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4FC27D5-AE42-4703-BA0E-2F88F08BFF4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so.1" sheetId="1" r:id="rId1"/>
    <sheet name="Caso.2" sheetId="2" r:id="rId2"/>
    <sheet name="Caso.3" sheetId="4" r:id="rId3"/>
    <sheet name="Hoja1" sheetId="5" r:id="rId4"/>
    <sheet name="Hoja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41" i="6" l="1"/>
  <c r="J38" i="6"/>
  <c r="H33" i="6"/>
  <c r="H24" i="6"/>
  <c r="J23" i="6" s="1"/>
  <c r="F15" i="6"/>
  <c r="H19" i="6" s="1"/>
  <c r="H20" i="6" s="1"/>
  <c r="J11" i="6" s="1"/>
  <c r="J10" i="6"/>
  <c r="J41" i="5"/>
  <c r="J38" i="5"/>
  <c r="H33" i="5"/>
  <c r="H24" i="5"/>
  <c r="F15" i="5"/>
  <c r="H19" i="5" s="1"/>
  <c r="H20" i="5" s="1"/>
  <c r="J11" i="5" s="1"/>
  <c r="J10" i="5"/>
  <c r="H24" i="4"/>
  <c r="J23" i="4" s="1"/>
  <c r="H24" i="2"/>
  <c r="H24" i="1"/>
  <c r="J23" i="1" s="1"/>
  <c r="J41" i="4"/>
  <c r="J38" i="4"/>
  <c r="H33" i="4"/>
  <c r="F15" i="4"/>
  <c r="H19" i="4" s="1"/>
  <c r="H20" i="4" s="1"/>
  <c r="J11" i="4" s="1"/>
  <c r="J10" i="4"/>
  <c r="J41" i="2"/>
  <c r="J38" i="2"/>
  <c r="H33" i="2"/>
  <c r="F15" i="2"/>
  <c r="H19" i="2" s="1"/>
  <c r="H20" i="2" s="1"/>
  <c r="J11" i="2" s="1"/>
  <c r="J10" i="2"/>
  <c r="H32" i="1"/>
  <c r="J40" i="1"/>
  <c r="J37" i="1"/>
  <c r="F15" i="1"/>
  <c r="H19" i="1" s="1"/>
  <c r="H20" i="1" s="1"/>
  <c r="J11" i="1" s="1"/>
  <c r="J10" i="1"/>
  <c r="J22" i="1" s="1"/>
  <c r="J22" i="6" l="1"/>
  <c r="J37" i="6" s="1"/>
  <c r="J44" i="6" s="1"/>
  <c r="J23" i="5"/>
  <c r="J22" i="5"/>
  <c r="J36" i="1"/>
  <c r="J43" i="1" s="1"/>
  <c r="J22" i="4"/>
  <c r="J37" i="4" s="1"/>
  <c r="J44" i="4" s="1"/>
  <c r="J23" i="2"/>
  <c r="J22" i="2"/>
  <c r="J37" i="5" l="1"/>
  <c r="J44" i="5" s="1"/>
  <c r="J37" i="2"/>
  <c r="J44" i="2" s="1"/>
</calcChain>
</file>

<file path=xl/sharedStrings.xml><?xml version="1.0" encoding="utf-8"?>
<sst xmlns="http://schemas.openxmlformats.org/spreadsheetml/2006/main" count="363" uniqueCount="52">
  <si>
    <t>Estado de Resultados</t>
  </si>
  <si>
    <t>VENTAS TOTALES</t>
  </si>
  <si>
    <t>Rebajas/Ventas</t>
  </si>
  <si>
    <t>-</t>
  </si>
  <si>
    <t>Devoluciones/Ventas</t>
  </si>
  <si>
    <t>Descuentos/Ventas</t>
  </si>
  <si>
    <t>VENTAS NETAS</t>
  </si>
  <si>
    <t>=</t>
  </si>
  <si>
    <t>+</t>
  </si>
  <si>
    <t>DISPONIBLE DE MATERIA PRIMA</t>
  </si>
  <si>
    <t>GASTOS DE ADMINISTRACIÓN</t>
  </si>
  <si>
    <t>Sueldo oficina</t>
  </si>
  <si>
    <t>Arriendos</t>
  </si>
  <si>
    <t>Servicios básicos</t>
  </si>
  <si>
    <t>Mantenimiento de maquinaria</t>
  </si>
  <si>
    <t>Combustible</t>
  </si>
  <si>
    <t>Repuestos maquinaria</t>
  </si>
  <si>
    <t>GASTOS DE VENTA</t>
  </si>
  <si>
    <t>Sueldos vendedores</t>
  </si>
  <si>
    <t>Comisiones vendedores</t>
  </si>
  <si>
    <t>GASTOS FINANCIEROS</t>
  </si>
  <si>
    <t>PÉRDIDA OPERACIONAL</t>
  </si>
  <si>
    <t>INGRESOS NO OPERACIONALES</t>
  </si>
  <si>
    <t>Otras Comisiones</t>
  </si>
  <si>
    <t xml:space="preserve">Otros Ingresos </t>
  </si>
  <si>
    <t>EGRESOS NO OPERACIONALES</t>
  </si>
  <si>
    <t>Otros Egresos Financieros</t>
  </si>
  <si>
    <t>Otros Egresos no Operacionales</t>
  </si>
  <si>
    <t>PÉRDIDA DEL EJERCICIO AIR</t>
  </si>
  <si>
    <t xml:space="preserve">Inventario inicial </t>
  </si>
  <si>
    <t>Compras</t>
  </si>
  <si>
    <t xml:space="preserve">Fletes/Compras </t>
  </si>
  <si>
    <t>Rebajas/Compras</t>
  </si>
  <si>
    <t>Devoluciones/Compras</t>
  </si>
  <si>
    <t>Descuentos/Compras</t>
  </si>
  <si>
    <t xml:space="preserve">Compras Netas </t>
  </si>
  <si>
    <t>TOTAL COMPRAS</t>
  </si>
  <si>
    <t xml:space="preserve">Inventario final </t>
  </si>
  <si>
    <t>COSTO DE VENTAS</t>
  </si>
  <si>
    <t xml:space="preserve">UTILIDAD BRUTA EN VENTAS </t>
  </si>
  <si>
    <t>GASTOS OPERACIONALES</t>
  </si>
  <si>
    <t>UTILIDAD DEL EJERCICIO AIR</t>
  </si>
  <si>
    <t>UTILIDAD OPERACIONAL</t>
  </si>
  <si>
    <t>Guardianía</t>
  </si>
  <si>
    <t>Útiles de Oficina</t>
  </si>
  <si>
    <t>Empresa Industrial "ABC" S. A.</t>
  </si>
  <si>
    <t>Empresa Industrial "XYZ" S. A.</t>
  </si>
  <si>
    <t>Empresa Industrial "PATO" S. A.</t>
  </si>
  <si>
    <t>Del 01 de enero al 30 junio del 2025</t>
  </si>
  <si>
    <t>Del 01 de enero al 30 de junio del 2025</t>
  </si>
  <si>
    <t>Empresa "Hecho Gato” Cía. Ltda.</t>
  </si>
  <si>
    <t>Empresa "Fregados” Cía.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</si>
</sst>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Border="1" applyAlignment="1">
      <alignment horizontal="center"/>
    </xf>
    <xf numFmtId="164" fontId="3" fillId="0" borderId="0" xfId="1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164" fontId="3" fillId="2" borderId="0" xfId="1" applyFont="1" applyFill="1" applyBorder="1"/>
    <xf numFmtId="0" fontId="3" fillId="0" borderId="0" xfId="0" applyFont="1" applyBorder="1" applyAlignment="1">
      <alignment horizontal="right"/>
    </xf>
    <xf numFmtId="164" fontId="3" fillId="3" borderId="0" xfId="1" applyFont="1" applyFill="1" applyBorder="1"/>
    <xf numFmtId="164" fontId="3" fillId="0" borderId="0" xfId="1" applyFont="1" applyBorder="1"/>
    <xf numFmtId="164" fontId="3" fillId="0" borderId="0" xfId="1" applyFont="1" applyFill="1" applyBorder="1"/>
    <xf numFmtId="0" fontId="3" fillId="0" borderId="0" xfId="0" applyFont="1" applyFill="1" applyBorder="1"/>
    <xf numFmtId="0" fontId="3" fillId="0" borderId="0" xfId="0" quotePrefix="1" applyFont="1" applyBorder="1"/>
    <xf numFmtId="165" fontId="3" fillId="0" borderId="0" xfId="0" applyNumberFormat="1" applyFont="1" applyFill="1" applyBorder="1"/>
    <xf numFmtId="164" fontId="3" fillId="0" borderId="0" xfId="0" applyNumberFormat="1" applyFont="1" applyBorder="1"/>
    <xf numFmtId="164" fontId="3" fillId="3" borderId="1" xfId="1" applyFont="1" applyFill="1" applyBorder="1"/>
    <xf numFmtId="164" fontId="3" fillId="0" borderId="1" xfId="1" applyFont="1" applyBorder="1"/>
    <xf numFmtId="164" fontId="3" fillId="0" borderId="1" xfId="1" applyFont="1" applyFill="1" applyBorder="1"/>
    <xf numFmtId="164" fontId="3" fillId="4" borderId="0" xfId="1" applyFont="1" applyFill="1" applyBorder="1"/>
    <xf numFmtId="2" fontId="3" fillId="4" borderId="0" xfId="1" applyNumberFormat="1" applyFont="1" applyFill="1" applyBorder="1"/>
    <xf numFmtId="164" fontId="3" fillId="4" borderId="1" xfId="1" applyFont="1" applyFill="1" applyBorder="1"/>
    <xf numFmtId="2" fontId="3" fillId="0" borderId="0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3" borderId="0" xfId="0" applyNumberFormat="1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6"/>
  <sheetViews>
    <sheetView topLeftCell="A7" workbookViewId="0">
      <selection activeCell="B5" sqref="B5"/>
    </sheetView>
  </sheetViews>
  <sheetFormatPr baseColWidth="10" defaultRowHeight="14.4" x14ac:dyDescent="0.3"/>
  <cols>
    <col min="4" max="4" width="29" customWidth="1"/>
    <col min="5" max="5" width="3.5546875" customWidth="1"/>
    <col min="7" max="7" width="4.109375" customWidth="1"/>
    <col min="9" max="9" width="3.5546875" customWidth="1"/>
  </cols>
  <sheetData>
    <row r="2" spans="2:12" x14ac:dyDescent="0.3">
      <c r="B2" s="25" t="s">
        <v>45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2:12" x14ac:dyDescent="0.3"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12" x14ac:dyDescent="0.3">
      <c r="B4" s="25" t="s">
        <v>49</v>
      </c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2:12" x14ac:dyDescent="0.3">
      <c r="B5" s="1"/>
      <c r="C5" s="1"/>
      <c r="D5" s="1"/>
      <c r="E5" s="1"/>
      <c r="F5" s="1"/>
      <c r="G5" s="1"/>
      <c r="H5" s="1"/>
      <c r="I5" s="1"/>
      <c r="J5" s="2"/>
      <c r="K5" s="1"/>
      <c r="L5" s="1"/>
    </row>
    <row r="6" spans="2:12" x14ac:dyDescent="0.3">
      <c r="B6" s="3" t="s">
        <v>1</v>
      </c>
      <c r="C6" s="4"/>
      <c r="D6" s="4"/>
      <c r="E6" s="4"/>
      <c r="F6" s="4"/>
      <c r="G6" s="4"/>
      <c r="H6" s="4"/>
      <c r="I6" s="4"/>
      <c r="J6" s="5">
        <v>200000</v>
      </c>
      <c r="K6" s="6"/>
      <c r="L6" s="4"/>
    </row>
    <row r="7" spans="2:12" x14ac:dyDescent="0.3">
      <c r="B7" s="4" t="s">
        <v>2</v>
      </c>
      <c r="C7" s="4"/>
      <c r="D7" s="4"/>
      <c r="E7" s="4"/>
      <c r="F7" s="4"/>
      <c r="G7" s="4"/>
      <c r="H7" s="4"/>
      <c r="I7" s="4" t="s">
        <v>3</v>
      </c>
      <c r="J7" s="7">
        <v>1000</v>
      </c>
      <c r="K7" s="6"/>
      <c r="L7" s="4"/>
    </row>
    <row r="8" spans="2:12" x14ac:dyDescent="0.3">
      <c r="B8" s="4" t="s">
        <v>4</v>
      </c>
      <c r="C8" s="4"/>
      <c r="D8" s="4"/>
      <c r="E8" s="4"/>
      <c r="F8" s="4"/>
      <c r="G8" s="4"/>
      <c r="H8" s="4"/>
      <c r="I8" s="4" t="s">
        <v>3</v>
      </c>
      <c r="J8" s="7">
        <v>2000</v>
      </c>
      <c r="K8" s="6"/>
      <c r="L8" s="4"/>
    </row>
    <row r="9" spans="2:12" x14ac:dyDescent="0.3">
      <c r="B9" s="4" t="s">
        <v>5</v>
      </c>
      <c r="C9" s="4"/>
      <c r="D9" s="4"/>
      <c r="E9" s="4"/>
      <c r="F9" s="4"/>
      <c r="G9" s="4"/>
      <c r="H9" s="4"/>
      <c r="I9" s="4" t="s">
        <v>3</v>
      </c>
      <c r="J9" s="14">
        <v>3000</v>
      </c>
      <c r="K9" s="6"/>
      <c r="L9" s="4"/>
    </row>
    <row r="10" spans="2:12" x14ac:dyDescent="0.3">
      <c r="B10" s="3" t="s">
        <v>6</v>
      </c>
      <c r="C10" s="4"/>
      <c r="D10" s="3"/>
      <c r="E10" s="4"/>
      <c r="F10" s="4"/>
      <c r="G10" s="4"/>
      <c r="H10" s="4"/>
      <c r="I10" s="4" t="s">
        <v>7</v>
      </c>
      <c r="J10" s="5">
        <f>J6-J7-J8-J9</f>
        <v>194000</v>
      </c>
      <c r="K10" s="6"/>
      <c r="L10" s="4"/>
    </row>
    <row r="11" spans="2:12" x14ac:dyDescent="0.3">
      <c r="B11" s="3" t="s">
        <v>38</v>
      </c>
      <c r="C11" s="4"/>
      <c r="D11" s="3"/>
      <c r="E11" s="4"/>
      <c r="F11" s="4"/>
      <c r="G11" s="4"/>
      <c r="H11" s="4"/>
      <c r="I11" s="4" t="s">
        <v>3</v>
      </c>
      <c r="J11" s="5">
        <f>H20-H21</f>
        <v>70000</v>
      </c>
      <c r="K11" s="6"/>
      <c r="L11" s="4"/>
    </row>
    <row r="12" spans="2:12" x14ac:dyDescent="0.3">
      <c r="B12" s="4"/>
      <c r="C12" s="3" t="s">
        <v>29</v>
      </c>
      <c r="D12" s="4"/>
      <c r="E12" s="4"/>
      <c r="F12" s="4"/>
      <c r="G12" s="4"/>
      <c r="H12" s="7">
        <v>25000</v>
      </c>
      <c r="I12" s="4"/>
      <c r="J12" s="8"/>
      <c r="K12" s="6"/>
      <c r="L12" s="4"/>
    </row>
    <row r="13" spans="2:12" x14ac:dyDescent="0.3">
      <c r="B13" s="4"/>
      <c r="C13" s="4"/>
      <c r="D13" s="4" t="s">
        <v>30</v>
      </c>
      <c r="E13" s="4"/>
      <c r="F13" s="7">
        <v>80000</v>
      </c>
      <c r="G13" s="4"/>
      <c r="H13" s="8"/>
      <c r="I13" s="4"/>
      <c r="J13" s="8"/>
      <c r="K13" s="6"/>
      <c r="L13" s="4"/>
    </row>
    <row r="14" spans="2:12" x14ac:dyDescent="0.3">
      <c r="B14" s="4"/>
      <c r="C14" s="4"/>
      <c r="D14" s="4" t="s">
        <v>31</v>
      </c>
      <c r="E14" s="4" t="s">
        <v>8</v>
      </c>
      <c r="F14" s="14">
        <v>5000</v>
      </c>
      <c r="G14" s="4"/>
      <c r="H14" s="8"/>
      <c r="I14" s="4"/>
      <c r="J14" s="8"/>
      <c r="K14" s="6"/>
      <c r="L14" s="4"/>
    </row>
    <row r="15" spans="2:12" x14ac:dyDescent="0.3">
      <c r="B15" s="4"/>
      <c r="C15" s="4"/>
      <c r="D15" s="3" t="s">
        <v>36</v>
      </c>
      <c r="E15" s="4" t="s">
        <v>7</v>
      </c>
      <c r="F15" s="5">
        <f>F13+F14</f>
        <v>85000</v>
      </c>
      <c r="G15" s="4"/>
      <c r="H15" s="8"/>
      <c r="I15" s="4"/>
      <c r="J15" s="8"/>
      <c r="K15" s="6"/>
      <c r="L15" s="4"/>
    </row>
    <row r="16" spans="2:12" x14ac:dyDescent="0.3">
      <c r="B16" s="4"/>
      <c r="C16" s="4"/>
      <c r="D16" s="4" t="s">
        <v>32</v>
      </c>
      <c r="E16" s="4" t="s">
        <v>3</v>
      </c>
      <c r="F16" s="7">
        <v>1000</v>
      </c>
      <c r="G16" s="4"/>
      <c r="H16" s="8"/>
      <c r="I16" s="4"/>
      <c r="J16" s="8"/>
      <c r="K16" s="6"/>
      <c r="L16" s="4"/>
    </row>
    <row r="17" spans="2:12" x14ac:dyDescent="0.3">
      <c r="B17" s="4"/>
      <c r="C17" s="4"/>
      <c r="D17" s="4" t="s">
        <v>33</v>
      </c>
      <c r="E17" s="4" t="s">
        <v>3</v>
      </c>
      <c r="F17" s="7">
        <v>2000</v>
      </c>
      <c r="G17" s="4"/>
      <c r="H17" s="8"/>
      <c r="I17" s="4"/>
      <c r="J17" s="8"/>
      <c r="K17" s="6"/>
      <c r="L17" s="4"/>
    </row>
    <row r="18" spans="2:12" x14ac:dyDescent="0.3">
      <c r="B18" s="4"/>
      <c r="C18" s="4"/>
      <c r="D18" s="4" t="s">
        <v>34</v>
      </c>
      <c r="E18" s="4" t="s">
        <v>3</v>
      </c>
      <c r="F18" s="14">
        <v>2000</v>
      </c>
      <c r="G18" s="4"/>
      <c r="H18" s="8"/>
      <c r="I18" s="4"/>
      <c r="J18" s="8"/>
      <c r="K18" s="6"/>
      <c r="L18" s="4"/>
    </row>
    <row r="19" spans="2:12" x14ac:dyDescent="0.3">
      <c r="B19" s="4"/>
      <c r="C19" s="3" t="s">
        <v>35</v>
      </c>
      <c r="D19" s="4"/>
      <c r="E19" s="4" t="s">
        <v>7</v>
      </c>
      <c r="F19" s="9"/>
      <c r="G19" s="10" t="s">
        <v>8</v>
      </c>
      <c r="H19" s="14">
        <f>F15-F16-F18-F17</f>
        <v>80000</v>
      </c>
      <c r="I19" s="4"/>
      <c r="J19" s="8"/>
      <c r="K19" s="6"/>
      <c r="L19" s="4"/>
    </row>
    <row r="20" spans="2:12" x14ac:dyDescent="0.3">
      <c r="B20" s="4"/>
      <c r="C20" s="3" t="s">
        <v>9</v>
      </c>
      <c r="D20" s="4"/>
      <c r="E20" s="4"/>
      <c r="F20" s="8"/>
      <c r="G20" s="4" t="s">
        <v>7</v>
      </c>
      <c r="H20" s="5">
        <f>H12+H19</f>
        <v>105000</v>
      </c>
      <c r="I20" s="4"/>
      <c r="J20" s="8"/>
      <c r="K20" s="6"/>
      <c r="L20" s="4"/>
    </row>
    <row r="21" spans="2:12" x14ac:dyDescent="0.3">
      <c r="B21" s="4"/>
      <c r="C21" s="4" t="s">
        <v>37</v>
      </c>
      <c r="D21" s="4"/>
      <c r="E21" s="4"/>
      <c r="F21" s="8"/>
      <c r="G21" s="4" t="s">
        <v>3</v>
      </c>
      <c r="H21" s="14">
        <v>35000</v>
      </c>
      <c r="I21" s="4"/>
      <c r="J21" s="15"/>
      <c r="K21" s="6"/>
      <c r="L21" s="4"/>
    </row>
    <row r="22" spans="2:12" x14ac:dyDescent="0.3">
      <c r="B22" s="3" t="s">
        <v>39</v>
      </c>
      <c r="C22" s="4"/>
      <c r="D22" s="4"/>
      <c r="E22" s="4"/>
      <c r="F22" s="8"/>
      <c r="G22" s="4"/>
      <c r="H22" s="9"/>
      <c r="I22" s="4"/>
      <c r="J22" s="8">
        <f>J10-J11</f>
        <v>124000</v>
      </c>
      <c r="K22" s="6"/>
      <c r="L22" s="4"/>
    </row>
    <row r="23" spans="2:12" x14ac:dyDescent="0.3">
      <c r="B23" s="3" t="s">
        <v>40</v>
      </c>
      <c r="C23" s="4"/>
      <c r="D23" s="4"/>
      <c r="E23" s="4"/>
      <c r="F23" s="8"/>
      <c r="G23" s="4"/>
      <c r="H23" s="9"/>
      <c r="I23" s="4"/>
      <c r="J23" s="8">
        <f>H24+H32+H35</f>
        <v>97000</v>
      </c>
      <c r="K23" s="6"/>
      <c r="L23" s="4"/>
    </row>
    <row r="24" spans="2:12" x14ac:dyDescent="0.3">
      <c r="C24" s="3" t="s">
        <v>10</v>
      </c>
      <c r="D24" s="4"/>
      <c r="E24" s="4"/>
      <c r="F24" s="8"/>
      <c r="G24" s="10"/>
      <c r="H24" s="13">
        <f>F25+F26+F27+F28+F29+F30+F31</f>
        <v>67000</v>
      </c>
      <c r="I24" s="11"/>
      <c r="J24" s="9"/>
      <c r="K24" s="6"/>
      <c r="L24" s="4"/>
    </row>
    <row r="25" spans="2:12" x14ac:dyDescent="0.3">
      <c r="B25" s="4"/>
      <c r="C25" s="3"/>
      <c r="D25" s="4" t="s">
        <v>11</v>
      </c>
      <c r="E25" s="4" t="s">
        <v>8</v>
      </c>
      <c r="F25" s="7">
        <v>45000</v>
      </c>
      <c r="G25" s="10"/>
      <c r="H25" s="4"/>
      <c r="I25" s="4"/>
      <c r="J25" s="9"/>
      <c r="K25" s="6"/>
      <c r="L25" s="4"/>
    </row>
    <row r="26" spans="2:12" x14ac:dyDescent="0.3">
      <c r="B26" s="4"/>
      <c r="C26" s="3"/>
      <c r="D26" s="4" t="s">
        <v>44</v>
      </c>
      <c r="E26" s="4" t="s">
        <v>8</v>
      </c>
      <c r="F26" s="7">
        <v>7000</v>
      </c>
      <c r="G26" s="10"/>
      <c r="H26" s="4"/>
      <c r="I26" s="4"/>
      <c r="J26" s="9"/>
      <c r="K26" s="6"/>
      <c r="L26" s="4"/>
    </row>
    <row r="27" spans="2:12" x14ac:dyDescent="0.3">
      <c r="B27" s="4"/>
      <c r="C27" s="3"/>
      <c r="D27" s="4" t="s">
        <v>12</v>
      </c>
      <c r="E27" s="4" t="s">
        <v>8</v>
      </c>
      <c r="F27" s="7">
        <v>2000</v>
      </c>
      <c r="G27" s="10"/>
      <c r="H27" s="4"/>
      <c r="I27" s="4"/>
      <c r="J27" s="9"/>
      <c r="K27" s="6"/>
      <c r="L27" s="4"/>
    </row>
    <row r="28" spans="2:12" x14ac:dyDescent="0.3">
      <c r="B28" s="4"/>
      <c r="C28" s="3"/>
      <c r="D28" s="4" t="s">
        <v>13</v>
      </c>
      <c r="E28" s="4" t="s">
        <v>8</v>
      </c>
      <c r="F28" s="7">
        <v>1000</v>
      </c>
      <c r="G28" s="10"/>
      <c r="H28" s="4"/>
      <c r="I28" s="4"/>
      <c r="J28" s="9"/>
      <c r="K28" s="6"/>
      <c r="L28" s="4"/>
    </row>
    <row r="29" spans="2:12" x14ac:dyDescent="0.3">
      <c r="B29" s="4"/>
      <c r="C29" s="3"/>
      <c r="D29" s="10" t="s">
        <v>14</v>
      </c>
      <c r="E29" s="10" t="s">
        <v>8</v>
      </c>
      <c r="F29" s="7">
        <v>3000</v>
      </c>
      <c r="G29" s="10"/>
      <c r="H29" s="4"/>
      <c r="I29" s="4"/>
      <c r="J29" s="9"/>
      <c r="K29" s="6"/>
      <c r="L29" s="4"/>
    </row>
    <row r="30" spans="2:12" x14ac:dyDescent="0.3">
      <c r="B30" s="4"/>
      <c r="C30" s="3"/>
      <c r="D30" s="10" t="s">
        <v>15</v>
      </c>
      <c r="E30" s="10" t="s">
        <v>8</v>
      </c>
      <c r="F30" s="7">
        <v>4000</v>
      </c>
      <c r="G30" s="10"/>
      <c r="H30" s="4"/>
      <c r="I30" s="4"/>
      <c r="J30" s="9"/>
      <c r="K30" s="6"/>
      <c r="L30" s="4"/>
    </row>
    <row r="31" spans="2:12" x14ac:dyDescent="0.3">
      <c r="B31" s="4"/>
      <c r="C31" s="3"/>
      <c r="D31" s="10" t="s">
        <v>16</v>
      </c>
      <c r="E31" s="10" t="s">
        <v>8</v>
      </c>
      <c r="F31" s="14">
        <v>5000</v>
      </c>
      <c r="G31" s="10"/>
      <c r="H31" s="4"/>
      <c r="I31" s="4"/>
      <c r="J31" s="9"/>
      <c r="K31" s="6"/>
      <c r="L31" s="4"/>
    </row>
    <row r="32" spans="2:12" x14ac:dyDescent="0.3">
      <c r="C32" s="3" t="s">
        <v>17</v>
      </c>
      <c r="D32" s="4"/>
      <c r="E32" s="4"/>
      <c r="F32" s="8"/>
      <c r="G32" s="10"/>
      <c r="H32" s="13">
        <f>F33+F34</f>
        <v>23000</v>
      </c>
      <c r="I32" s="4"/>
      <c r="J32" s="9"/>
      <c r="K32" s="6"/>
      <c r="L32" s="4"/>
    </row>
    <row r="33" spans="2:12" x14ac:dyDescent="0.3">
      <c r="B33" s="3"/>
      <c r="C33" s="3"/>
      <c r="D33" s="10" t="s">
        <v>18</v>
      </c>
      <c r="E33" s="10" t="s">
        <v>8</v>
      </c>
      <c r="F33" s="7">
        <v>20000</v>
      </c>
      <c r="G33" s="10"/>
      <c r="H33" s="4"/>
      <c r="I33" s="4"/>
      <c r="J33" s="8"/>
      <c r="K33" s="6"/>
      <c r="L33" s="4"/>
    </row>
    <row r="34" spans="2:12" x14ac:dyDescent="0.3">
      <c r="B34" s="3"/>
      <c r="C34" s="3"/>
      <c r="D34" s="10" t="s">
        <v>19</v>
      </c>
      <c r="E34" s="10" t="s">
        <v>8</v>
      </c>
      <c r="F34" s="14">
        <v>3000</v>
      </c>
      <c r="G34" s="10"/>
      <c r="H34" s="4"/>
      <c r="I34" s="4"/>
      <c r="J34" s="8"/>
      <c r="K34" s="6"/>
      <c r="L34" s="4"/>
    </row>
    <row r="35" spans="2:12" x14ac:dyDescent="0.3">
      <c r="C35" s="3" t="s">
        <v>20</v>
      </c>
      <c r="D35" s="4"/>
      <c r="E35" s="4"/>
      <c r="F35" s="8"/>
      <c r="G35" s="10"/>
      <c r="H35" s="14">
        <v>7000</v>
      </c>
      <c r="I35" s="4"/>
      <c r="J35" s="16"/>
      <c r="K35" s="6"/>
      <c r="L35" s="4"/>
    </row>
    <row r="36" spans="2:12" x14ac:dyDescent="0.3">
      <c r="B36" s="3" t="s">
        <v>42</v>
      </c>
      <c r="C36" s="3"/>
      <c r="D36" s="4"/>
      <c r="E36" s="4"/>
      <c r="F36" s="8"/>
      <c r="G36" s="10"/>
      <c r="H36" s="4"/>
      <c r="I36" s="4"/>
      <c r="J36" s="5">
        <f>J22-J23</f>
        <v>27000</v>
      </c>
      <c r="K36" s="6"/>
      <c r="L36" s="4"/>
    </row>
    <row r="37" spans="2:12" x14ac:dyDescent="0.3">
      <c r="C37" s="3" t="s">
        <v>22</v>
      </c>
      <c r="D37" s="4"/>
      <c r="E37" s="4"/>
      <c r="F37" s="8"/>
      <c r="G37" s="10"/>
      <c r="H37" s="4"/>
      <c r="I37" s="4" t="s">
        <v>8</v>
      </c>
      <c r="J37" s="7">
        <f>F38+F39</f>
        <v>4000</v>
      </c>
      <c r="K37" s="6"/>
      <c r="L37" s="4"/>
    </row>
    <row r="38" spans="2:12" x14ac:dyDescent="0.3">
      <c r="B38" s="3"/>
      <c r="C38" s="3"/>
      <c r="D38" s="4" t="s">
        <v>23</v>
      </c>
      <c r="E38" s="4" t="s">
        <v>8</v>
      </c>
      <c r="F38" s="7">
        <v>3000</v>
      </c>
      <c r="G38" s="10"/>
      <c r="H38" s="4"/>
      <c r="I38" s="4"/>
      <c r="J38" s="9"/>
      <c r="K38" s="6"/>
      <c r="L38" s="4"/>
    </row>
    <row r="39" spans="2:12" x14ac:dyDescent="0.3">
      <c r="B39" s="3"/>
      <c r="C39" s="3"/>
      <c r="D39" s="4" t="s">
        <v>24</v>
      </c>
      <c r="E39" s="4" t="s">
        <v>8</v>
      </c>
      <c r="F39" s="14">
        <v>1000</v>
      </c>
      <c r="G39" s="10"/>
      <c r="H39" s="4"/>
      <c r="I39" s="4"/>
      <c r="J39" s="9"/>
      <c r="K39" s="6"/>
      <c r="L39" s="12"/>
    </row>
    <row r="40" spans="2:12" x14ac:dyDescent="0.3">
      <c r="C40" s="3" t="s">
        <v>25</v>
      </c>
      <c r="D40" s="4"/>
      <c r="E40" s="4"/>
      <c r="F40" s="8"/>
      <c r="G40" s="10"/>
      <c r="H40" s="4"/>
      <c r="I40" s="4" t="s">
        <v>3</v>
      </c>
      <c r="J40" s="7">
        <f>F41+F42</f>
        <v>7000</v>
      </c>
      <c r="K40" s="6"/>
      <c r="L40" s="4"/>
    </row>
    <row r="41" spans="2:12" x14ac:dyDescent="0.3">
      <c r="B41" s="3"/>
      <c r="C41" s="3"/>
      <c r="D41" s="4" t="s">
        <v>26</v>
      </c>
      <c r="E41" s="4" t="s">
        <v>8</v>
      </c>
      <c r="F41" s="7">
        <v>6000</v>
      </c>
      <c r="G41" s="10"/>
      <c r="H41" s="4"/>
      <c r="I41" s="4"/>
      <c r="J41" s="9"/>
      <c r="K41" s="6"/>
      <c r="L41" s="4"/>
    </row>
    <row r="42" spans="2:12" x14ac:dyDescent="0.3">
      <c r="B42" s="3"/>
      <c r="C42" s="3"/>
      <c r="D42" s="10" t="s">
        <v>27</v>
      </c>
      <c r="E42" s="10" t="s">
        <v>8</v>
      </c>
      <c r="F42" s="14">
        <v>1000</v>
      </c>
      <c r="G42" s="10"/>
      <c r="H42" s="4"/>
      <c r="I42" s="4"/>
      <c r="J42" s="16"/>
      <c r="K42" s="6"/>
      <c r="L42" s="4"/>
    </row>
    <row r="43" spans="2:12" x14ac:dyDescent="0.3">
      <c r="B43" s="3" t="s">
        <v>41</v>
      </c>
      <c r="C43" s="3"/>
      <c r="D43" s="10"/>
      <c r="E43" s="10"/>
      <c r="F43" s="8"/>
      <c r="G43" s="10"/>
      <c r="H43" s="4"/>
      <c r="I43" s="4" t="s">
        <v>7</v>
      </c>
      <c r="J43" s="5">
        <f>J36+J37-J40</f>
        <v>24000</v>
      </c>
      <c r="K43" s="6"/>
      <c r="L43" s="4"/>
    </row>
    <row r="44" spans="2:12" x14ac:dyDescent="0.3">
      <c r="B44" s="3"/>
      <c r="C44" s="10"/>
      <c r="D44" s="4"/>
      <c r="E44" s="10"/>
      <c r="F44" s="8"/>
      <c r="G44" s="10"/>
      <c r="H44" s="4"/>
      <c r="I44" s="4"/>
      <c r="J44" s="20"/>
      <c r="K44" s="6"/>
      <c r="L44" s="4"/>
    </row>
    <row r="45" spans="2:12" x14ac:dyDescent="0.3">
      <c r="B45" s="3"/>
      <c r="C45" s="3"/>
      <c r="D45" s="10"/>
      <c r="E45" s="10"/>
      <c r="F45" s="8"/>
      <c r="G45" s="10"/>
      <c r="H45" s="4"/>
      <c r="I45" s="4"/>
      <c r="J45" s="9"/>
      <c r="K45" s="6"/>
      <c r="L45" s="4"/>
    </row>
    <row r="46" spans="2:12" x14ac:dyDescent="0.3">
      <c r="B46" s="3"/>
      <c r="C46" s="3"/>
      <c r="D46" s="10"/>
      <c r="E46" s="10"/>
      <c r="F46" s="8"/>
      <c r="G46" s="10"/>
      <c r="H46" s="4"/>
      <c r="I46" s="4"/>
      <c r="J46" s="9"/>
      <c r="K46" s="6"/>
      <c r="L46" s="4"/>
    </row>
  </sheetData>
  <mergeCells count="3">
    <mergeCell ref="B2:L2"/>
    <mergeCell ref="B3:L3"/>
    <mergeCell ref="B4:L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7"/>
  <sheetViews>
    <sheetView workbookViewId="0">
      <selection activeCell="B5" sqref="B5"/>
    </sheetView>
  </sheetViews>
  <sheetFormatPr baseColWidth="10" defaultRowHeight="14.4" x14ac:dyDescent="0.3"/>
  <cols>
    <col min="4" max="4" width="29" customWidth="1"/>
    <col min="5" max="5" width="3.5546875" customWidth="1"/>
    <col min="7" max="7" width="4.109375" customWidth="1"/>
    <col min="9" max="9" width="3.5546875" customWidth="1"/>
  </cols>
  <sheetData>
    <row r="2" spans="2:12" x14ac:dyDescent="0.3">
      <c r="B2" s="25" t="s">
        <v>46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2:12" x14ac:dyDescent="0.3"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12" x14ac:dyDescent="0.3">
      <c r="B4" s="25" t="s">
        <v>49</v>
      </c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2:12" x14ac:dyDescent="0.3">
      <c r="B5" s="1"/>
      <c r="C5" s="1"/>
      <c r="D5" s="1"/>
      <c r="E5" s="1"/>
      <c r="F5" s="1"/>
      <c r="G5" s="1"/>
      <c r="H5" s="1"/>
      <c r="I5" s="1"/>
      <c r="J5" s="2"/>
      <c r="K5" s="1"/>
      <c r="L5" s="1"/>
    </row>
    <row r="6" spans="2:12" x14ac:dyDescent="0.3">
      <c r="B6" s="3" t="s">
        <v>1</v>
      </c>
      <c r="C6" s="4"/>
      <c r="D6" s="4"/>
      <c r="E6" s="4"/>
      <c r="F6" s="4"/>
      <c r="G6" s="4"/>
      <c r="H6" s="4"/>
      <c r="I6" s="4"/>
      <c r="J6" s="5">
        <v>245873</v>
      </c>
      <c r="K6" s="6"/>
      <c r="L6" s="4"/>
    </row>
    <row r="7" spans="2:12" x14ac:dyDescent="0.3">
      <c r="B7" s="4" t="s">
        <v>2</v>
      </c>
      <c r="C7" s="4"/>
      <c r="D7" s="4"/>
      <c r="E7" s="4"/>
      <c r="F7" s="4"/>
      <c r="G7" s="4"/>
      <c r="H7" s="4"/>
      <c r="I7" s="21" t="s">
        <v>3</v>
      </c>
      <c r="J7" s="7">
        <v>2005</v>
      </c>
      <c r="K7" s="6"/>
      <c r="L7" s="4"/>
    </row>
    <row r="8" spans="2:12" x14ac:dyDescent="0.3">
      <c r="B8" s="4" t="s">
        <v>4</v>
      </c>
      <c r="C8" s="4"/>
      <c r="D8" s="4"/>
      <c r="E8" s="4"/>
      <c r="F8" s="4"/>
      <c r="G8" s="4"/>
      <c r="H8" s="4"/>
      <c r="I8" s="21" t="s">
        <v>3</v>
      </c>
      <c r="J8" s="7">
        <v>945</v>
      </c>
      <c r="K8" s="6"/>
      <c r="L8" s="4"/>
    </row>
    <row r="9" spans="2:12" x14ac:dyDescent="0.3">
      <c r="B9" s="4" t="s">
        <v>5</v>
      </c>
      <c r="C9" s="4"/>
      <c r="D9" s="4"/>
      <c r="E9" s="4"/>
      <c r="F9" s="4"/>
      <c r="G9" s="4"/>
      <c r="H9" s="4"/>
      <c r="I9" s="21" t="s">
        <v>3</v>
      </c>
      <c r="J9" s="14">
        <v>1965</v>
      </c>
      <c r="K9" s="6"/>
      <c r="L9" s="4"/>
    </row>
    <row r="10" spans="2:12" x14ac:dyDescent="0.3">
      <c r="B10" s="3" t="s">
        <v>6</v>
      </c>
      <c r="C10" s="4"/>
      <c r="D10" s="3"/>
      <c r="E10" s="4"/>
      <c r="F10" s="4"/>
      <c r="G10" s="4"/>
      <c r="H10" s="4"/>
      <c r="I10" s="21" t="s">
        <v>7</v>
      </c>
      <c r="J10" s="5">
        <f>J6-J7-J8-J9</f>
        <v>240958</v>
      </c>
      <c r="K10" s="6"/>
      <c r="L10" s="4"/>
    </row>
    <row r="11" spans="2:12" x14ac:dyDescent="0.3">
      <c r="B11" s="3" t="s">
        <v>38</v>
      </c>
      <c r="C11" s="4"/>
      <c r="D11" s="3"/>
      <c r="E11" s="4"/>
      <c r="F11" s="4"/>
      <c r="G11" s="4"/>
      <c r="H11" s="4"/>
      <c r="I11" s="21" t="s">
        <v>3</v>
      </c>
      <c r="J11" s="5">
        <f>H20-H21</f>
        <v>58158</v>
      </c>
      <c r="K11" s="6"/>
      <c r="L11" s="4"/>
    </row>
    <row r="12" spans="2:12" x14ac:dyDescent="0.3">
      <c r="B12" s="4"/>
      <c r="C12" s="3" t="s">
        <v>29</v>
      </c>
      <c r="D12" s="4"/>
      <c r="E12" s="4"/>
      <c r="F12" s="4"/>
      <c r="G12" s="4"/>
      <c r="H12" s="7">
        <v>34267</v>
      </c>
      <c r="I12" s="4"/>
      <c r="J12" s="8"/>
      <c r="K12" s="6"/>
      <c r="L12" s="4"/>
    </row>
    <row r="13" spans="2:12" x14ac:dyDescent="0.3">
      <c r="B13" s="4"/>
      <c r="C13" s="4"/>
      <c r="D13" s="4" t="s">
        <v>30</v>
      </c>
      <c r="E13" s="1"/>
      <c r="F13" s="7">
        <v>73004</v>
      </c>
      <c r="G13" s="4"/>
      <c r="H13" s="8"/>
      <c r="I13" s="4"/>
      <c r="J13" s="8"/>
      <c r="K13" s="6"/>
      <c r="L13" s="4"/>
    </row>
    <row r="14" spans="2:12" x14ac:dyDescent="0.3">
      <c r="B14" s="4"/>
      <c r="C14" s="4"/>
      <c r="D14" s="4" t="s">
        <v>31</v>
      </c>
      <c r="E14" s="21" t="s">
        <v>8</v>
      </c>
      <c r="F14" s="14">
        <v>3126</v>
      </c>
      <c r="G14" s="4"/>
      <c r="H14" s="8"/>
      <c r="I14" s="4"/>
      <c r="J14" s="8"/>
      <c r="K14" s="6"/>
      <c r="L14" s="4"/>
    </row>
    <row r="15" spans="2:12" x14ac:dyDescent="0.3">
      <c r="B15" s="4"/>
      <c r="C15" s="4"/>
      <c r="D15" s="3" t="s">
        <v>36</v>
      </c>
      <c r="E15" s="21" t="s">
        <v>7</v>
      </c>
      <c r="F15" s="5">
        <f>F13+F14</f>
        <v>76130</v>
      </c>
      <c r="G15" s="4"/>
      <c r="H15" s="8"/>
      <c r="I15" s="4"/>
      <c r="J15" s="8"/>
      <c r="K15" s="6"/>
      <c r="L15" s="4"/>
    </row>
    <row r="16" spans="2:12" x14ac:dyDescent="0.3">
      <c r="B16" s="4"/>
      <c r="C16" s="4"/>
      <c r="D16" s="4" t="s">
        <v>32</v>
      </c>
      <c r="E16" s="21" t="s">
        <v>3</v>
      </c>
      <c r="F16" s="7">
        <v>2002</v>
      </c>
      <c r="G16" s="4"/>
      <c r="H16" s="8"/>
      <c r="I16" s="4"/>
      <c r="J16" s="8"/>
      <c r="K16" s="6"/>
      <c r="L16" s="4"/>
    </row>
    <row r="17" spans="2:12" x14ac:dyDescent="0.3">
      <c r="B17" s="4"/>
      <c r="C17" s="4"/>
      <c r="D17" s="4" t="s">
        <v>33</v>
      </c>
      <c r="E17" s="21" t="s">
        <v>3</v>
      </c>
      <c r="F17" s="7">
        <v>1398</v>
      </c>
      <c r="G17" s="4"/>
      <c r="H17" s="8"/>
      <c r="I17" s="4"/>
      <c r="J17" s="8"/>
      <c r="K17" s="6"/>
      <c r="L17" s="4"/>
    </row>
    <row r="18" spans="2:12" x14ac:dyDescent="0.3">
      <c r="B18" s="4"/>
      <c r="C18" s="4"/>
      <c r="D18" s="4" t="s">
        <v>34</v>
      </c>
      <c r="E18" s="21" t="s">
        <v>3</v>
      </c>
      <c r="F18" s="14">
        <v>3876</v>
      </c>
      <c r="G18" s="4"/>
      <c r="H18" s="8"/>
      <c r="I18" s="4"/>
      <c r="J18" s="8"/>
      <c r="K18" s="6"/>
      <c r="L18" s="4"/>
    </row>
    <row r="19" spans="2:12" x14ac:dyDescent="0.3">
      <c r="B19" s="4"/>
      <c r="C19" s="3" t="s">
        <v>35</v>
      </c>
      <c r="D19" s="4"/>
      <c r="E19" s="21" t="s">
        <v>7</v>
      </c>
      <c r="F19" s="9"/>
      <c r="G19" s="22" t="s">
        <v>8</v>
      </c>
      <c r="H19" s="14">
        <f>F15-F16-F18-F17</f>
        <v>68854</v>
      </c>
      <c r="I19" s="4"/>
      <c r="J19" s="8"/>
      <c r="K19" s="6"/>
      <c r="L19" s="4"/>
    </row>
    <row r="20" spans="2:12" x14ac:dyDescent="0.3">
      <c r="B20" s="4"/>
      <c r="C20" s="3" t="s">
        <v>9</v>
      </c>
      <c r="D20" s="4"/>
      <c r="E20" s="4"/>
      <c r="F20" s="8"/>
      <c r="G20" s="21" t="s">
        <v>7</v>
      </c>
      <c r="H20" s="5">
        <f>H12+H19</f>
        <v>103121</v>
      </c>
      <c r="I20" s="4"/>
      <c r="J20" s="8"/>
      <c r="K20" s="6"/>
      <c r="L20" s="4"/>
    </row>
    <row r="21" spans="2:12" x14ac:dyDescent="0.3">
      <c r="B21" s="4"/>
      <c r="C21" s="4" t="s">
        <v>37</v>
      </c>
      <c r="D21" s="4"/>
      <c r="E21" s="4"/>
      <c r="F21" s="8"/>
      <c r="G21" s="21" t="s">
        <v>3</v>
      </c>
      <c r="H21" s="14">
        <v>44963</v>
      </c>
      <c r="I21" s="4"/>
      <c r="J21" s="15"/>
      <c r="K21" s="6"/>
      <c r="L21" s="4"/>
    </row>
    <row r="22" spans="2:12" x14ac:dyDescent="0.3">
      <c r="B22" s="3" t="s">
        <v>39</v>
      </c>
      <c r="C22" s="4"/>
      <c r="D22" s="4"/>
      <c r="E22" s="4"/>
      <c r="F22" s="8"/>
      <c r="G22" s="1"/>
      <c r="H22" s="9"/>
      <c r="I22" s="4"/>
      <c r="J22" s="8">
        <f>J10-J11</f>
        <v>182800</v>
      </c>
      <c r="K22" s="6"/>
      <c r="L22" s="4"/>
    </row>
    <row r="23" spans="2:12" x14ac:dyDescent="0.3">
      <c r="B23" s="3" t="s">
        <v>40</v>
      </c>
      <c r="C23" s="4"/>
      <c r="D23" s="4"/>
      <c r="E23" s="4"/>
      <c r="F23" s="8"/>
      <c r="G23" s="4"/>
      <c r="H23" s="9"/>
      <c r="I23" s="4"/>
      <c r="J23" s="8">
        <f>H24+H33+H36</f>
        <v>175680</v>
      </c>
      <c r="K23" s="6"/>
      <c r="L23" s="4"/>
    </row>
    <row r="24" spans="2:12" x14ac:dyDescent="0.3">
      <c r="C24" s="3" t="s">
        <v>10</v>
      </c>
      <c r="D24" s="4"/>
      <c r="E24" s="4"/>
      <c r="F24" s="8"/>
      <c r="G24" s="10"/>
      <c r="H24" s="24">
        <f>F25+F26+F27+F28+F29+F30+F31+F32</f>
        <v>117395</v>
      </c>
      <c r="I24" s="11"/>
      <c r="J24" s="9"/>
      <c r="K24" s="6"/>
      <c r="L24" s="4"/>
    </row>
    <row r="25" spans="2:12" x14ac:dyDescent="0.3">
      <c r="B25" s="4"/>
      <c r="C25" s="3"/>
      <c r="D25" s="4" t="s">
        <v>11</v>
      </c>
      <c r="E25" s="1" t="s">
        <v>8</v>
      </c>
      <c r="F25" s="7">
        <v>69753</v>
      </c>
      <c r="G25" s="10"/>
      <c r="H25" s="4"/>
      <c r="I25" s="4"/>
      <c r="J25" s="9"/>
      <c r="K25" s="6"/>
      <c r="L25" s="4"/>
    </row>
    <row r="26" spans="2:12" x14ac:dyDescent="0.3">
      <c r="B26" s="4"/>
      <c r="C26" s="3"/>
      <c r="D26" s="4" t="s">
        <v>44</v>
      </c>
      <c r="E26" s="1" t="s">
        <v>8</v>
      </c>
      <c r="F26" s="7">
        <v>5992</v>
      </c>
      <c r="G26" s="10"/>
      <c r="H26" s="4"/>
      <c r="I26" s="4"/>
      <c r="J26" s="9"/>
      <c r="K26" s="6"/>
      <c r="L26" s="4"/>
    </row>
    <row r="27" spans="2:12" x14ac:dyDescent="0.3">
      <c r="B27" s="4"/>
      <c r="C27" s="3"/>
      <c r="D27" s="4" t="s">
        <v>12</v>
      </c>
      <c r="E27" s="1" t="s">
        <v>8</v>
      </c>
      <c r="F27" s="7">
        <v>900</v>
      </c>
      <c r="G27" s="10"/>
      <c r="H27" s="4"/>
      <c r="I27" s="4"/>
      <c r="J27" s="9"/>
      <c r="K27" s="6"/>
      <c r="L27" s="4"/>
    </row>
    <row r="28" spans="2:12" x14ac:dyDescent="0.3">
      <c r="B28" s="4"/>
      <c r="C28" s="3"/>
      <c r="D28" s="4" t="s">
        <v>13</v>
      </c>
      <c r="E28" s="1" t="s">
        <v>8</v>
      </c>
      <c r="F28" s="7">
        <v>11985</v>
      </c>
      <c r="G28" s="10"/>
      <c r="H28" s="4"/>
      <c r="I28" s="4"/>
      <c r="J28" s="9"/>
      <c r="K28" s="6"/>
      <c r="L28" s="4"/>
    </row>
    <row r="29" spans="2:12" x14ac:dyDescent="0.3">
      <c r="B29" s="4"/>
      <c r="C29" s="3"/>
      <c r="D29" s="10" t="s">
        <v>14</v>
      </c>
      <c r="E29" s="23" t="s">
        <v>8</v>
      </c>
      <c r="F29" s="7">
        <v>6741</v>
      </c>
      <c r="G29" s="10"/>
      <c r="H29" s="4"/>
      <c r="I29" s="4"/>
      <c r="J29" s="9"/>
      <c r="K29" s="6"/>
      <c r="L29" s="4"/>
    </row>
    <row r="30" spans="2:12" x14ac:dyDescent="0.3">
      <c r="B30" s="4"/>
      <c r="C30" s="3"/>
      <c r="D30" s="10" t="s">
        <v>15</v>
      </c>
      <c r="E30" s="23" t="s">
        <v>8</v>
      </c>
      <c r="F30" s="7">
        <v>6890</v>
      </c>
      <c r="G30" s="10"/>
      <c r="H30" s="4"/>
      <c r="I30" s="4"/>
      <c r="J30" s="9"/>
      <c r="K30" s="6"/>
      <c r="L30" s="4"/>
    </row>
    <row r="31" spans="2:12" x14ac:dyDescent="0.3">
      <c r="B31" s="4"/>
      <c r="C31" s="3"/>
      <c r="D31" s="10" t="s">
        <v>16</v>
      </c>
      <c r="E31" s="23" t="s">
        <v>8</v>
      </c>
      <c r="F31" s="7">
        <v>7128</v>
      </c>
      <c r="G31" s="10"/>
      <c r="H31" s="4"/>
      <c r="I31" s="4"/>
      <c r="J31" s="9"/>
      <c r="K31" s="6"/>
      <c r="L31" s="4"/>
    </row>
    <row r="32" spans="2:12" x14ac:dyDescent="0.3">
      <c r="B32" s="4"/>
      <c r="C32" s="3"/>
      <c r="D32" s="10" t="s">
        <v>43</v>
      </c>
      <c r="E32" s="23" t="s">
        <v>8</v>
      </c>
      <c r="F32" s="14">
        <v>8006</v>
      </c>
      <c r="G32" s="10"/>
      <c r="H32" s="4"/>
      <c r="I32" s="4"/>
      <c r="J32" s="9"/>
      <c r="K32" s="6"/>
      <c r="L32" s="4"/>
    </row>
    <row r="33" spans="2:12" x14ac:dyDescent="0.3">
      <c r="C33" s="3" t="s">
        <v>17</v>
      </c>
      <c r="D33" s="4"/>
      <c r="E33" s="1"/>
      <c r="F33" s="8"/>
      <c r="G33" s="10"/>
      <c r="H33" s="24">
        <f>F34+F35</f>
        <v>45512</v>
      </c>
      <c r="I33" s="4"/>
      <c r="J33" s="9"/>
      <c r="K33" s="6"/>
      <c r="L33" s="4"/>
    </row>
    <row r="34" spans="2:12" x14ac:dyDescent="0.3">
      <c r="B34" s="3"/>
      <c r="C34" s="3"/>
      <c r="D34" s="10" t="s">
        <v>18</v>
      </c>
      <c r="E34" s="23" t="s">
        <v>8</v>
      </c>
      <c r="F34" s="7">
        <v>36748</v>
      </c>
      <c r="G34" s="10"/>
      <c r="H34" s="4"/>
      <c r="I34" s="4"/>
      <c r="J34" s="8"/>
      <c r="K34" s="6"/>
      <c r="L34" s="4"/>
    </row>
    <row r="35" spans="2:12" x14ac:dyDescent="0.3">
      <c r="B35" s="3"/>
      <c r="C35" s="3"/>
      <c r="D35" s="10" t="s">
        <v>19</v>
      </c>
      <c r="E35" s="23" t="s">
        <v>8</v>
      </c>
      <c r="F35" s="14">
        <v>8764</v>
      </c>
      <c r="G35" s="10"/>
      <c r="H35" s="4"/>
      <c r="I35" s="4"/>
      <c r="J35" s="8"/>
      <c r="K35" s="6"/>
      <c r="L35" s="4"/>
    </row>
    <row r="36" spans="2:12" x14ac:dyDescent="0.3">
      <c r="C36" s="3" t="s">
        <v>20</v>
      </c>
      <c r="D36" s="4"/>
      <c r="E36" s="1"/>
      <c r="F36" s="8"/>
      <c r="G36" s="10"/>
      <c r="H36" s="7">
        <v>12773</v>
      </c>
      <c r="I36" s="4"/>
      <c r="J36" s="16"/>
      <c r="K36" s="6"/>
      <c r="L36" s="4"/>
    </row>
    <row r="37" spans="2:12" x14ac:dyDescent="0.3">
      <c r="B37" s="3" t="s">
        <v>42</v>
      </c>
      <c r="C37" s="3"/>
      <c r="D37" s="4"/>
      <c r="E37" s="1"/>
      <c r="F37" s="8"/>
      <c r="G37" s="10"/>
      <c r="H37" s="4"/>
      <c r="I37" s="1"/>
      <c r="J37" s="5">
        <f>J22-J23</f>
        <v>7120</v>
      </c>
      <c r="K37" s="6"/>
      <c r="L37" s="4"/>
    </row>
    <row r="38" spans="2:12" x14ac:dyDescent="0.3">
      <c r="C38" s="3" t="s">
        <v>22</v>
      </c>
      <c r="D38" s="4"/>
      <c r="E38" s="1"/>
      <c r="F38" s="8"/>
      <c r="G38" s="10"/>
      <c r="H38" s="4"/>
      <c r="I38" s="1" t="s">
        <v>8</v>
      </c>
      <c r="J38" s="9">
        <f>F39+F40</f>
        <v>3250</v>
      </c>
      <c r="K38" s="6"/>
      <c r="L38" s="4"/>
    </row>
    <row r="39" spans="2:12" x14ac:dyDescent="0.3">
      <c r="B39" s="3"/>
      <c r="C39" s="3"/>
      <c r="D39" s="4" t="s">
        <v>23</v>
      </c>
      <c r="E39" s="1" t="s">
        <v>8</v>
      </c>
      <c r="F39" s="7">
        <v>3000</v>
      </c>
      <c r="G39" s="10"/>
      <c r="H39" s="4"/>
      <c r="I39" s="1"/>
      <c r="J39" s="9"/>
      <c r="K39" s="6"/>
      <c r="L39" s="4"/>
    </row>
    <row r="40" spans="2:12" x14ac:dyDescent="0.3">
      <c r="B40" s="3"/>
      <c r="C40" s="3"/>
      <c r="D40" s="4" t="s">
        <v>24</v>
      </c>
      <c r="E40" s="1" t="s">
        <v>8</v>
      </c>
      <c r="F40" s="14">
        <v>250</v>
      </c>
      <c r="G40" s="10"/>
      <c r="H40" s="4"/>
      <c r="I40" s="1"/>
      <c r="J40" s="9"/>
      <c r="K40" s="6"/>
      <c r="L40" s="12"/>
    </row>
    <row r="41" spans="2:12" x14ac:dyDescent="0.3">
      <c r="C41" s="3" t="s">
        <v>25</v>
      </c>
      <c r="D41" s="4"/>
      <c r="E41" s="1"/>
      <c r="F41" s="8"/>
      <c r="G41" s="10"/>
      <c r="H41" s="4"/>
      <c r="I41" s="1" t="s">
        <v>3</v>
      </c>
      <c r="J41" s="9">
        <f>F42+F43</f>
        <v>9546</v>
      </c>
      <c r="K41" s="6"/>
      <c r="L41" s="4"/>
    </row>
    <row r="42" spans="2:12" x14ac:dyDescent="0.3">
      <c r="B42" s="3"/>
      <c r="C42" s="3"/>
      <c r="D42" s="4" t="s">
        <v>26</v>
      </c>
      <c r="E42" s="1" t="s">
        <v>8</v>
      </c>
      <c r="F42" s="7">
        <v>4487</v>
      </c>
      <c r="G42" s="10"/>
      <c r="H42" s="4"/>
      <c r="I42" s="1"/>
      <c r="J42" s="9"/>
      <c r="K42" s="6"/>
      <c r="L42" s="4"/>
    </row>
    <row r="43" spans="2:12" x14ac:dyDescent="0.3">
      <c r="B43" s="3"/>
      <c r="C43" s="3"/>
      <c r="D43" s="10" t="s">
        <v>27</v>
      </c>
      <c r="E43" s="23" t="s">
        <v>8</v>
      </c>
      <c r="F43" s="14">
        <v>5059</v>
      </c>
      <c r="G43" s="10"/>
      <c r="H43" s="4"/>
      <c r="I43" s="1"/>
      <c r="J43" s="16"/>
      <c r="K43" s="6"/>
      <c r="L43" s="4"/>
    </row>
    <row r="44" spans="2:12" x14ac:dyDescent="0.3">
      <c r="B44" s="3" t="s">
        <v>41</v>
      </c>
      <c r="C44" s="3"/>
      <c r="D44" s="10"/>
      <c r="E44" s="10"/>
      <c r="F44" s="8"/>
      <c r="G44" s="10"/>
      <c r="H44" s="4"/>
      <c r="I44" s="1" t="s">
        <v>7</v>
      </c>
      <c r="J44" s="5">
        <f>J37+J38-J41</f>
        <v>824</v>
      </c>
      <c r="K44" s="6"/>
      <c r="L44" s="4"/>
    </row>
    <row r="45" spans="2:12" x14ac:dyDescent="0.3">
      <c r="B45" s="3"/>
      <c r="C45" s="10"/>
      <c r="D45" s="4"/>
      <c r="E45" s="10"/>
      <c r="F45" s="8"/>
      <c r="G45" s="10"/>
      <c r="H45" s="4"/>
      <c r="I45" s="4"/>
      <c r="J45" s="20"/>
      <c r="K45" s="6"/>
      <c r="L45" s="4"/>
    </row>
    <row r="46" spans="2:12" x14ac:dyDescent="0.3">
      <c r="B46" s="3"/>
      <c r="C46" s="3"/>
      <c r="D46" s="10"/>
      <c r="E46" s="10"/>
      <c r="F46" s="8"/>
      <c r="G46" s="10"/>
      <c r="H46" s="4"/>
      <c r="I46" s="4"/>
      <c r="J46" s="9"/>
      <c r="K46" s="6"/>
      <c r="L46" s="4"/>
    </row>
    <row r="47" spans="2:12" x14ac:dyDescent="0.3">
      <c r="B47" s="3"/>
      <c r="C47" s="3"/>
      <c r="D47" s="10"/>
      <c r="E47" s="10"/>
      <c r="F47" s="8"/>
      <c r="G47" s="10"/>
      <c r="H47" s="4"/>
      <c r="I47" s="4"/>
      <c r="J47" s="9"/>
      <c r="K47" s="6"/>
      <c r="L47" s="4"/>
    </row>
  </sheetData>
  <mergeCells count="3">
    <mergeCell ref="B2:L2"/>
    <mergeCell ref="B3:L3"/>
    <mergeCell ref="B4:L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47"/>
  <sheetViews>
    <sheetView topLeftCell="B1" workbookViewId="0">
      <selection activeCell="J10" sqref="J10"/>
    </sheetView>
  </sheetViews>
  <sheetFormatPr baseColWidth="10" defaultRowHeight="14.4" x14ac:dyDescent="0.3"/>
  <cols>
    <col min="4" max="4" width="29" customWidth="1"/>
    <col min="5" max="5" width="3.5546875" customWidth="1"/>
    <col min="7" max="7" width="4.109375" customWidth="1"/>
    <col min="9" max="9" width="3.5546875" customWidth="1"/>
  </cols>
  <sheetData>
    <row r="2" spans="2:12" x14ac:dyDescent="0.3">
      <c r="B2" s="25" t="s">
        <v>47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2:12" x14ac:dyDescent="0.3"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12" x14ac:dyDescent="0.3">
      <c r="B4" s="25" t="s">
        <v>48</v>
      </c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2:12" x14ac:dyDescent="0.3">
      <c r="B5" s="1"/>
      <c r="C5" s="1"/>
      <c r="D5" s="1"/>
      <c r="E5" s="1"/>
      <c r="F5" s="1"/>
      <c r="G5" s="1"/>
      <c r="H5" s="1"/>
      <c r="I5" s="1"/>
      <c r="J5" s="2"/>
      <c r="K5" s="1"/>
      <c r="L5" s="1"/>
    </row>
    <row r="6" spans="2:12" x14ac:dyDescent="0.3">
      <c r="B6" s="3" t="s">
        <v>1</v>
      </c>
      <c r="C6" s="4"/>
      <c r="D6" s="4"/>
      <c r="E6" s="4"/>
      <c r="F6" s="4"/>
      <c r="G6" s="4"/>
      <c r="H6" s="4"/>
      <c r="I6" s="1"/>
      <c r="J6" s="5">
        <v>221822</v>
      </c>
      <c r="K6" s="6"/>
      <c r="L6" s="4"/>
    </row>
    <row r="7" spans="2:12" x14ac:dyDescent="0.3">
      <c r="B7" s="4" t="s">
        <v>2</v>
      </c>
      <c r="C7" s="4"/>
      <c r="D7" s="4"/>
      <c r="E7" s="4"/>
      <c r="F7" s="4"/>
      <c r="G7" s="4"/>
      <c r="H7" s="4"/>
      <c r="I7" s="1" t="s">
        <v>3</v>
      </c>
      <c r="J7" s="7">
        <v>3978</v>
      </c>
      <c r="K7" s="6"/>
      <c r="L7" s="4"/>
    </row>
    <row r="8" spans="2:12" x14ac:dyDescent="0.3">
      <c r="B8" s="4" t="s">
        <v>4</v>
      </c>
      <c r="C8" s="4"/>
      <c r="D8" s="4"/>
      <c r="E8" s="4"/>
      <c r="F8" s="4"/>
      <c r="G8" s="4"/>
      <c r="H8" s="4"/>
      <c r="I8" s="1" t="s">
        <v>3</v>
      </c>
      <c r="J8" s="7">
        <v>5894</v>
      </c>
      <c r="K8" s="6"/>
      <c r="L8" s="4"/>
    </row>
    <row r="9" spans="2:12" x14ac:dyDescent="0.3">
      <c r="B9" s="4" t="s">
        <v>5</v>
      </c>
      <c r="C9" s="4"/>
      <c r="D9" s="4"/>
      <c r="E9" s="4"/>
      <c r="F9" s="4"/>
      <c r="G9" s="4"/>
      <c r="H9" s="4"/>
      <c r="I9" s="1" t="s">
        <v>3</v>
      </c>
      <c r="J9" s="14">
        <v>6247</v>
      </c>
      <c r="K9" s="6"/>
      <c r="L9" s="4"/>
    </row>
    <row r="10" spans="2:12" x14ac:dyDescent="0.3">
      <c r="B10" s="3" t="s">
        <v>6</v>
      </c>
      <c r="C10" s="4"/>
      <c r="D10" s="3"/>
      <c r="E10" s="4"/>
      <c r="F10" s="4"/>
      <c r="G10" s="4"/>
      <c r="H10" s="4"/>
      <c r="I10" s="1" t="s">
        <v>7</v>
      </c>
      <c r="J10" s="5">
        <f>J6-J7-J8-J9</f>
        <v>205703</v>
      </c>
      <c r="K10" s="6"/>
      <c r="L10" s="4"/>
    </row>
    <row r="11" spans="2:12" x14ac:dyDescent="0.3">
      <c r="B11" s="3" t="s">
        <v>38</v>
      </c>
      <c r="C11" s="4"/>
      <c r="D11" s="3"/>
      <c r="E11" s="4"/>
      <c r="F11" s="4"/>
      <c r="G11" s="4"/>
      <c r="H11" s="4"/>
      <c r="I11" s="1" t="s">
        <v>3</v>
      </c>
      <c r="J11" s="5">
        <f>H20-H21</f>
        <v>45240</v>
      </c>
      <c r="K11" s="6"/>
      <c r="L11" s="4"/>
    </row>
    <row r="12" spans="2:12" x14ac:dyDescent="0.3">
      <c r="B12" s="4"/>
      <c r="C12" s="3" t="s">
        <v>29</v>
      </c>
      <c r="D12" s="4"/>
      <c r="E12" s="4"/>
      <c r="F12" s="4"/>
      <c r="G12" s="4"/>
      <c r="H12" s="7">
        <v>33746</v>
      </c>
      <c r="I12" s="1"/>
      <c r="J12" s="8"/>
      <c r="K12" s="6"/>
      <c r="L12" s="4"/>
    </row>
    <row r="13" spans="2:12" x14ac:dyDescent="0.3">
      <c r="B13" s="4"/>
      <c r="C13" s="4"/>
      <c r="D13" s="4" t="s">
        <v>30</v>
      </c>
      <c r="E13" s="4"/>
      <c r="F13" s="7">
        <v>67124</v>
      </c>
      <c r="G13" s="4"/>
      <c r="H13" s="8"/>
      <c r="I13" s="1"/>
      <c r="J13" s="8"/>
      <c r="K13" s="6"/>
      <c r="L13" s="4"/>
    </row>
    <row r="14" spans="2:12" x14ac:dyDescent="0.3">
      <c r="B14" s="4"/>
      <c r="C14" s="4"/>
      <c r="D14" s="4" t="s">
        <v>31</v>
      </c>
      <c r="E14" s="1" t="s">
        <v>8</v>
      </c>
      <c r="F14" s="14">
        <v>3201</v>
      </c>
      <c r="G14" s="1"/>
      <c r="H14" s="8"/>
      <c r="I14" s="1"/>
      <c r="J14" s="8"/>
      <c r="K14" s="6"/>
      <c r="L14" s="4"/>
    </row>
    <row r="15" spans="2:12" x14ac:dyDescent="0.3">
      <c r="B15" s="4"/>
      <c r="C15" s="4"/>
      <c r="D15" s="3" t="s">
        <v>36</v>
      </c>
      <c r="E15" s="1" t="s">
        <v>7</v>
      </c>
      <c r="F15" s="5">
        <f>F13+F14</f>
        <v>70325</v>
      </c>
      <c r="G15" s="1"/>
      <c r="H15" s="8"/>
      <c r="I15" s="4"/>
      <c r="J15" s="8"/>
      <c r="K15" s="6"/>
      <c r="L15" s="4"/>
    </row>
    <row r="16" spans="2:12" x14ac:dyDescent="0.3">
      <c r="B16" s="4"/>
      <c r="C16" s="4"/>
      <c r="D16" s="4" t="s">
        <v>32</v>
      </c>
      <c r="E16" s="1" t="s">
        <v>3</v>
      </c>
      <c r="F16" s="7">
        <v>1560</v>
      </c>
      <c r="G16" s="1"/>
      <c r="H16" s="8"/>
      <c r="I16" s="4"/>
      <c r="J16" s="8"/>
      <c r="K16" s="6"/>
      <c r="L16" s="4"/>
    </row>
    <row r="17" spans="2:12" x14ac:dyDescent="0.3">
      <c r="B17" s="4"/>
      <c r="C17" s="4"/>
      <c r="D17" s="4" t="s">
        <v>33</v>
      </c>
      <c r="E17" s="1" t="s">
        <v>3</v>
      </c>
      <c r="F17" s="7">
        <v>4551</v>
      </c>
      <c r="G17" s="1"/>
      <c r="H17" s="8"/>
      <c r="I17" s="4"/>
      <c r="J17" s="8"/>
      <c r="K17" s="6"/>
      <c r="L17" s="4"/>
    </row>
    <row r="18" spans="2:12" x14ac:dyDescent="0.3">
      <c r="B18" s="4"/>
      <c r="C18" s="4"/>
      <c r="D18" s="4" t="s">
        <v>34</v>
      </c>
      <c r="E18" s="1" t="s">
        <v>3</v>
      </c>
      <c r="F18" s="14">
        <v>1022</v>
      </c>
      <c r="G18" s="1"/>
      <c r="H18" s="8"/>
      <c r="I18" s="4"/>
      <c r="J18" s="8"/>
      <c r="K18" s="6"/>
      <c r="L18" s="4"/>
    </row>
    <row r="19" spans="2:12" x14ac:dyDescent="0.3">
      <c r="B19" s="4"/>
      <c r="C19" s="3" t="s">
        <v>35</v>
      </c>
      <c r="D19" s="4"/>
      <c r="E19" s="1" t="s">
        <v>7</v>
      </c>
      <c r="F19" s="9"/>
      <c r="G19" s="23" t="s">
        <v>8</v>
      </c>
      <c r="H19" s="14">
        <f>F15-F16-F18-F17</f>
        <v>63192</v>
      </c>
      <c r="I19" s="4"/>
      <c r="J19" s="8"/>
      <c r="K19" s="6"/>
      <c r="L19" s="4"/>
    </row>
    <row r="20" spans="2:12" x14ac:dyDescent="0.3">
      <c r="B20" s="4"/>
      <c r="C20" s="3" t="s">
        <v>9</v>
      </c>
      <c r="D20" s="4"/>
      <c r="E20" s="1"/>
      <c r="F20" s="8"/>
      <c r="G20" s="1" t="s">
        <v>7</v>
      </c>
      <c r="H20" s="5">
        <f>H12+H19</f>
        <v>96938</v>
      </c>
      <c r="I20" s="4"/>
      <c r="J20" s="8"/>
      <c r="K20" s="6"/>
      <c r="L20" s="4"/>
    </row>
    <row r="21" spans="2:12" x14ac:dyDescent="0.3">
      <c r="B21" s="4"/>
      <c r="C21" s="4" t="s">
        <v>37</v>
      </c>
      <c r="D21" s="4"/>
      <c r="E21" s="1"/>
      <c r="F21" s="8"/>
      <c r="G21" s="1" t="s">
        <v>3</v>
      </c>
      <c r="H21" s="14">
        <v>51698</v>
      </c>
      <c r="I21" s="4"/>
      <c r="J21" s="15"/>
      <c r="K21" s="6"/>
      <c r="L21" s="4"/>
    </row>
    <row r="22" spans="2:12" x14ac:dyDescent="0.3">
      <c r="B22" s="3" t="s">
        <v>39</v>
      </c>
      <c r="C22" s="4"/>
      <c r="D22" s="4"/>
      <c r="E22" s="1"/>
      <c r="F22" s="8"/>
      <c r="G22" s="1"/>
      <c r="H22" s="17"/>
      <c r="I22" s="4"/>
      <c r="J22" s="5">
        <f>J10-J11</f>
        <v>160463</v>
      </c>
      <c r="K22" s="6"/>
      <c r="L22" s="4"/>
    </row>
    <row r="23" spans="2:12" x14ac:dyDescent="0.3">
      <c r="B23" s="3" t="s">
        <v>40</v>
      </c>
      <c r="C23" s="4"/>
      <c r="D23" s="4"/>
      <c r="E23" s="1"/>
      <c r="F23" s="8"/>
      <c r="G23" s="1"/>
      <c r="H23" s="17"/>
      <c r="I23" s="4"/>
      <c r="J23" s="8">
        <f>H24+H33+H36</f>
        <v>190334</v>
      </c>
      <c r="K23" s="6"/>
      <c r="L23" s="4"/>
    </row>
    <row r="24" spans="2:12" x14ac:dyDescent="0.3">
      <c r="C24" s="3" t="s">
        <v>10</v>
      </c>
      <c r="D24" s="4"/>
      <c r="E24" s="1"/>
      <c r="F24" s="8"/>
      <c r="G24" s="23"/>
      <c r="H24" s="24">
        <f>F25+F26+F27+F28+F29+F30+F31+F32</f>
        <v>137233</v>
      </c>
      <c r="I24" s="11"/>
      <c r="J24" s="17"/>
      <c r="K24" s="6"/>
      <c r="L24" s="4"/>
    </row>
    <row r="25" spans="2:12" x14ac:dyDescent="0.3">
      <c r="B25" s="4"/>
      <c r="C25" s="3"/>
      <c r="D25" s="4" t="s">
        <v>11</v>
      </c>
      <c r="E25" s="1" t="s">
        <v>8</v>
      </c>
      <c r="F25" s="7">
        <v>85469</v>
      </c>
      <c r="G25" s="23"/>
      <c r="H25" s="4"/>
      <c r="I25" s="4"/>
      <c r="J25" s="17"/>
      <c r="K25" s="6"/>
      <c r="L25" s="4"/>
    </row>
    <row r="26" spans="2:12" x14ac:dyDescent="0.3">
      <c r="B26" s="4"/>
      <c r="C26" s="3"/>
      <c r="D26" s="4" t="s">
        <v>44</v>
      </c>
      <c r="E26" s="1" t="s">
        <v>8</v>
      </c>
      <c r="F26" s="7">
        <v>7921</v>
      </c>
      <c r="G26" s="23"/>
      <c r="H26" s="4"/>
      <c r="I26" s="4"/>
      <c r="J26" s="17"/>
      <c r="K26" s="6"/>
      <c r="L26" s="4"/>
    </row>
    <row r="27" spans="2:12" x14ac:dyDescent="0.3">
      <c r="B27" s="4"/>
      <c r="C27" s="3"/>
      <c r="D27" s="4" t="s">
        <v>12</v>
      </c>
      <c r="E27" s="1" t="s">
        <v>8</v>
      </c>
      <c r="F27" s="7">
        <v>900</v>
      </c>
      <c r="G27" s="23"/>
      <c r="H27" s="4"/>
      <c r="I27" s="4"/>
      <c r="J27" s="17"/>
      <c r="K27" s="6"/>
      <c r="L27" s="4"/>
    </row>
    <row r="28" spans="2:12" x14ac:dyDescent="0.3">
      <c r="B28" s="4"/>
      <c r="C28" s="3"/>
      <c r="D28" s="4" t="s">
        <v>13</v>
      </c>
      <c r="E28" s="1" t="s">
        <v>8</v>
      </c>
      <c r="F28" s="7">
        <v>12698</v>
      </c>
      <c r="G28" s="23"/>
      <c r="H28" s="4"/>
      <c r="I28" s="4"/>
      <c r="J28" s="17"/>
      <c r="K28" s="6"/>
      <c r="L28" s="4"/>
    </row>
    <row r="29" spans="2:12" x14ac:dyDescent="0.3">
      <c r="B29" s="4"/>
      <c r="C29" s="3"/>
      <c r="D29" s="10" t="s">
        <v>14</v>
      </c>
      <c r="E29" s="23" t="s">
        <v>8</v>
      </c>
      <c r="F29" s="7">
        <v>4895</v>
      </c>
      <c r="G29" s="23"/>
      <c r="H29" s="4"/>
      <c r="I29" s="4"/>
      <c r="J29" s="17"/>
      <c r="K29" s="6"/>
      <c r="L29" s="4"/>
    </row>
    <row r="30" spans="2:12" x14ac:dyDescent="0.3">
      <c r="B30" s="4"/>
      <c r="C30" s="3"/>
      <c r="D30" s="10" t="s">
        <v>15</v>
      </c>
      <c r="E30" s="23" t="s">
        <v>8</v>
      </c>
      <c r="F30" s="7">
        <v>7699</v>
      </c>
      <c r="G30" s="23"/>
      <c r="H30" s="4"/>
      <c r="I30" s="4"/>
      <c r="J30" s="17"/>
      <c r="K30" s="6"/>
      <c r="L30" s="4"/>
    </row>
    <row r="31" spans="2:12" x14ac:dyDescent="0.3">
      <c r="B31" s="4"/>
      <c r="C31" s="3"/>
      <c r="D31" s="10" t="s">
        <v>16</v>
      </c>
      <c r="E31" s="1" t="s">
        <v>8</v>
      </c>
      <c r="F31" s="7">
        <v>9645</v>
      </c>
      <c r="G31" s="23"/>
      <c r="H31" s="4"/>
      <c r="I31" s="4"/>
      <c r="J31" s="17"/>
      <c r="K31" s="6"/>
      <c r="L31" s="4"/>
    </row>
    <row r="32" spans="2:12" x14ac:dyDescent="0.3">
      <c r="B32" s="4"/>
      <c r="C32" s="3"/>
      <c r="D32" s="10" t="s">
        <v>43</v>
      </c>
      <c r="E32" s="23" t="s">
        <v>8</v>
      </c>
      <c r="F32" s="14">
        <v>8006</v>
      </c>
      <c r="G32" s="23"/>
      <c r="H32" s="4"/>
      <c r="I32" s="4"/>
      <c r="J32" s="17"/>
      <c r="K32" s="6"/>
      <c r="L32" s="4"/>
    </row>
    <row r="33" spans="2:12" x14ac:dyDescent="0.3">
      <c r="C33" s="3" t="s">
        <v>17</v>
      </c>
      <c r="D33" s="4"/>
      <c r="E33" s="1"/>
      <c r="F33" s="8"/>
      <c r="G33" s="23"/>
      <c r="H33" s="24">
        <f>F34+F35</f>
        <v>40368</v>
      </c>
      <c r="I33" s="4"/>
      <c r="J33" s="17"/>
      <c r="K33" s="6"/>
      <c r="L33" s="4"/>
    </row>
    <row r="34" spans="2:12" x14ac:dyDescent="0.3">
      <c r="B34" s="3"/>
      <c r="C34" s="3"/>
      <c r="D34" s="10" t="s">
        <v>18</v>
      </c>
      <c r="E34" s="23" t="s">
        <v>8</v>
      </c>
      <c r="F34" s="7">
        <v>36748</v>
      </c>
      <c r="G34" s="23"/>
      <c r="H34" s="4"/>
      <c r="I34" s="1"/>
      <c r="J34" s="17"/>
      <c r="K34" s="6"/>
      <c r="L34" s="4"/>
    </row>
    <row r="35" spans="2:12" x14ac:dyDescent="0.3">
      <c r="B35" s="3"/>
      <c r="C35" s="3"/>
      <c r="D35" s="10" t="s">
        <v>19</v>
      </c>
      <c r="E35" s="23" t="s">
        <v>8</v>
      </c>
      <c r="F35" s="14">
        <v>3620</v>
      </c>
      <c r="G35" s="23"/>
      <c r="H35" s="4"/>
      <c r="I35" s="1"/>
      <c r="J35" s="17"/>
      <c r="K35" s="6"/>
      <c r="L35" s="4"/>
    </row>
    <row r="36" spans="2:12" x14ac:dyDescent="0.3">
      <c r="C36" s="3" t="s">
        <v>20</v>
      </c>
      <c r="D36" s="4"/>
      <c r="E36" s="1"/>
      <c r="F36" s="8"/>
      <c r="G36" s="23"/>
      <c r="H36" s="14">
        <v>12733</v>
      </c>
      <c r="I36" s="1"/>
      <c r="J36" s="19"/>
      <c r="K36" s="6"/>
      <c r="L36" s="4"/>
    </row>
    <row r="37" spans="2:12" x14ac:dyDescent="0.3">
      <c r="B37" s="3" t="s">
        <v>21</v>
      </c>
      <c r="C37" s="3"/>
      <c r="D37" s="4"/>
      <c r="E37" s="1"/>
      <c r="F37" s="8"/>
      <c r="G37" s="23"/>
      <c r="H37" s="4"/>
      <c r="I37" s="1"/>
      <c r="J37" s="5">
        <f>J22-J23</f>
        <v>-29871</v>
      </c>
      <c r="K37" s="6"/>
      <c r="L37" s="4"/>
    </row>
    <row r="38" spans="2:12" x14ac:dyDescent="0.3">
      <c r="C38" s="3" t="s">
        <v>22</v>
      </c>
      <c r="D38" s="4"/>
      <c r="E38" s="1"/>
      <c r="F38" s="8"/>
      <c r="G38" s="23"/>
      <c r="H38" s="4"/>
      <c r="I38" s="1" t="s">
        <v>8</v>
      </c>
      <c r="J38" s="7">
        <f>F39+F40</f>
        <v>700</v>
      </c>
      <c r="K38" s="6"/>
      <c r="L38" s="4"/>
    </row>
    <row r="39" spans="2:12" x14ac:dyDescent="0.3">
      <c r="B39" s="3"/>
      <c r="C39" s="3"/>
      <c r="D39" s="4" t="s">
        <v>23</v>
      </c>
      <c r="E39" s="1" t="s">
        <v>8</v>
      </c>
      <c r="F39" s="7">
        <v>100</v>
      </c>
      <c r="G39" s="23"/>
      <c r="H39" s="4"/>
      <c r="I39" s="1"/>
      <c r="J39" s="9"/>
      <c r="K39" s="6"/>
      <c r="L39" s="4"/>
    </row>
    <row r="40" spans="2:12" x14ac:dyDescent="0.3">
      <c r="B40" s="3"/>
      <c r="C40" s="3"/>
      <c r="D40" s="4" t="s">
        <v>24</v>
      </c>
      <c r="E40" s="1" t="s">
        <v>8</v>
      </c>
      <c r="F40" s="14">
        <v>600</v>
      </c>
      <c r="G40" s="23"/>
      <c r="H40" s="4"/>
      <c r="I40" s="1"/>
      <c r="J40" s="9"/>
      <c r="K40" s="6"/>
      <c r="L40" s="12"/>
    </row>
    <row r="41" spans="2:12" x14ac:dyDescent="0.3">
      <c r="C41" s="3" t="s">
        <v>25</v>
      </c>
      <c r="D41" s="4"/>
      <c r="E41" s="1"/>
      <c r="F41" s="8"/>
      <c r="G41" s="23"/>
      <c r="H41" s="4"/>
      <c r="I41" s="1" t="s">
        <v>3</v>
      </c>
      <c r="J41" s="7">
        <f>F42+F43</f>
        <v>15086</v>
      </c>
      <c r="K41" s="6"/>
      <c r="L41" s="4"/>
    </row>
    <row r="42" spans="2:12" x14ac:dyDescent="0.3">
      <c r="B42" s="3"/>
      <c r="C42" s="3"/>
      <c r="D42" s="4" t="s">
        <v>26</v>
      </c>
      <c r="E42" s="1" t="s">
        <v>8</v>
      </c>
      <c r="F42" s="7">
        <v>9102</v>
      </c>
      <c r="G42" s="23"/>
      <c r="H42" s="4"/>
      <c r="I42" s="1"/>
      <c r="J42" s="9"/>
      <c r="K42" s="6"/>
      <c r="L42" s="4"/>
    </row>
    <row r="43" spans="2:12" x14ac:dyDescent="0.3">
      <c r="B43" s="3"/>
      <c r="C43" s="3"/>
      <c r="D43" s="10" t="s">
        <v>27</v>
      </c>
      <c r="E43" s="23" t="s">
        <v>8</v>
      </c>
      <c r="F43" s="14">
        <v>5984</v>
      </c>
      <c r="G43" s="23"/>
      <c r="H43" s="4"/>
      <c r="I43" s="1"/>
      <c r="J43" s="16"/>
      <c r="K43" s="6"/>
      <c r="L43" s="4"/>
    </row>
    <row r="44" spans="2:12" x14ac:dyDescent="0.3">
      <c r="B44" s="3" t="s">
        <v>28</v>
      </c>
      <c r="C44" s="3"/>
      <c r="D44" s="10"/>
      <c r="E44" s="10"/>
      <c r="F44" s="8"/>
      <c r="G44" s="23"/>
      <c r="H44" s="4"/>
      <c r="I44" s="1" t="s">
        <v>7</v>
      </c>
      <c r="J44" s="5">
        <f>J37+J38-J41</f>
        <v>-44257</v>
      </c>
      <c r="K44" s="6"/>
      <c r="L44" s="4"/>
    </row>
    <row r="45" spans="2:12" x14ac:dyDescent="0.3">
      <c r="B45" s="3"/>
      <c r="C45" s="10"/>
      <c r="D45" s="4"/>
      <c r="E45" s="10"/>
      <c r="F45" s="8"/>
      <c r="G45" s="10"/>
      <c r="H45" s="4"/>
      <c r="I45" s="4"/>
      <c r="J45" s="18"/>
      <c r="K45" s="6"/>
      <c r="L45" s="4"/>
    </row>
    <row r="46" spans="2:12" x14ac:dyDescent="0.3">
      <c r="B46" s="3"/>
      <c r="C46" s="3"/>
      <c r="D46" s="10"/>
      <c r="E46" s="10"/>
      <c r="F46" s="8"/>
      <c r="G46" s="10"/>
      <c r="H46" s="4"/>
      <c r="I46" s="4"/>
      <c r="J46" s="17"/>
      <c r="K46" s="6"/>
      <c r="L46" s="4"/>
    </row>
    <row r="47" spans="2:12" x14ac:dyDescent="0.3">
      <c r="B47" s="3"/>
      <c r="C47" s="3"/>
      <c r="D47" s="10"/>
      <c r="E47" s="10"/>
      <c r="F47" s="8"/>
      <c r="G47" s="10"/>
      <c r="H47" s="4"/>
      <c r="I47" s="4"/>
      <c r="J47" s="9"/>
      <c r="K47" s="6"/>
      <c r="L47" s="4"/>
    </row>
  </sheetData>
  <mergeCells count="3">
    <mergeCell ref="B2:L2"/>
    <mergeCell ref="B3:L3"/>
    <mergeCell ref="B4:L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9CF5-F8AD-4A1B-8C44-60F8E644A52A}">
  <dimension ref="B2:L44"/>
  <sheetViews>
    <sheetView topLeftCell="A24" workbookViewId="0">
      <selection activeCell="B2" sqref="B2:J45"/>
    </sheetView>
  </sheetViews>
  <sheetFormatPr baseColWidth="10" defaultRowHeight="14.4" x14ac:dyDescent="0.3"/>
  <cols>
    <col min="4" max="4" width="27.6640625" bestFit="1" customWidth="1"/>
  </cols>
  <sheetData>
    <row r="2" spans="2:12" x14ac:dyDescent="0.3">
      <c r="B2" s="25" t="s">
        <v>50</v>
      </c>
      <c r="C2" s="25"/>
      <c r="D2" s="25"/>
      <c r="E2" s="25"/>
      <c r="F2" s="25"/>
      <c r="G2" s="25"/>
      <c r="H2" s="25"/>
      <c r="I2" s="25"/>
      <c r="J2" s="25"/>
      <c r="K2" s="26"/>
      <c r="L2" s="26"/>
    </row>
    <row r="3" spans="2:12" x14ac:dyDescent="0.3"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6"/>
      <c r="L3" s="26"/>
    </row>
    <row r="4" spans="2:12" x14ac:dyDescent="0.3">
      <c r="B4" s="25" t="s">
        <v>48</v>
      </c>
      <c r="C4" s="25"/>
      <c r="D4" s="25"/>
      <c r="E4" s="25"/>
      <c r="F4" s="25"/>
      <c r="G4" s="25"/>
      <c r="H4" s="25"/>
      <c r="I4" s="25"/>
      <c r="J4" s="25"/>
      <c r="K4" s="26"/>
      <c r="L4" s="26"/>
    </row>
    <row r="5" spans="2:12" x14ac:dyDescent="0.3">
      <c r="B5" s="1"/>
      <c r="C5" s="1"/>
      <c r="D5" s="1"/>
      <c r="E5" s="1"/>
      <c r="F5" s="1"/>
      <c r="G5" s="1"/>
      <c r="H5" s="1"/>
      <c r="I5" s="1"/>
      <c r="J5" s="2"/>
      <c r="K5" s="1"/>
      <c r="L5" s="1"/>
    </row>
    <row r="6" spans="2:12" x14ac:dyDescent="0.3">
      <c r="B6" s="3" t="s">
        <v>1</v>
      </c>
      <c r="C6" s="4"/>
      <c r="D6" s="4"/>
      <c r="E6" s="4"/>
      <c r="F6" s="4"/>
      <c r="G6" s="4"/>
      <c r="H6" s="4"/>
      <c r="I6" s="1"/>
      <c r="J6" s="5">
        <v>208907</v>
      </c>
      <c r="K6" s="6"/>
      <c r="L6" s="4"/>
    </row>
    <row r="7" spans="2:12" x14ac:dyDescent="0.3">
      <c r="B7" s="4" t="s">
        <v>2</v>
      </c>
      <c r="C7" s="4"/>
      <c r="D7" s="4"/>
      <c r="E7" s="4"/>
      <c r="F7" s="4"/>
      <c r="G7" s="4"/>
      <c r="H7" s="4"/>
      <c r="I7" s="1" t="s">
        <v>3</v>
      </c>
      <c r="J7" s="7">
        <v>3372</v>
      </c>
      <c r="K7" s="6"/>
      <c r="L7" s="4"/>
    </row>
    <row r="8" spans="2:12" x14ac:dyDescent="0.3">
      <c r="B8" s="4" t="s">
        <v>4</v>
      </c>
      <c r="C8" s="4"/>
      <c r="D8" s="4"/>
      <c r="E8" s="4"/>
      <c r="F8" s="4"/>
      <c r="G8" s="4"/>
      <c r="H8" s="4"/>
      <c r="I8" s="1" t="s">
        <v>3</v>
      </c>
      <c r="J8" s="7">
        <v>4892</v>
      </c>
      <c r="K8" s="6"/>
      <c r="L8" s="4"/>
    </row>
    <row r="9" spans="2:12" x14ac:dyDescent="0.3">
      <c r="B9" s="4" t="s">
        <v>5</v>
      </c>
      <c r="C9" s="4"/>
      <c r="D9" s="4"/>
      <c r="E9" s="4"/>
      <c r="F9" s="4"/>
      <c r="G9" s="4"/>
      <c r="H9" s="4"/>
      <c r="I9" s="1" t="s">
        <v>3</v>
      </c>
      <c r="J9" s="14">
        <v>5247</v>
      </c>
      <c r="K9" s="6"/>
      <c r="L9" s="4"/>
    </row>
    <row r="10" spans="2:12" x14ac:dyDescent="0.3">
      <c r="B10" s="3" t="s">
        <v>6</v>
      </c>
      <c r="C10" s="4"/>
      <c r="D10" s="3"/>
      <c r="E10" s="4"/>
      <c r="F10" s="4"/>
      <c r="G10" s="4"/>
      <c r="H10" s="4"/>
      <c r="I10" s="1" t="s">
        <v>7</v>
      </c>
      <c r="J10" s="5">
        <f>J6-J7-J8-J9</f>
        <v>195396</v>
      </c>
      <c r="K10" s="6"/>
      <c r="L10" s="4"/>
    </row>
    <row r="11" spans="2:12" x14ac:dyDescent="0.3">
      <c r="B11" s="3" t="s">
        <v>38</v>
      </c>
      <c r="C11" s="4"/>
      <c r="D11" s="3"/>
      <c r="E11" s="4"/>
      <c r="F11" s="4"/>
      <c r="G11" s="4"/>
      <c r="H11" s="4"/>
      <c r="I11" s="1" t="s">
        <v>3</v>
      </c>
      <c r="J11" s="5">
        <f>H20-H21</f>
        <v>43508</v>
      </c>
      <c r="K11" s="6"/>
      <c r="L11" s="4"/>
    </row>
    <row r="12" spans="2:12" x14ac:dyDescent="0.3">
      <c r="B12" s="4"/>
      <c r="C12" s="3" t="s">
        <v>29</v>
      </c>
      <c r="D12" s="4"/>
      <c r="E12" s="4"/>
      <c r="F12" s="4"/>
      <c r="G12" s="4"/>
      <c r="H12" s="7">
        <v>29746</v>
      </c>
      <c r="I12" s="1"/>
      <c r="J12" s="8"/>
      <c r="K12" s="6"/>
      <c r="L12" s="4"/>
    </row>
    <row r="13" spans="2:12" x14ac:dyDescent="0.3">
      <c r="B13" s="4"/>
      <c r="C13" s="4"/>
      <c r="D13" s="4" t="s">
        <v>30</v>
      </c>
      <c r="E13" s="4"/>
      <c r="F13" s="7">
        <v>69421</v>
      </c>
      <c r="G13" s="4"/>
      <c r="H13" s="8"/>
      <c r="I13" s="1"/>
      <c r="J13" s="8"/>
      <c r="K13" s="6"/>
      <c r="L13" s="4"/>
    </row>
    <row r="14" spans="2:12" x14ac:dyDescent="0.3">
      <c r="B14" s="4"/>
      <c r="C14" s="4"/>
      <c r="D14" s="4" t="s">
        <v>31</v>
      </c>
      <c r="E14" s="1" t="s">
        <v>8</v>
      </c>
      <c r="F14" s="14">
        <v>2907</v>
      </c>
      <c r="G14" s="1"/>
      <c r="H14" s="8"/>
      <c r="I14" s="1"/>
      <c r="J14" s="8"/>
      <c r="K14" s="6"/>
      <c r="L14" s="4"/>
    </row>
    <row r="15" spans="2:12" x14ac:dyDescent="0.3">
      <c r="B15" s="4"/>
      <c r="C15" s="4"/>
      <c r="D15" s="3" t="s">
        <v>36</v>
      </c>
      <c r="E15" s="1" t="s">
        <v>7</v>
      </c>
      <c r="F15" s="5">
        <f>F13+F14</f>
        <v>72328</v>
      </c>
      <c r="G15" s="1"/>
      <c r="H15" s="8"/>
      <c r="I15" s="4"/>
      <c r="J15" s="8"/>
      <c r="K15" s="6"/>
      <c r="L15" s="4"/>
    </row>
    <row r="16" spans="2:12" x14ac:dyDescent="0.3">
      <c r="B16" s="4"/>
      <c r="C16" s="4"/>
      <c r="D16" s="4" t="s">
        <v>32</v>
      </c>
      <c r="E16" s="1" t="s">
        <v>3</v>
      </c>
      <c r="F16" s="7">
        <v>1060</v>
      </c>
      <c r="G16" s="1"/>
      <c r="H16" s="8"/>
      <c r="I16" s="4"/>
      <c r="J16" s="8"/>
      <c r="K16" s="6"/>
      <c r="L16" s="4"/>
    </row>
    <row r="17" spans="2:12" x14ac:dyDescent="0.3">
      <c r="B17" s="4"/>
      <c r="C17" s="4"/>
      <c r="D17" s="4" t="s">
        <v>33</v>
      </c>
      <c r="E17" s="1" t="s">
        <v>3</v>
      </c>
      <c r="F17" s="7">
        <v>3871</v>
      </c>
      <c r="G17" s="1"/>
      <c r="H17" s="8"/>
      <c r="I17" s="4"/>
      <c r="J17" s="8"/>
      <c r="K17" s="6"/>
      <c r="L17" s="4"/>
    </row>
    <row r="18" spans="2:12" x14ac:dyDescent="0.3">
      <c r="B18" s="4"/>
      <c r="C18" s="4"/>
      <c r="D18" s="4" t="s">
        <v>34</v>
      </c>
      <c r="E18" s="1" t="s">
        <v>3</v>
      </c>
      <c r="F18" s="14">
        <v>1244</v>
      </c>
      <c r="G18" s="1"/>
      <c r="H18" s="8"/>
      <c r="I18" s="4"/>
      <c r="J18" s="8"/>
      <c r="K18" s="6"/>
      <c r="L18" s="4"/>
    </row>
    <row r="19" spans="2:12" x14ac:dyDescent="0.3">
      <c r="B19" s="4"/>
      <c r="C19" s="3" t="s">
        <v>35</v>
      </c>
      <c r="D19" s="4"/>
      <c r="E19" s="1" t="s">
        <v>7</v>
      </c>
      <c r="F19" s="9"/>
      <c r="G19" s="23" t="s">
        <v>8</v>
      </c>
      <c r="H19" s="14">
        <f>F15-F16-F18-F17</f>
        <v>66153</v>
      </c>
      <c r="I19" s="4"/>
      <c r="J19" s="8"/>
      <c r="K19" s="6"/>
      <c r="L19" s="4"/>
    </row>
    <row r="20" spans="2:12" x14ac:dyDescent="0.3">
      <c r="B20" s="4"/>
      <c r="C20" s="3" t="s">
        <v>9</v>
      </c>
      <c r="D20" s="4"/>
      <c r="E20" s="1"/>
      <c r="F20" s="8"/>
      <c r="G20" s="1" t="s">
        <v>7</v>
      </c>
      <c r="H20" s="5">
        <f>H12+H19</f>
        <v>95899</v>
      </c>
      <c r="I20" s="4"/>
      <c r="J20" s="8"/>
      <c r="K20" s="6"/>
      <c r="L20" s="4"/>
    </row>
    <row r="21" spans="2:12" x14ac:dyDescent="0.3">
      <c r="B21" s="4"/>
      <c r="C21" s="4" t="s">
        <v>37</v>
      </c>
      <c r="D21" s="4"/>
      <c r="E21" s="1"/>
      <c r="F21" s="8"/>
      <c r="G21" s="1" t="s">
        <v>3</v>
      </c>
      <c r="H21" s="14">
        <v>52391</v>
      </c>
      <c r="I21" s="4"/>
      <c r="J21" s="15"/>
      <c r="K21" s="6"/>
      <c r="L21" s="4"/>
    </row>
    <row r="22" spans="2:12" x14ac:dyDescent="0.3">
      <c r="B22" s="3" t="s">
        <v>39</v>
      </c>
      <c r="C22" s="4"/>
      <c r="D22" s="4"/>
      <c r="E22" s="1"/>
      <c r="F22" s="8"/>
      <c r="G22" s="1"/>
      <c r="H22" s="17"/>
      <c r="I22" s="4"/>
      <c r="J22" s="5">
        <f>J10-J11</f>
        <v>151888</v>
      </c>
      <c r="K22" s="6"/>
      <c r="L22" s="4"/>
    </row>
    <row r="23" spans="2:12" x14ac:dyDescent="0.3">
      <c r="B23" s="3" t="s">
        <v>40</v>
      </c>
      <c r="C23" s="4"/>
      <c r="D23" s="4"/>
      <c r="E23" s="1"/>
      <c r="F23" s="8"/>
      <c r="G23" s="1"/>
      <c r="H23" s="17"/>
      <c r="I23" s="4"/>
      <c r="J23" s="8">
        <f>H24+H33+H36</f>
        <v>205628</v>
      </c>
      <c r="K23" s="6"/>
      <c r="L23" s="4"/>
    </row>
    <row r="24" spans="2:12" x14ac:dyDescent="0.3">
      <c r="C24" s="3" t="s">
        <v>10</v>
      </c>
      <c r="D24" s="4"/>
      <c r="E24" s="1"/>
      <c r="F24" s="8"/>
      <c r="G24" s="23"/>
      <c r="H24" s="24">
        <f>F25+F26+F27+F28+F29+F30+F31+F32</f>
        <v>148977</v>
      </c>
      <c r="I24" s="11"/>
      <c r="J24" s="17"/>
      <c r="K24" s="6"/>
      <c r="L24" s="4"/>
    </row>
    <row r="25" spans="2:12" x14ac:dyDescent="0.3">
      <c r="B25" s="4"/>
      <c r="C25" s="3"/>
      <c r="D25" s="4" t="s">
        <v>11</v>
      </c>
      <c r="E25" s="1" t="s">
        <v>8</v>
      </c>
      <c r="F25" s="7">
        <v>92555</v>
      </c>
      <c r="G25" s="23"/>
      <c r="H25" s="4"/>
      <c r="I25" s="4"/>
      <c r="J25" s="17"/>
      <c r="K25" s="6"/>
      <c r="L25" s="4"/>
    </row>
    <row r="26" spans="2:12" x14ac:dyDescent="0.3">
      <c r="B26" s="4"/>
      <c r="C26" s="3"/>
      <c r="D26" s="4" t="s">
        <v>44</v>
      </c>
      <c r="E26" s="1" t="s">
        <v>8</v>
      </c>
      <c r="F26" s="7">
        <v>9828</v>
      </c>
      <c r="G26" s="23"/>
      <c r="H26" s="4"/>
      <c r="I26" s="4"/>
      <c r="J26" s="17"/>
      <c r="K26" s="6"/>
      <c r="L26" s="4"/>
    </row>
    <row r="27" spans="2:12" x14ac:dyDescent="0.3">
      <c r="B27" s="4"/>
      <c r="C27" s="3"/>
      <c r="D27" s="4" t="s">
        <v>12</v>
      </c>
      <c r="E27" s="1" t="s">
        <v>8</v>
      </c>
      <c r="F27" s="7">
        <v>1200</v>
      </c>
      <c r="G27" s="23"/>
      <c r="H27" s="4"/>
      <c r="I27" s="4"/>
      <c r="J27" s="17"/>
      <c r="K27" s="6"/>
      <c r="L27" s="4"/>
    </row>
    <row r="28" spans="2:12" x14ac:dyDescent="0.3">
      <c r="B28" s="4"/>
      <c r="C28" s="3"/>
      <c r="D28" s="4" t="s">
        <v>13</v>
      </c>
      <c r="E28" s="1" t="s">
        <v>8</v>
      </c>
      <c r="F28" s="7">
        <v>10234</v>
      </c>
      <c r="G28" s="23"/>
      <c r="H28" s="4"/>
      <c r="I28" s="4"/>
      <c r="J28" s="17"/>
      <c r="K28" s="6"/>
      <c r="L28" s="4"/>
    </row>
    <row r="29" spans="2:12" x14ac:dyDescent="0.3">
      <c r="B29" s="4"/>
      <c r="C29" s="3"/>
      <c r="D29" s="10" t="s">
        <v>14</v>
      </c>
      <c r="E29" s="23" t="s">
        <v>8</v>
      </c>
      <c r="F29" s="7">
        <v>5552</v>
      </c>
      <c r="G29" s="23"/>
      <c r="H29" s="4"/>
      <c r="I29" s="4"/>
      <c r="J29" s="17"/>
      <c r="K29" s="6"/>
      <c r="L29" s="4"/>
    </row>
    <row r="30" spans="2:12" x14ac:dyDescent="0.3">
      <c r="B30" s="4"/>
      <c r="C30" s="3"/>
      <c r="D30" s="10" t="s">
        <v>15</v>
      </c>
      <c r="E30" s="23" t="s">
        <v>8</v>
      </c>
      <c r="F30" s="7">
        <v>9002</v>
      </c>
      <c r="G30" s="23"/>
      <c r="H30" s="4"/>
      <c r="I30" s="4"/>
      <c r="J30" s="17"/>
      <c r="K30" s="6"/>
      <c r="L30" s="4"/>
    </row>
    <row r="31" spans="2:12" x14ac:dyDescent="0.3">
      <c r="B31" s="4"/>
      <c r="C31" s="3"/>
      <c r="D31" s="10" t="s">
        <v>16</v>
      </c>
      <c r="E31" s="1" t="s">
        <v>8</v>
      </c>
      <c r="F31" s="7">
        <v>11940</v>
      </c>
      <c r="G31" s="23"/>
      <c r="H31" s="4"/>
      <c r="I31" s="4"/>
      <c r="J31" s="17"/>
      <c r="K31" s="6"/>
      <c r="L31" s="4"/>
    </row>
    <row r="32" spans="2:12" x14ac:dyDescent="0.3">
      <c r="B32" s="4"/>
      <c r="C32" s="3"/>
      <c r="D32" s="10" t="s">
        <v>43</v>
      </c>
      <c r="E32" s="23" t="s">
        <v>8</v>
      </c>
      <c r="F32" s="14">
        <v>8666</v>
      </c>
      <c r="G32" s="23"/>
      <c r="H32" s="4"/>
      <c r="I32" s="4"/>
      <c r="J32" s="17"/>
      <c r="K32" s="6"/>
      <c r="L32" s="4"/>
    </row>
    <row r="33" spans="2:12" x14ac:dyDescent="0.3">
      <c r="C33" s="3" t="s">
        <v>17</v>
      </c>
      <c r="D33" s="4"/>
      <c r="E33" s="1"/>
      <c r="F33" s="8"/>
      <c r="G33" s="23"/>
      <c r="H33" s="24">
        <f>F34+F35</f>
        <v>42478</v>
      </c>
      <c r="I33" s="4"/>
      <c r="J33" s="17"/>
      <c r="K33" s="6"/>
      <c r="L33" s="4"/>
    </row>
    <row r="34" spans="2:12" x14ac:dyDescent="0.3">
      <c r="B34" s="3"/>
      <c r="C34" s="3"/>
      <c r="D34" s="10" t="s">
        <v>18</v>
      </c>
      <c r="E34" s="23" t="s">
        <v>8</v>
      </c>
      <c r="F34" s="7">
        <v>39148</v>
      </c>
      <c r="G34" s="23"/>
      <c r="H34" s="4"/>
      <c r="I34" s="1"/>
      <c r="J34" s="17"/>
      <c r="K34" s="6"/>
      <c r="L34" s="4"/>
    </row>
    <row r="35" spans="2:12" x14ac:dyDescent="0.3">
      <c r="B35" s="3"/>
      <c r="C35" s="3"/>
      <c r="D35" s="10" t="s">
        <v>19</v>
      </c>
      <c r="E35" s="23" t="s">
        <v>8</v>
      </c>
      <c r="F35" s="14">
        <v>3330</v>
      </c>
      <c r="G35" s="23"/>
      <c r="H35" s="4"/>
      <c r="I35" s="1"/>
      <c r="J35" s="17"/>
      <c r="K35" s="6"/>
      <c r="L35" s="4"/>
    </row>
    <row r="36" spans="2:12" x14ac:dyDescent="0.3">
      <c r="C36" s="3" t="s">
        <v>20</v>
      </c>
      <c r="D36" s="4"/>
      <c r="E36" s="1"/>
      <c r="F36" s="8"/>
      <c r="G36" s="23"/>
      <c r="H36" s="14">
        <v>14173</v>
      </c>
      <c r="I36" s="1"/>
      <c r="J36" s="19"/>
      <c r="K36" s="6"/>
      <c r="L36" s="4"/>
    </row>
    <row r="37" spans="2:12" x14ac:dyDescent="0.3">
      <c r="B37" s="3" t="s">
        <v>21</v>
      </c>
      <c r="C37" s="3"/>
      <c r="D37" s="4"/>
      <c r="E37" s="1"/>
      <c r="F37" s="8"/>
      <c r="G37" s="23"/>
      <c r="H37" s="4"/>
      <c r="I37" s="1"/>
      <c r="J37" s="5">
        <f>J22-J23</f>
        <v>-53740</v>
      </c>
      <c r="K37" s="6"/>
      <c r="L37" s="4"/>
    </row>
    <row r="38" spans="2:12" x14ac:dyDescent="0.3">
      <c r="C38" s="3" t="s">
        <v>22</v>
      </c>
      <c r="D38" s="4"/>
      <c r="E38" s="1"/>
      <c r="F38" s="8"/>
      <c r="G38" s="23"/>
      <c r="H38" s="4"/>
      <c r="I38" s="1" t="s">
        <v>8</v>
      </c>
      <c r="J38" s="7">
        <f>F39+F40</f>
        <v>1750</v>
      </c>
      <c r="K38" s="6"/>
      <c r="L38" s="4"/>
    </row>
    <row r="39" spans="2:12" x14ac:dyDescent="0.3">
      <c r="B39" s="3"/>
      <c r="C39" s="3"/>
      <c r="D39" s="4" t="s">
        <v>23</v>
      </c>
      <c r="E39" s="1" t="s">
        <v>8</v>
      </c>
      <c r="F39" s="7">
        <v>850</v>
      </c>
      <c r="G39" s="23"/>
      <c r="H39" s="4"/>
      <c r="I39" s="1"/>
      <c r="J39" s="9"/>
      <c r="K39" s="6"/>
      <c r="L39" s="4"/>
    </row>
    <row r="40" spans="2:12" x14ac:dyDescent="0.3">
      <c r="B40" s="3"/>
      <c r="C40" s="3"/>
      <c r="D40" s="4" t="s">
        <v>24</v>
      </c>
      <c r="E40" s="1" t="s">
        <v>8</v>
      </c>
      <c r="F40" s="14">
        <v>900</v>
      </c>
      <c r="G40" s="23"/>
      <c r="H40" s="4"/>
      <c r="I40" s="1"/>
      <c r="J40" s="9"/>
      <c r="K40" s="6"/>
      <c r="L40" s="12"/>
    </row>
    <row r="41" spans="2:12" x14ac:dyDescent="0.3">
      <c r="C41" s="3" t="s">
        <v>25</v>
      </c>
      <c r="D41" s="4"/>
      <c r="E41" s="1"/>
      <c r="F41" s="8"/>
      <c r="G41" s="23"/>
      <c r="H41" s="4"/>
      <c r="I41" s="1" t="s">
        <v>3</v>
      </c>
      <c r="J41" s="7">
        <f>F42+F43</f>
        <v>15849</v>
      </c>
      <c r="K41" s="6"/>
      <c r="L41" s="4"/>
    </row>
    <row r="42" spans="2:12" x14ac:dyDescent="0.3">
      <c r="B42" s="3"/>
      <c r="C42" s="3"/>
      <c r="D42" s="4" t="s">
        <v>26</v>
      </c>
      <c r="E42" s="1" t="s">
        <v>8</v>
      </c>
      <c r="F42" s="7">
        <v>9722</v>
      </c>
      <c r="G42" s="23"/>
      <c r="H42" s="4"/>
      <c r="I42" s="1"/>
      <c r="J42" s="9"/>
      <c r="K42" s="6"/>
      <c r="L42" s="4"/>
    </row>
    <row r="43" spans="2:12" x14ac:dyDescent="0.3">
      <c r="B43" s="3"/>
      <c r="C43" s="3"/>
      <c r="D43" s="10" t="s">
        <v>27</v>
      </c>
      <c r="E43" s="23" t="s">
        <v>8</v>
      </c>
      <c r="F43" s="14">
        <v>6127</v>
      </c>
      <c r="G43" s="23"/>
      <c r="H43" s="4"/>
      <c r="I43" s="1"/>
      <c r="J43" s="16"/>
      <c r="K43" s="6"/>
      <c r="L43" s="4"/>
    </row>
    <row r="44" spans="2:12" x14ac:dyDescent="0.3">
      <c r="B44" s="3" t="s">
        <v>28</v>
      </c>
      <c r="C44" s="3"/>
      <c r="D44" s="10"/>
      <c r="E44" s="10"/>
      <c r="F44" s="8"/>
      <c r="G44" s="23"/>
      <c r="H44" s="4"/>
      <c r="I44" s="1" t="s">
        <v>7</v>
      </c>
      <c r="J44" s="5">
        <f>J37+J38-J41</f>
        <v>-67839</v>
      </c>
      <c r="K44" s="6"/>
      <c r="L44" s="4"/>
    </row>
  </sheetData>
  <mergeCells count="3">
    <mergeCell ref="B2:J2"/>
    <mergeCell ref="B3:J3"/>
    <mergeCell ref="B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0286-9C3A-41E8-9322-9A1ECC453492}">
  <dimension ref="B2:J44"/>
  <sheetViews>
    <sheetView tabSelected="1" workbookViewId="0">
      <selection activeCell="K6" sqref="K6"/>
    </sheetView>
  </sheetViews>
  <sheetFormatPr baseColWidth="10" defaultRowHeight="14.4" x14ac:dyDescent="0.3"/>
  <cols>
    <col min="4" max="4" width="27.6640625" bestFit="1" customWidth="1"/>
    <col min="10" max="10" width="11.88671875" bestFit="1" customWidth="1"/>
  </cols>
  <sheetData>
    <row r="2" spans="2:10" x14ac:dyDescent="0.3">
      <c r="B2" s="25" t="s">
        <v>51</v>
      </c>
      <c r="C2" s="25"/>
      <c r="D2" s="25"/>
      <c r="E2" s="25"/>
      <c r="F2" s="25"/>
      <c r="G2" s="25"/>
      <c r="H2" s="25"/>
      <c r="I2" s="25"/>
      <c r="J2" s="25"/>
    </row>
    <row r="3" spans="2:10" x14ac:dyDescent="0.3">
      <c r="B3" s="25" t="s">
        <v>0</v>
      </c>
      <c r="C3" s="25"/>
      <c r="D3" s="25"/>
      <c r="E3" s="25"/>
      <c r="F3" s="25"/>
      <c r="G3" s="25"/>
      <c r="H3" s="25"/>
      <c r="I3" s="25"/>
      <c r="J3" s="25"/>
    </row>
    <row r="4" spans="2:10" x14ac:dyDescent="0.3">
      <c r="B4" s="25" t="s">
        <v>48</v>
      </c>
      <c r="C4" s="25"/>
      <c r="D4" s="25"/>
      <c r="E4" s="25"/>
      <c r="F4" s="25"/>
      <c r="G4" s="25"/>
      <c r="H4" s="25"/>
      <c r="I4" s="25"/>
      <c r="J4" s="25"/>
    </row>
    <row r="5" spans="2:10" x14ac:dyDescent="0.3">
      <c r="B5" s="1"/>
      <c r="C5" s="1"/>
      <c r="D5" s="1"/>
      <c r="E5" s="1"/>
      <c r="F5" s="1"/>
      <c r="G5" s="1"/>
      <c r="H5" s="1"/>
      <c r="I5" s="1"/>
      <c r="J5" s="2"/>
    </row>
    <row r="6" spans="2:10" x14ac:dyDescent="0.3">
      <c r="B6" s="3" t="s">
        <v>1</v>
      </c>
      <c r="C6" s="4"/>
      <c r="D6" s="4"/>
      <c r="E6" s="4"/>
      <c r="F6" s="4"/>
      <c r="G6" s="4"/>
      <c r="H6" s="4"/>
      <c r="I6" s="1"/>
      <c r="J6" s="5">
        <v>202005</v>
      </c>
    </row>
    <row r="7" spans="2:10" x14ac:dyDescent="0.3">
      <c r="B7" s="4" t="s">
        <v>2</v>
      </c>
      <c r="C7" s="4"/>
      <c r="D7" s="4"/>
      <c r="E7" s="4"/>
      <c r="F7" s="4"/>
      <c r="G7" s="4"/>
      <c r="H7" s="4"/>
      <c r="I7" s="1" t="s">
        <v>3</v>
      </c>
      <c r="J7" s="7">
        <v>3372</v>
      </c>
    </row>
    <row r="8" spans="2:10" x14ac:dyDescent="0.3">
      <c r="B8" s="4" t="s">
        <v>4</v>
      </c>
      <c r="C8" s="4"/>
      <c r="D8" s="4"/>
      <c r="E8" s="4"/>
      <c r="F8" s="4"/>
      <c r="G8" s="4"/>
      <c r="H8" s="4"/>
      <c r="I8" s="1" t="s">
        <v>3</v>
      </c>
      <c r="J8" s="7">
        <v>3921</v>
      </c>
    </row>
    <row r="9" spans="2:10" x14ac:dyDescent="0.3">
      <c r="B9" s="4" t="s">
        <v>5</v>
      </c>
      <c r="C9" s="4"/>
      <c r="D9" s="4"/>
      <c r="E9" s="4"/>
      <c r="F9" s="4"/>
      <c r="G9" s="4"/>
      <c r="H9" s="4"/>
      <c r="I9" s="1" t="s">
        <v>3</v>
      </c>
      <c r="J9" s="14">
        <v>0</v>
      </c>
    </row>
    <row r="10" spans="2:10" x14ac:dyDescent="0.3">
      <c r="B10" s="3" t="s">
        <v>6</v>
      </c>
      <c r="C10" s="4"/>
      <c r="D10" s="3"/>
      <c r="E10" s="4"/>
      <c r="F10" s="4"/>
      <c r="G10" s="4"/>
      <c r="H10" s="4"/>
      <c r="I10" s="1" t="s">
        <v>7</v>
      </c>
      <c r="J10" s="5">
        <f>J6-J7-J8-J9</f>
        <v>194712</v>
      </c>
    </row>
    <row r="11" spans="2:10" x14ac:dyDescent="0.3">
      <c r="B11" s="3" t="s">
        <v>38</v>
      </c>
      <c r="C11" s="4"/>
      <c r="D11" s="3"/>
      <c r="E11" s="4"/>
      <c r="F11" s="4"/>
      <c r="G11" s="4"/>
      <c r="H11" s="4"/>
      <c r="I11" s="1" t="s">
        <v>3</v>
      </c>
      <c r="J11" s="5">
        <f>H20-H21</f>
        <v>58908</v>
      </c>
    </row>
    <row r="12" spans="2:10" x14ac:dyDescent="0.3">
      <c r="B12" s="4"/>
      <c r="C12" s="3" t="s">
        <v>29</v>
      </c>
      <c r="D12" s="4"/>
      <c r="E12" s="4"/>
      <c r="F12" s="4"/>
      <c r="G12" s="4"/>
      <c r="H12" s="7">
        <v>33546</v>
      </c>
      <c r="I12" s="1"/>
      <c r="J12" s="8"/>
    </row>
    <row r="13" spans="2:10" x14ac:dyDescent="0.3">
      <c r="B13" s="4"/>
      <c r="C13" s="4"/>
      <c r="D13" s="4" t="s">
        <v>30</v>
      </c>
      <c r="E13" s="4"/>
      <c r="F13" s="7">
        <v>69421</v>
      </c>
      <c r="G13" s="4"/>
      <c r="H13" s="8"/>
      <c r="I13" s="1"/>
      <c r="J13" s="8"/>
    </row>
    <row r="14" spans="2:10" x14ac:dyDescent="0.3">
      <c r="B14" s="4"/>
      <c r="C14" s="4"/>
      <c r="D14" s="4" t="s">
        <v>31</v>
      </c>
      <c r="E14" s="1" t="s">
        <v>8</v>
      </c>
      <c r="F14" s="14">
        <v>2704</v>
      </c>
      <c r="G14" s="1"/>
      <c r="H14" s="8"/>
      <c r="I14" s="1"/>
      <c r="J14" s="8"/>
    </row>
    <row r="15" spans="2:10" x14ac:dyDescent="0.3">
      <c r="B15" s="4"/>
      <c r="C15" s="4"/>
      <c r="D15" s="3" t="s">
        <v>36</v>
      </c>
      <c r="E15" s="1" t="s">
        <v>7</v>
      </c>
      <c r="F15" s="5">
        <f>F13+F14</f>
        <v>72125</v>
      </c>
      <c r="G15" s="1"/>
      <c r="H15" s="8"/>
      <c r="I15" s="4"/>
      <c r="J15" s="8"/>
    </row>
    <row r="16" spans="2:10" x14ac:dyDescent="0.3">
      <c r="B16" s="4"/>
      <c r="C16" s="4"/>
      <c r="D16" s="4" t="s">
        <v>32</v>
      </c>
      <c r="E16" s="1" t="s">
        <v>3</v>
      </c>
      <c r="F16" s="7">
        <v>869</v>
      </c>
      <c r="G16" s="1"/>
      <c r="H16" s="8"/>
      <c r="I16" s="4"/>
      <c r="J16" s="8"/>
    </row>
    <row r="17" spans="2:10" x14ac:dyDescent="0.3">
      <c r="B17" s="4"/>
      <c r="C17" s="4"/>
      <c r="D17" s="4" t="s">
        <v>33</v>
      </c>
      <c r="E17" s="1" t="s">
        <v>3</v>
      </c>
      <c r="F17" s="7">
        <v>3331</v>
      </c>
      <c r="G17" s="1"/>
      <c r="H17" s="8"/>
      <c r="I17" s="4"/>
      <c r="J17" s="8"/>
    </row>
    <row r="18" spans="2:10" x14ac:dyDescent="0.3">
      <c r="B18" s="4"/>
      <c r="C18" s="4"/>
      <c r="D18" s="4" t="s">
        <v>34</v>
      </c>
      <c r="E18" s="1" t="s">
        <v>3</v>
      </c>
      <c r="F18" s="14">
        <v>246</v>
      </c>
      <c r="G18" s="1"/>
      <c r="H18" s="8"/>
      <c r="I18" s="4"/>
      <c r="J18" s="8"/>
    </row>
    <row r="19" spans="2:10" x14ac:dyDescent="0.3">
      <c r="B19" s="4"/>
      <c r="C19" s="3" t="s">
        <v>35</v>
      </c>
      <c r="D19" s="4"/>
      <c r="E19" s="1" t="s">
        <v>7</v>
      </c>
      <c r="F19" s="9"/>
      <c r="G19" s="23" t="s">
        <v>8</v>
      </c>
      <c r="H19" s="14">
        <f>F15-F16-F18-F17</f>
        <v>67679</v>
      </c>
      <c r="I19" s="4"/>
      <c r="J19" s="8"/>
    </row>
    <row r="20" spans="2:10" x14ac:dyDescent="0.3">
      <c r="B20" s="4"/>
      <c r="C20" s="3" t="s">
        <v>9</v>
      </c>
      <c r="D20" s="4"/>
      <c r="E20" s="1"/>
      <c r="F20" s="8"/>
      <c r="G20" s="1" t="s">
        <v>7</v>
      </c>
      <c r="H20" s="5">
        <f>H12+H19</f>
        <v>101225</v>
      </c>
      <c r="I20" s="4"/>
      <c r="J20" s="8"/>
    </row>
    <row r="21" spans="2:10" x14ac:dyDescent="0.3">
      <c r="B21" s="4"/>
      <c r="C21" s="4" t="s">
        <v>37</v>
      </c>
      <c r="D21" s="4"/>
      <c r="E21" s="1"/>
      <c r="F21" s="8"/>
      <c r="G21" s="1" t="s">
        <v>3</v>
      </c>
      <c r="H21" s="14">
        <v>42317</v>
      </c>
      <c r="I21" s="4"/>
      <c r="J21" s="15"/>
    </row>
    <row r="22" spans="2:10" x14ac:dyDescent="0.3">
      <c r="B22" s="3" t="s">
        <v>39</v>
      </c>
      <c r="C22" s="4"/>
      <c r="D22" s="4"/>
      <c r="E22" s="1"/>
      <c r="F22" s="8"/>
      <c r="G22" s="1"/>
      <c r="H22" s="17"/>
      <c r="I22" s="4"/>
      <c r="J22" s="5">
        <f>J10-J11</f>
        <v>135804</v>
      </c>
    </row>
    <row r="23" spans="2:10" x14ac:dyDescent="0.3">
      <c r="B23" s="3" t="s">
        <v>40</v>
      </c>
      <c r="C23" s="4"/>
      <c r="D23" s="4"/>
      <c r="E23" s="1"/>
      <c r="F23" s="8"/>
      <c r="G23" s="1"/>
      <c r="H23" s="17"/>
      <c r="I23" s="4"/>
      <c r="J23" s="8">
        <f>H24+H33+H36</f>
        <v>236184</v>
      </c>
    </row>
    <row r="24" spans="2:10" x14ac:dyDescent="0.3">
      <c r="C24" s="3" t="s">
        <v>10</v>
      </c>
      <c r="D24" s="4"/>
      <c r="E24" s="1"/>
      <c r="F24" s="8"/>
      <c r="G24" s="23"/>
      <c r="H24" s="24">
        <f>F25+F26+F27+F28+F29+F30+F31+F32</f>
        <v>166667</v>
      </c>
      <c r="I24" s="11"/>
      <c r="J24" s="17"/>
    </row>
    <row r="25" spans="2:10" x14ac:dyDescent="0.3">
      <c r="B25" s="4"/>
      <c r="C25" s="3"/>
      <c r="D25" s="4" t="s">
        <v>11</v>
      </c>
      <c r="E25" s="1" t="s">
        <v>8</v>
      </c>
      <c r="F25" s="7">
        <v>103552</v>
      </c>
      <c r="G25" s="23"/>
      <c r="H25" s="4"/>
      <c r="I25" s="4"/>
      <c r="J25" s="17"/>
    </row>
    <row r="26" spans="2:10" x14ac:dyDescent="0.3">
      <c r="B26" s="4"/>
      <c r="C26" s="3"/>
      <c r="D26" s="4" t="s">
        <v>44</v>
      </c>
      <c r="E26" s="1" t="s">
        <v>8</v>
      </c>
      <c r="F26" s="7">
        <v>13678</v>
      </c>
      <c r="G26" s="23"/>
      <c r="H26" s="4"/>
      <c r="I26" s="4"/>
      <c r="J26" s="17"/>
    </row>
    <row r="27" spans="2:10" x14ac:dyDescent="0.3">
      <c r="B27" s="4"/>
      <c r="C27" s="3"/>
      <c r="D27" s="4" t="s">
        <v>12</v>
      </c>
      <c r="E27" s="1" t="s">
        <v>8</v>
      </c>
      <c r="F27" s="7">
        <v>1300</v>
      </c>
      <c r="G27" s="23"/>
      <c r="H27" s="4"/>
      <c r="I27" s="4"/>
      <c r="J27" s="17"/>
    </row>
    <row r="28" spans="2:10" x14ac:dyDescent="0.3">
      <c r="B28" s="4"/>
      <c r="C28" s="3"/>
      <c r="D28" s="4" t="s">
        <v>13</v>
      </c>
      <c r="E28" s="1" t="s">
        <v>8</v>
      </c>
      <c r="F28" s="7">
        <v>11242</v>
      </c>
      <c r="G28" s="23"/>
      <c r="H28" s="4"/>
      <c r="I28" s="4"/>
      <c r="J28" s="17"/>
    </row>
    <row r="29" spans="2:10" x14ac:dyDescent="0.3">
      <c r="B29" s="4"/>
      <c r="C29" s="3"/>
      <c r="D29" s="10" t="s">
        <v>14</v>
      </c>
      <c r="E29" s="23" t="s">
        <v>8</v>
      </c>
      <c r="F29" s="7">
        <v>8205</v>
      </c>
      <c r="G29" s="23"/>
      <c r="H29" s="4"/>
      <c r="I29" s="4"/>
      <c r="J29" s="17"/>
    </row>
    <row r="30" spans="2:10" x14ac:dyDescent="0.3">
      <c r="B30" s="4"/>
      <c r="C30" s="3"/>
      <c r="D30" s="10" t="s">
        <v>15</v>
      </c>
      <c r="E30" s="23" t="s">
        <v>8</v>
      </c>
      <c r="F30" s="7">
        <v>12802</v>
      </c>
      <c r="G30" s="23"/>
      <c r="H30" s="4"/>
      <c r="I30" s="4"/>
      <c r="J30" s="17"/>
    </row>
    <row r="31" spans="2:10" x14ac:dyDescent="0.3">
      <c r="B31" s="4"/>
      <c r="C31" s="3"/>
      <c r="D31" s="10" t="s">
        <v>16</v>
      </c>
      <c r="E31" s="1" t="s">
        <v>8</v>
      </c>
      <c r="F31" s="7">
        <v>15888</v>
      </c>
      <c r="G31" s="23"/>
      <c r="H31" s="4"/>
      <c r="I31" s="4"/>
      <c r="J31" s="17"/>
    </row>
    <row r="32" spans="2:10" x14ac:dyDescent="0.3">
      <c r="B32" s="4"/>
      <c r="C32" s="3"/>
      <c r="D32" s="10" t="s">
        <v>43</v>
      </c>
      <c r="E32" s="23" t="s">
        <v>8</v>
      </c>
      <c r="F32" s="14">
        <v>0</v>
      </c>
      <c r="G32" s="23"/>
      <c r="H32" s="4"/>
      <c r="I32" s="4"/>
      <c r="J32" s="17"/>
    </row>
    <row r="33" spans="2:10" x14ac:dyDescent="0.3">
      <c r="C33" s="3" t="s">
        <v>17</v>
      </c>
      <c r="D33" s="4"/>
      <c r="E33" s="1"/>
      <c r="F33" s="8"/>
      <c r="G33" s="23"/>
      <c r="H33" s="24">
        <f>F34+F35</f>
        <v>51814</v>
      </c>
      <c r="I33" s="4"/>
      <c r="J33" s="17"/>
    </row>
    <row r="34" spans="2:10" x14ac:dyDescent="0.3">
      <c r="B34" s="3"/>
      <c r="C34" s="3"/>
      <c r="D34" s="10" t="s">
        <v>18</v>
      </c>
      <c r="E34" s="23" t="s">
        <v>8</v>
      </c>
      <c r="F34" s="7">
        <v>46484</v>
      </c>
      <c r="G34" s="23"/>
      <c r="H34" s="4"/>
      <c r="I34" s="1"/>
      <c r="J34" s="17"/>
    </row>
    <row r="35" spans="2:10" x14ac:dyDescent="0.3">
      <c r="B35" s="3"/>
      <c r="C35" s="3"/>
      <c r="D35" s="10" t="s">
        <v>19</v>
      </c>
      <c r="E35" s="23" t="s">
        <v>8</v>
      </c>
      <c r="F35" s="14">
        <v>5330</v>
      </c>
      <c r="G35" s="23"/>
      <c r="H35" s="4"/>
      <c r="I35" s="1"/>
      <c r="J35" s="17"/>
    </row>
    <row r="36" spans="2:10" x14ac:dyDescent="0.3">
      <c r="C36" s="3" t="s">
        <v>20</v>
      </c>
      <c r="D36" s="4"/>
      <c r="E36" s="1"/>
      <c r="F36" s="8"/>
      <c r="G36" s="23"/>
      <c r="H36" s="14">
        <v>17703</v>
      </c>
      <c r="I36" s="1"/>
      <c r="J36" s="19"/>
    </row>
    <row r="37" spans="2:10" x14ac:dyDescent="0.3">
      <c r="B37" s="3" t="s">
        <v>21</v>
      </c>
      <c r="C37" s="3"/>
      <c r="D37" s="4"/>
      <c r="E37" s="1"/>
      <c r="F37" s="8"/>
      <c r="G37" s="23"/>
      <c r="H37" s="4"/>
      <c r="I37" s="1"/>
      <c r="J37" s="5">
        <f>J22-J23</f>
        <v>-100380</v>
      </c>
    </row>
    <row r="38" spans="2:10" x14ac:dyDescent="0.3">
      <c r="C38" s="3" t="s">
        <v>22</v>
      </c>
      <c r="D38" s="4"/>
      <c r="E38" s="1"/>
      <c r="F38" s="8"/>
      <c r="G38" s="23"/>
      <c r="H38" s="4"/>
      <c r="I38" s="1" t="s">
        <v>8</v>
      </c>
      <c r="J38" s="7">
        <f>F39+F40</f>
        <v>1200</v>
      </c>
    </row>
    <row r="39" spans="2:10" x14ac:dyDescent="0.3">
      <c r="B39" s="3"/>
      <c r="C39" s="3"/>
      <c r="D39" s="4" t="s">
        <v>23</v>
      </c>
      <c r="E39" s="1" t="s">
        <v>8</v>
      </c>
      <c r="F39" s="7">
        <v>0</v>
      </c>
      <c r="G39" s="23"/>
      <c r="H39" s="4"/>
      <c r="I39" s="1"/>
      <c r="J39" s="9"/>
    </row>
    <row r="40" spans="2:10" x14ac:dyDescent="0.3">
      <c r="B40" s="3"/>
      <c r="C40" s="3"/>
      <c r="D40" s="4" t="s">
        <v>24</v>
      </c>
      <c r="E40" s="1" t="s">
        <v>8</v>
      </c>
      <c r="F40" s="14">
        <v>1200</v>
      </c>
      <c r="G40" s="23"/>
      <c r="H40" s="4"/>
      <c r="I40" s="1"/>
      <c r="J40" s="9"/>
    </row>
    <row r="41" spans="2:10" x14ac:dyDescent="0.3">
      <c r="C41" s="3" t="s">
        <v>25</v>
      </c>
      <c r="D41" s="4"/>
      <c r="E41" s="1"/>
      <c r="F41" s="8"/>
      <c r="G41" s="23"/>
      <c r="H41" s="4"/>
      <c r="I41" s="1" t="s">
        <v>3</v>
      </c>
      <c r="J41" s="7">
        <f>F42+F43</f>
        <v>19919</v>
      </c>
    </row>
    <row r="42" spans="2:10" x14ac:dyDescent="0.3">
      <c r="B42" s="3"/>
      <c r="C42" s="3"/>
      <c r="D42" s="4" t="s">
        <v>26</v>
      </c>
      <c r="E42" s="1" t="s">
        <v>8</v>
      </c>
      <c r="F42" s="7">
        <v>13792</v>
      </c>
      <c r="G42" s="23"/>
      <c r="H42" s="4"/>
      <c r="I42" s="1"/>
      <c r="J42" s="9"/>
    </row>
    <row r="43" spans="2:10" x14ac:dyDescent="0.3">
      <c r="B43" s="3"/>
      <c r="C43" s="3"/>
      <c r="D43" s="10" t="s">
        <v>27</v>
      </c>
      <c r="E43" s="23" t="s">
        <v>8</v>
      </c>
      <c r="F43" s="14">
        <v>6127</v>
      </c>
      <c r="G43" s="23"/>
      <c r="H43" s="4"/>
      <c r="I43" s="1"/>
      <c r="J43" s="16"/>
    </row>
    <row r="44" spans="2:10" x14ac:dyDescent="0.3">
      <c r="B44" s="3" t="s">
        <v>28</v>
      </c>
      <c r="C44" s="3"/>
      <c r="D44" s="10"/>
      <c r="E44" s="10"/>
      <c r="F44" s="8"/>
      <c r="G44" s="23"/>
      <c r="H44" s="4"/>
      <c r="I44" s="1" t="s">
        <v>7</v>
      </c>
      <c r="J44" s="5">
        <f>J37+J38-J41</f>
        <v>-119099</v>
      </c>
    </row>
  </sheetData>
  <mergeCells count="3">
    <mergeCell ref="B2:J2"/>
    <mergeCell ref="B3:J3"/>
    <mergeCell ref="B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Caso.1</vt:lpstr>
      <vt:lpstr>Caso.2</vt:lpstr>
      <vt:lpstr>Caso.3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Henry Cortez</cp:lastModifiedBy>
  <dcterms:created xsi:type="dcterms:W3CDTF">2025-09-15T13:22:36Z</dcterms:created>
  <dcterms:modified xsi:type="dcterms:W3CDTF">2025-09-24T21:33:27Z</dcterms:modified>
</cp:coreProperties>
</file>