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511" windowHeight="8964"/>
  </bookViews>
  <sheets>
    <sheet name="Sheet1" sheetId="1" r:id="rId1"/>
    <sheet name="PIVOT CHART" sheetId="5" r:id="rId2"/>
    <sheet name="DASHBOARD" sheetId="2" r:id="rId3"/>
  </sheets>
  <definedNames>
    <definedName name="Slicer_Sales_Person">#N/A</definedName>
    <definedName name="Slicer_Region1">#N/A</definedName>
    <definedName name="Slicer_PROFIT3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<sst xmlns="http://schemas.openxmlformats.org/spreadsheetml/2006/main" count="174" uniqueCount="37">
  <si>
    <t>Date</t>
  </si>
  <si>
    <t>Sales Person</t>
  </si>
  <si>
    <t>Region</t>
  </si>
  <si>
    <t>Product</t>
  </si>
  <si>
    <t>Units sold</t>
  </si>
  <si>
    <t>Unit price</t>
  </si>
  <si>
    <t>COST OF GOODS</t>
  </si>
  <si>
    <t xml:space="preserve">TOTAL SALES </t>
  </si>
  <si>
    <t>PROFIT</t>
  </si>
  <si>
    <t>HARI</t>
  </si>
  <si>
    <t>NAMAKAL</t>
  </si>
  <si>
    <t>A3</t>
  </si>
  <si>
    <t>TOTAL SALES</t>
  </si>
  <si>
    <t>RAM</t>
  </si>
  <si>
    <t>SALEM</t>
  </si>
  <si>
    <t>A5</t>
  </si>
  <si>
    <t>GOKUL</t>
  </si>
  <si>
    <t>CHENNAI</t>
  </si>
  <si>
    <t>A6</t>
  </si>
  <si>
    <t>SIVA</t>
  </si>
  <si>
    <t>ERODE</t>
  </si>
  <si>
    <t>A4</t>
  </si>
  <si>
    <t>MANI</t>
  </si>
  <si>
    <t>COIMBATORE</t>
  </si>
  <si>
    <t xml:space="preserve">TOTAL UNIT PRICE </t>
  </si>
  <si>
    <t>BEN</t>
  </si>
  <si>
    <t>THENI</t>
  </si>
  <si>
    <t>A7</t>
  </si>
  <si>
    <t>MADURAI</t>
  </si>
  <si>
    <t>TOTAL PROFIT</t>
  </si>
  <si>
    <t>PRODUCT,UNIT PRICE</t>
  </si>
  <si>
    <t>Sum of Total sales</t>
  </si>
  <si>
    <t>Sum of Unit price</t>
  </si>
  <si>
    <t>Sum of Units sold</t>
  </si>
  <si>
    <t>Sum of PROFIT</t>
  </si>
  <si>
    <t>Sum of Cost of Goods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</si>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</sst>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.00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4" tint="0.59999389629810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3">
    <xf numFmtId="0" fontId="0" fillId="0" borderId="0" xfId="0"/>
    <xf numFmtId="180" fontId="0" fillId="0" borderId="0" xfId="0" applyNumberFormat="1"/>
    <xf numFmtId="181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3" borderId="1" xfId="0" applyNumberFormat="1" applyFill="1" applyBorder="1"/>
    <xf numFmtId="181" fontId="0" fillId="4" borderId="1" xfId="0" applyNumberFormat="1" applyFill="1" applyBorder="1"/>
    <xf numFmtId="0" fontId="0" fillId="4" borderId="1" xfId="0" applyFill="1" applyBorder="1"/>
    <xf numFmtId="180" fontId="0" fillId="4" borderId="1" xfId="0" applyNumberFormat="1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1" formatCode="dd/mm/yyyy"/>
      <fill>
        <patternFill patternType="solid">
          <fgColor theme="4" tint="0.79998168889431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fgColor theme="4" tint="0.79998168889431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0" formatCode="&quot;₹&quot;\ #,##0.00"/>
      <fill>
        <patternFill patternType="solid">
          <fgColor theme="4" tint="0.79998168889431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&quot;₹&quot;\ #,##0.00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of a person</a:t>
            </a:r>
          </a:p>
        </c:rich>
      </c:tx>
      <c:layout>
        <c:manualLayout>
          <c:xMode val="edge"/>
          <c:yMode val="edge"/>
          <c:x val="0.383206564822705"/>
          <c:y val="0.009920634920634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CHART'!$A$4:$A$10</c:f>
              <c:strCache>
                <c:ptCount val="6"/>
                <c:pt idx="0">
                  <c:v>BEN</c:v>
                </c:pt>
                <c:pt idx="1">
                  <c:v>GOKUL</c:v>
                </c:pt>
                <c:pt idx="2">
                  <c:v>HARI</c:v>
                </c:pt>
                <c:pt idx="3">
                  <c:v>MANI</c:v>
                </c:pt>
                <c:pt idx="4">
                  <c:v>RAM</c:v>
                </c:pt>
                <c:pt idx="5">
                  <c:v>SIVA</c:v>
                </c:pt>
              </c:strCache>
            </c:strRef>
          </c:cat>
          <c:val>
            <c:numRef>
              <c:f>'PIVOT CHART'!$B$4:$B$10</c:f>
              <c:numCache>
                <c:formatCode>General</c:formatCode>
                <c:ptCount val="6"/>
                <c:pt idx="0">
                  <c:v>5625460</c:v>
                </c:pt>
                <c:pt idx="1">
                  <c:v>3196965</c:v>
                </c:pt>
                <c:pt idx="2">
                  <c:v>2525950</c:v>
                </c:pt>
                <c:pt idx="3">
                  <c:v>4159010</c:v>
                </c:pt>
                <c:pt idx="4">
                  <c:v>1269320</c:v>
                </c:pt>
                <c:pt idx="5">
                  <c:v>1608465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35426833"/>
        <c:axId val="303553303"/>
      </c:barChart>
      <c:catAx>
        <c:axId val="93542683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553303"/>
        <c:crosses val="autoZero"/>
        <c:auto val="1"/>
        <c:lblAlgn val="ctr"/>
        <c:lblOffset val="100"/>
        <c:noMultiLvlLbl val="0"/>
      </c:catAx>
      <c:valAx>
        <c:axId val="303553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426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cb3308-27be-40b1-96ee-ffeb38d12a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CHART!PivotTable10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CHART'!$R$3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CHART'!$Q$4:$Q$9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'PIVOT CHART'!$R$4:$R$9</c:f>
              <c:numCache>
                <c:formatCode>General</c:formatCode>
                <c:ptCount val="5"/>
                <c:pt idx="0">
                  <c:v>23720</c:v>
                </c:pt>
                <c:pt idx="1">
                  <c:v>17900</c:v>
                </c:pt>
                <c:pt idx="2">
                  <c:v>16340</c:v>
                </c:pt>
                <c:pt idx="3">
                  <c:v>17671</c:v>
                </c:pt>
                <c:pt idx="4">
                  <c:v>28570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389204-b62e-452c-afc5-3c8c4a74e8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unit price of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CHART'!$F$3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CHART'!$E$4:$E$6</c:f>
              <c:strCache>
                <c:ptCount val="2"/>
                <c:pt idx="0">
                  <c:v>A3</c:v>
                </c:pt>
                <c:pt idx="1">
                  <c:v>A5</c:v>
                </c:pt>
              </c:strCache>
            </c:strRef>
          </c:cat>
          <c:val>
            <c:numRef>
              <c:f>'PIVOT CHART'!$F$4:$F$6</c:f>
              <c:numCache>
                <c:formatCode>General</c:formatCode>
                <c:ptCount val="2"/>
                <c:pt idx="0">
                  <c:v>9820</c:v>
                </c:pt>
                <c:pt idx="1">
                  <c:v>8520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c98ea-7f00-4f45-b37f-d7963f8192a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units sold in region</a:t>
            </a:r>
          </a:p>
        </c:rich>
      </c:tx>
      <c:layout>
        <c:manualLayout>
          <c:xMode val="edge"/>
          <c:yMode val="edge"/>
          <c:x val="0.00518313752591569"/>
          <c:y val="0.8958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CHART'!$J$3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CHART'!$I$4:$I$11</c:f>
              <c:strCache>
                <c:ptCount val="7"/>
                <c:pt idx="0">
                  <c:v>CHENNAI</c:v>
                </c:pt>
                <c:pt idx="1">
                  <c:v>COIMBATORE</c:v>
                </c:pt>
                <c:pt idx="2">
                  <c:v>ERODE</c:v>
                </c:pt>
                <c:pt idx="3">
                  <c:v>MADURAI</c:v>
                </c:pt>
                <c:pt idx="4">
                  <c:v>NAMAKAL</c:v>
                </c:pt>
                <c:pt idx="5">
                  <c:v>SALEM</c:v>
                </c:pt>
                <c:pt idx="6">
                  <c:v>THENI</c:v>
                </c:pt>
              </c:strCache>
            </c:strRef>
          </c:cat>
          <c:val>
            <c:numRef>
              <c:f>'PIVOT CHART'!$J$4:$J$11</c:f>
              <c:numCache>
                <c:formatCode>General</c:formatCode>
                <c:ptCount val="7"/>
                <c:pt idx="0">
                  <c:v>333</c:v>
                </c:pt>
                <c:pt idx="1">
                  <c:v>378</c:v>
                </c:pt>
                <c:pt idx="2">
                  <c:v>439</c:v>
                </c:pt>
                <c:pt idx="3">
                  <c:v>206</c:v>
                </c:pt>
                <c:pt idx="4">
                  <c:v>467</c:v>
                </c:pt>
                <c:pt idx="5">
                  <c:v>550</c:v>
                </c:pt>
                <c:pt idx="6">
                  <c:v>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4089845"/>
        <c:axId val="328296594"/>
      </c:lineChart>
      <c:catAx>
        <c:axId val="8040898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296594"/>
        <c:crosses val="autoZero"/>
        <c:auto val="1"/>
        <c:lblAlgn val="ctr"/>
        <c:lblOffset val="100"/>
        <c:noMultiLvlLbl val="0"/>
      </c:catAx>
      <c:valAx>
        <c:axId val="3282965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0898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e1246556-7396-4934-aa89-920938a76cb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CHART!PivotTable9</c:name>
    <c:fmtId val="0"/>
  </c:pivotSource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CHART'!$N$3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CHART'!$M$4:$M$11</c:f>
              <c:strCache>
                <c:ptCount val="7"/>
                <c:pt idx="0">
                  <c:v>CHENNAI</c:v>
                </c:pt>
                <c:pt idx="1">
                  <c:v>COIMBATORE</c:v>
                </c:pt>
                <c:pt idx="2">
                  <c:v>ERODE</c:v>
                </c:pt>
                <c:pt idx="3">
                  <c:v>MADURAI</c:v>
                </c:pt>
                <c:pt idx="4">
                  <c:v>NAMAKAL</c:v>
                </c:pt>
                <c:pt idx="5">
                  <c:v>SALEM</c:v>
                </c:pt>
                <c:pt idx="6">
                  <c:v>THENI</c:v>
                </c:pt>
              </c:strCache>
            </c:strRef>
          </c:cat>
          <c:val>
            <c:numRef>
              <c:f>'PIVOT CHART'!$N$4:$N$11</c:f>
              <c:numCache>
                <c:formatCode>General</c:formatCode>
                <c:ptCount val="7"/>
                <c:pt idx="0">
                  <c:v>1427570</c:v>
                </c:pt>
                <c:pt idx="1">
                  <c:v>2103480</c:v>
                </c:pt>
                <c:pt idx="2">
                  <c:v>1504090</c:v>
                </c:pt>
                <c:pt idx="3">
                  <c:v>921940</c:v>
                </c:pt>
                <c:pt idx="4">
                  <c:v>2773240</c:v>
                </c:pt>
                <c:pt idx="5">
                  <c:v>1623020</c:v>
                </c:pt>
                <c:pt idx="6">
                  <c:v>1675485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898466"/>
        <c:axId val="165905052"/>
      </c:lineChart>
      <c:catAx>
        <c:axId val="756898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05052"/>
        <c:crosses val="autoZero"/>
        <c:auto val="1"/>
        <c:lblAlgn val="ctr"/>
        <c:lblOffset val="100"/>
        <c:noMultiLvlLbl val="0"/>
      </c:catAx>
      <c:valAx>
        <c:axId val="165905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898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db7d173-b029-42e0-96f5-12fe2b16b90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CHART'!$R$3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CHART'!$Q$4:$Q$9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'PIVOT CHART'!$R$4:$R$9</c:f>
              <c:numCache>
                <c:formatCode>General</c:formatCode>
                <c:ptCount val="5"/>
                <c:pt idx="0">
                  <c:v>23720</c:v>
                </c:pt>
                <c:pt idx="1">
                  <c:v>17900</c:v>
                </c:pt>
                <c:pt idx="2">
                  <c:v>16340</c:v>
                </c:pt>
                <c:pt idx="3">
                  <c:v>17671</c:v>
                </c:pt>
                <c:pt idx="4">
                  <c:v>28570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74e4cc-97fb-4cc6-8f02-251be57fd7b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of a person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CHART'!$A$4:$A$10</c:f>
              <c:strCache>
                <c:ptCount val="6"/>
                <c:pt idx="0">
                  <c:v>BEN</c:v>
                </c:pt>
                <c:pt idx="1">
                  <c:v>GOKUL</c:v>
                </c:pt>
                <c:pt idx="2">
                  <c:v>HARI</c:v>
                </c:pt>
                <c:pt idx="3">
                  <c:v>MANI</c:v>
                </c:pt>
                <c:pt idx="4">
                  <c:v>RAM</c:v>
                </c:pt>
                <c:pt idx="5">
                  <c:v>SIVA</c:v>
                </c:pt>
              </c:strCache>
            </c:strRef>
          </c:cat>
          <c:val>
            <c:numRef>
              <c:f>'PIVOT CHART'!$B$4:$B$10</c:f>
              <c:numCache>
                <c:formatCode>General</c:formatCode>
                <c:ptCount val="6"/>
                <c:pt idx="0">
                  <c:v>5625460</c:v>
                </c:pt>
                <c:pt idx="1">
                  <c:v>3196965</c:v>
                </c:pt>
                <c:pt idx="2">
                  <c:v>2525950</c:v>
                </c:pt>
                <c:pt idx="3">
                  <c:v>4159010</c:v>
                </c:pt>
                <c:pt idx="4">
                  <c:v>1269320</c:v>
                </c:pt>
                <c:pt idx="5">
                  <c:v>1608465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35426833"/>
        <c:axId val="303553303"/>
      </c:barChart>
      <c:catAx>
        <c:axId val="93542683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553303"/>
        <c:crosses val="autoZero"/>
        <c:auto val="1"/>
        <c:lblAlgn val="ctr"/>
        <c:lblOffset val="100"/>
        <c:noMultiLvlLbl val="0"/>
      </c:catAx>
      <c:valAx>
        <c:axId val="303553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4268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a0eba2-8200-4f82-ab19-f8760840797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unit price of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CHART'!$F$3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CHART'!$E$4:$E$6</c:f>
              <c:strCache>
                <c:ptCount val="2"/>
                <c:pt idx="0">
                  <c:v>A3</c:v>
                </c:pt>
                <c:pt idx="1">
                  <c:v>A5</c:v>
                </c:pt>
              </c:strCache>
            </c:strRef>
          </c:cat>
          <c:val>
            <c:numRef>
              <c:f>'PIVOT CHART'!$F$4:$F$6</c:f>
              <c:numCache>
                <c:formatCode>General</c:formatCode>
                <c:ptCount val="2"/>
                <c:pt idx="0">
                  <c:v>9820</c:v>
                </c:pt>
                <c:pt idx="1">
                  <c:v>8520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000907-a57a-49c0-8e06-d59d78bc54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CHART!PivotTable8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units sold in region</a:t>
            </a:r>
          </a:p>
        </c:rich>
      </c:tx>
      <c:layout>
        <c:manualLayout>
          <c:xMode val="edge"/>
          <c:yMode val="edge"/>
          <c:x val="0.246794871794872"/>
          <c:y val="0.1242125500678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CHART'!$J$3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CHART'!$I$4:$I$11</c:f>
              <c:strCache>
                <c:ptCount val="7"/>
                <c:pt idx="0">
                  <c:v>CHENNAI</c:v>
                </c:pt>
                <c:pt idx="1">
                  <c:v>COIMBATORE</c:v>
                </c:pt>
                <c:pt idx="2">
                  <c:v>ERODE</c:v>
                </c:pt>
                <c:pt idx="3">
                  <c:v>MADURAI</c:v>
                </c:pt>
                <c:pt idx="4">
                  <c:v>NAMAKAL</c:v>
                </c:pt>
                <c:pt idx="5">
                  <c:v>SALEM</c:v>
                </c:pt>
                <c:pt idx="6">
                  <c:v>THENI</c:v>
                </c:pt>
              </c:strCache>
            </c:strRef>
          </c:cat>
          <c:val>
            <c:numRef>
              <c:f>'PIVOT CHART'!$J$4:$J$11</c:f>
              <c:numCache>
                <c:formatCode>General</c:formatCode>
                <c:ptCount val="7"/>
                <c:pt idx="0">
                  <c:v>333</c:v>
                </c:pt>
                <c:pt idx="1">
                  <c:v>378</c:v>
                </c:pt>
                <c:pt idx="2">
                  <c:v>439</c:v>
                </c:pt>
                <c:pt idx="3">
                  <c:v>206</c:v>
                </c:pt>
                <c:pt idx="4">
                  <c:v>467</c:v>
                </c:pt>
                <c:pt idx="5">
                  <c:v>550</c:v>
                </c:pt>
                <c:pt idx="6">
                  <c:v>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4089845"/>
        <c:axId val="328296594"/>
      </c:lineChart>
      <c:catAx>
        <c:axId val="8040898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296594"/>
        <c:crosses val="autoZero"/>
        <c:auto val="1"/>
        <c:lblAlgn val="ctr"/>
        <c:lblOffset val="100"/>
        <c:noMultiLvlLbl val="0"/>
      </c:catAx>
      <c:valAx>
        <c:axId val="3282965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0898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42b3c4bc-5858-4ab1-84f4-d66493b6bc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[Data1.xlsx]PIVOT CHART!PivotTable9</c:name>
    <c:fmtId val="2"/>
  </c:pivotSource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CHART'!$N$3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CHART'!$M$4:$M$11</c:f>
              <c:strCache>
                <c:ptCount val="7"/>
                <c:pt idx="0">
                  <c:v>CHENNAI</c:v>
                </c:pt>
                <c:pt idx="1">
                  <c:v>COIMBATORE</c:v>
                </c:pt>
                <c:pt idx="2">
                  <c:v>ERODE</c:v>
                </c:pt>
                <c:pt idx="3">
                  <c:v>MADURAI</c:v>
                </c:pt>
                <c:pt idx="4">
                  <c:v>NAMAKAL</c:v>
                </c:pt>
                <c:pt idx="5">
                  <c:v>SALEM</c:v>
                </c:pt>
                <c:pt idx="6">
                  <c:v>THENI</c:v>
                </c:pt>
              </c:strCache>
            </c:strRef>
          </c:cat>
          <c:val>
            <c:numRef>
              <c:f>'PIVOT CHART'!$N$4:$N$11</c:f>
              <c:numCache>
                <c:formatCode>General</c:formatCode>
                <c:ptCount val="7"/>
                <c:pt idx="0">
                  <c:v>1427570</c:v>
                </c:pt>
                <c:pt idx="1">
                  <c:v>2103480</c:v>
                </c:pt>
                <c:pt idx="2">
                  <c:v>1504090</c:v>
                </c:pt>
                <c:pt idx="3">
                  <c:v>921940</c:v>
                </c:pt>
                <c:pt idx="4">
                  <c:v>2773240</c:v>
                </c:pt>
                <c:pt idx="5">
                  <c:v>1623020</c:v>
                </c:pt>
                <c:pt idx="6">
                  <c:v>1675485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898466"/>
        <c:axId val="165905052"/>
      </c:lineChart>
      <c:catAx>
        <c:axId val="756898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05052"/>
        <c:crosses val="autoZero"/>
        <c:auto val="1"/>
        <c:lblAlgn val="ctr"/>
        <c:lblOffset val="100"/>
        <c:noMultiLvlLbl val="0"/>
      </c:catAx>
      <c:valAx>
        <c:axId val="165905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898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9c53561-fe2e-4aef-a50d-ff077e417d2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33020</xdr:colOff>
      <xdr:row>5</xdr:row>
      <xdr:rowOff>167640</xdr:rowOff>
    </xdr:from>
    <xdr:to>
      <xdr:col>5</xdr:col>
      <xdr:colOff>209550</xdr:colOff>
      <xdr:row>19</xdr:row>
      <xdr:rowOff>29845</xdr:rowOff>
    </xdr:to>
    <xdr:graphicFrame>
      <xdr:nvGraphicFramePr>
        <xdr:cNvPr id="2" name="Chart 1"/>
        <xdr:cNvGraphicFramePr/>
      </xdr:nvGraphicFramePr>
      <xdr:xfrm>
        <a:off x="33020" y="1082040"/>
        <a:ext cx="4398010" cy="242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13</xdr:row>
      <xdr:rowOff>121285</xdr:rowOff>
    </xdr:from>
    <xdr:to>
      <xdr:col>9</xdr:col>
      <xdr:colOff>554990</xdr:colOff>
      <xdr:row>22</xdr:row>
      <xdr:rowOff>136525</xdr:rowOff>
    </xdr:to>
    <xdr:graphicFrame>
      <xdr:nvGraphicFramePr>
        <xdr:cNvPr id="3" name="Chart 2"/>
        <xdr:cNvGraphicFramePr/>
      </xdr:nvGraphicFramePr>
      <xdr:xfrm>
        <a:off x="5869940" y="2498725"/>
        <a:ext cx="2213610" cy="16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472440</xdr:colOff>
      <xdr:row>24</xdr:row>
      <xdr:rowOff>144780</xdr:rowOff>
    </xdr:from>
    <xdr:to>
      <xdr:col>4</xdr:col>
      <xdr:colOff>726440</xdr:colOff>
      <xdr:row>38</xdr:row>
      <xdr:rowOff>175260</xdr:rowOff>
    </xdr:to>
    <xdr:graphicFrame>
      <xdr:nvGraphicFramePr>
        <xdr:cNvPr id="4" name="Chart 3"/>
        <xdr:cNvGraphicFramePr/>
      </xdr:nvGraphicFramePr>
      <xdr:xfrm>
        <a:off x="472440" y="4533900"/>
        <a:ext cx="367538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17780</xdr:colOff>
      <xdr:row>13</xdr:row>
      <xdr:rowOff>106045</xdr:rowOff>
    </xdr:from>
    <xdr:to>
      <xdr:col>15</xdr:col>
      <xdr:colOff>477520</xdr:colOff>
      <xdr:row>27</xdr:row>
      <xdr:rowOff>15240</xdr:rowOff>
    </xdr:to>
    <xdr:graphicFrame>
      <xdr:nvGraphicFramePr>
        <xdr:cNvPr id="5" name="Chart 4"/>
        <xdr:cNvGraphicFramePr/>
      </xdr:nvGraphicFramePr>
      <xdr:xfrm>
        <a:off x="9939020" y="2483485"/>
        <a:ext cx="2997200" cy="246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154940</xdr:colOff>
      <xdr:row>14</xdr:row>
      <xdr:rowOff>37465</xdr:rowOff>
    </xdr:from>
    <xdr:to>
      <xdr:col>19</xdr:col>
      <xdr:colOff>264160</xdr:colOff>
      <xdr:row>25</xdr:row>
      <xdr:rowOff>15875</xdr:rowOff>
    </xdr:to>
    <xdr:graphicFrame>
      <xdr:nvGraphicFramePr>
        <xdr:cNvPr id="7" name="Chart 6"/>
        <xdr:cNvGraphicFramePr/>
      </xdr:nvGraphicFramePr>
      <xdr:xfrm>
        <a:off x="13223240" y="2597785"/>
        <a:ext cx="2959100" cy="1990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37465</xdr:rowOff>
    </xdr:from>
    <xdr:to>
      <xdr:col>26</xdr:col>
      <xdr:colOff>446405</xdr:colOff>
      <xdr:row>33</xdr:row>
      <xdr:rowOff>175895</xdr:rowOff>
    </xdr:to>
    <xdr:sp>
      <xdr:nvSpPr>
        <xdr:cNvPr id="2" name="Rounded Rectangle 1"/>
        <xdr:cNvSpPr/>
      </xdr:nvSpPr>
      <xdr:spPr>
        <a:xfrm>
          <a:off x="7620" y="37465"/>
          <a:ext cx="16288385" cy="6173470"/>
        </a:xfrm>
        <a:prstGeom prst="roundRect">
          <a:avLst/>
        </a:prstGeom>
      </xdr:spPr>
      <xdr:style>
        <a:lnRef idx="0">
          <a:srgbClr val="FFFFFF"/>
        </a:lnRef>
        <a:fillRef idx="1">
          <a:schemeClr val="accent4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524510</xdr:colOff>
      <xdr:row>1</xdr:row>
      <xdr:rowOff>31115</xdr:rowOff>
    </xdr:from>
    <xdr:to>
      <xdr:col>24</xdr:col>
      <xdr:colOff>344170</xdr:colOff>
      <xdr:row>3</xdr:row>
      <xdr:rowOff>104775</xdr:rowOff>
    </xdr:to>
    <xdr:sp>
      <xdr:nvSpPr>
        <xdr:cNvPr id="3" name="Text Box 2"/>
        <xdr:cNvSpPr txBox="1"/>
      </xdr:nvSpPr>
      <xdr:spPr>
        <a:xfrm>
          <a:off x="1134110" y="213995"/>
          <a:ext cx="13840460" cy="439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1800" b="1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SALES DASHBOARD</a:t>
          </a:r>
          <a:endParaRPr lang="en-US" sz="1800" b="1">
            <a:ln w="12700">
              <a:solidFill>
                <a:schemeClr val="accent5"/>
              </a:solidFill>
              <a:prstDash val="solid"/>
            </a:ln>
            <a:pattFill prst="ltDnDiag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endParaRPr>
        </a:p>
      </xdr:txBody>
    </xdr:sp>
    <xdr:clientData/>
  </xdr:twoCellAnchor>
  <xdr:twoCellAnchor>
    <xdr:from>
      <xdr:col>1</xdr:col>
      <xdr:colOff>534670</xdr:colOff>
      <xdr:row>4</xdr:row>
      <xdr:rowOff>46355</xdr:rowOff>
    </xdr:from>
    <xdr:to>
      <xdr:col>9</xdr:col>
      <xdr:colOff>69215</xdr:colOff>
      <xdr:row>6</xdr:row>
      <xdr:rowOff>165100</xdr:rowOff>
    </xdr:to>
    <xdr:sp>
      <xdr:nvSpPr>
        <xdr:cNvPr id="4" name="Text Box 3"/>
        <xdr:cNvSpPr txBox="1"/>
      </xdr:nvSpPr>
      <xdr:spPr>
        <a:xfrm>
          <a:off x="1144270" y="777875"/>
          <a:ext cx="4411345" cy="4845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p>
          <a:pPr algn="ctr"/>
          <a:r>
            <a:rPr lang="en-US" sz="1100" b="1"/>
            <a:t>TOTAL SALES</a:t>
          </a:r>
          <a:endParaRPr lang="en-US" sz="1100" b="1"/>
        </a:p>
        <a:p>
          <a:pPr algn="ctr"/>
          <a:r>
            <a:rPr lang="en-US" sz="1100" b="1"/>
            <a:t> 1,83,85,170</a:t>
          </a:r>
          <a:endParaRPr lang="en-US" sz="1100" b="1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329565</xdr:colOff>
      <xdr:row>4</xdr:row>
      <xdr:rowOff>78740</xdr:rowOff>
    </xdr:from>
    <xdr:to>
      <xdr:col>17</xdr:col>
      <xdr:colOff>110490</xdr:colOff>
      <xdr:row>7</xdr:row>
      <xdr:rowOff>10160</xdr:rowOff>
    </xdr:to>
    <xdr:sp>
      <xdr:nvSpPr>
        <xdr:cNvPr id="7" name="Text Box 6"/>
        <xdr:cNvSpPr txBox="1"/>
      </xdr:nvSpPr>
      <xdr:spPr>
        <a:xfrm>
          <a:off x="5815965" y="810260"/>
          <a:ext cx="4657725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100" b="1"/>
            <a:t>TOTAL UNIT PRICE </a:t>
          </a:r>
          <a:endParaRPr lang="en-US" sz="1100" b="1"/>
        </a:p>
        <a:p>
          <a:pPr algn="ctr"/>
          <a:r>
            <a:rPr lang="en-US" sz="1100" b="1"/>
            <a:t>2,82,766</a:t>
          </a:r>
          <a:endParaRPr lang="en-US" sz="1100" b="1"/>
        </a:p>
        <a:p>
          <a:pPr algn="ctr"/>
          <a:endParaRPr lang="en-US" sz="1100" b="1"/>
        </a:p>
      </xdr:txBody>
    </xdr:sp>
    <xdr:clientData/>
  </xdr:twoCellAnchor>
  <xdr:oneCellAnchor>
    <xdr:from>
      <xdr:col>8</xdr:col>
      <xdr:colOff>320040</xdr:colOff>
      <xdr:row>8</xdr:row>
      <xdr:rowOff>22860</xdr:rowOff>
    </xdr:from>
    <xdr:ext cx="309880" cy="273685"/>
    <xdr:sp>
      <xdr:nvSpPr>
        <xdr:cNvPr id="8" name="Text Box 7"/>
        <xdr:cNvSpPr txBox="1"/>
      </xdr:nvSpPr>
      <xdr:spPr>
        <a:xfrm>
          <a:off x="5196840" y="1485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17</xdr:col>
      <xdr:colOff>335915</xdr:colOff>
      <xdr:row>4</xdr:row>
      <xdr:rowOff>62230</xdr:rowOff>
    </xdr:from>
    <xdr:to>
      <xdr:col>24</xdr:col>
      <xdr:colOff>331470</xdr:colOff>
      <xdr:row>6</xdr:row>
      <xdr:rowOff>168275</xdr:rowOff>
    </xdr:to>
    <xdr:sp>
      <xdr:nvSpPr>
        <xdr:cNvPr id="9" name="Text Box 8"/>
        <xdr:cNvSpPr txBox="1"/>
      </xdr:nvSpPr>
      <xdr:spPr>
        <a:xfrm>
          <a:off x="10699115" y="793750"/>
          <a:ext cx="4262755" cy="4718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1100" b="1"/>
            <a:t>TOTAL PROFIT</a:t>
          </a:r>
          <a:endParaRPr lang="en-US" sz="1100" b="1"/>
        </a:p>
        <a:p>
          <a:pPr algn="ctr"/>
          <a:r>
            <a:rPr lang="en-US" sz="1100" b="1"/>
            <a:t>1,20,28,825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19050</xdr:colOff>
      <xdr:row>17</xdr:row>
      <xdr:rowOff>72390</xdr:rowOff>
    </xdr:from>
    <xdr:to>
      <xdr:col>13</xdr:col>
      <xdr:colOff>447040</xdr:colOff>
      <xdr:row>26</xdr:row>
      <xdr:rowOff>36195</xdr:rowOff>
    </xdr:to>
    <xdr:graphicFrame>
      <xdr:nvGraphicFramePr>
        <xdr:cNvPr id="21" name="Chart 20"/>
        <xdr:cNvGraphicFramePr/>
      </xdr:nvGraphicFramePr>
      <xdr:xfrm>
        <a:off x="4286250" y="3181350"/>
        <a:ext cx="4085590" cy="160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17</xdr:row>
      <xdr:rowOff>34290</xdr:rowOff>
    </xdr:from>
    <xdr:to>
      <xdr:col>6</xdr:col>
      <xdr:colOff>552450</xdr:colOff>
      <xdr:row>26</xdr:row>
      <xdr:rowOff>26035</xdr:rowOff>
    </xdr:to>
    <xdr:graphicFrame>
      <xdr:nvGraphicFramePr>
        <xdr:cNvPr id="22" name="Chart 21"/>
        <xdr:cNvGraphicFramePr/>
      </xdr:nvGraphicFramePr>
      <xdr:xfrm>
        <a:off x="1143000" y="3143250"/>
        <a:ext cx="3067050" cy="1637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53975</xdr:colOff>
      <xdr:row>7</xdr:row>
      <xdr:rowOff>131445</xdr:rowOff>
    </xdr:from>
    <xdr:to>
      <xdr:col>24</xdr:col>
      <xdr:colOff>349250</xdr:colOff>
      <xdr:row>26</xdr:row>
      <xdr:rowOff>32385</xdr:rowOff>
    </xdr:to>
    <xdr:graphicFrame>
      <xdr:nvGraphicFramePr>
        <xdr:cNvPr id="25" name="Chart 24"/>
        <xdr:cNvGraphicFramePr/>
      </xdr:nvGraphicFramePr>
      <xdr:xfrm>
        <a:off x="11026775" y="1411605"/>
        <a:ext cx="3952875" cy="3375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308610</xdr:colOff>
      <xdr:row>7</xdr:row>
      <xdr:rowOff>179705</xdr:rowOff>
    </xdr:from>
    <xdr:to>
      <xdr:col>17</xdr:col>
      <xdr:colOff>592455</xdr:colOff>
      <xdr:row>16</xdr:row>
      <xdr:rowOff>133985</xdr:rowOff>
    </xdr:to>
    <xdr:graphicFrame>
      <xdr:nvGraphicFramePr>
        <xdr:cNvPr id="26" name="Chart 25"/>
        <xdr:cNvGraphicFramePr/>
      </xdr:nvGraphicFramePr>
      <xdr:xfrm>
        <a:off x="6404610" y="1459865"/>
        <a:ext cx="4551045" cy="16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534035</xdr:colOff>
      <xdr:row>17</xdr:row>
      <xdr:rowOff>76835</xdr:rowOff>
    </xdr:from>
    <xdr:to>
      <xdr:col>17</xdr:col>
      <xdr:colOff>587375</xdr:colOff>
      <xdr:row>26</xdr:row>
      <xdr:rowOff>33655</xdr:rowOff>
    </xdr:to>
    <xdr:graphicFrame>
      <xdr:nvGraphicFramePr>
        <xdr:cNvPr id="27" name="Chart 26"/>
        <xdr:cNvGraphicFramePr/>
      </xdr:nvGraphicFramePr>
      <xdr:xfrm>
        <a:off x="8458835" y="3185795"/>
        <a:ext cx="2491740" cy="1602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428625</xdr:colOff>
      <xdr:row>7</xdr:row>
      <xdr:rowOff>167005</xdr:rowOff>
    </xdr:from>
    <xdr:to>
      <xdr:col>10</xdr:col>
      <xdr:colOff>259715</xdr:colOff>
      <xdr:row>16</xdr:row>
      <xdr:rowOff>146685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PROFI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FIT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5" y="1447165"/>
              <a:ext cx="1659890" cy="16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99695</xdr:colOff>
      <xdr:row>7</xdr:row>
      <xdr:rowOff>168910</xdr:rowOff>
    </xdr:from>
    <xdr:to>
      <xdr:col>7</xdr:col>
      <xdr:colOff>386715</xdr:colOff>
      <xdr:row>16</xdr:row>
      <xdr:rowOff>140335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695" y="1449070"/>
              <a:ext cx="1506220" cy="1617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548005</xdr:colOff>
      <xdr:row>7</xdr:row>
      <xdr:rowOff>142875</xdr:rowOff>
    </xdr:from>
    <xdr:to>
      <xdr:col>5</xdr:col>
      <xdr:colOff>45720</xdr:colOff>
      <xdr:row>16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605" y="1423035"/>
              <a:ext cx="1936115" cy="1626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96.6684027778" refreshedBy="Santhiya Devi" recordCount="40">
  <cacheSource type="worksheet">
    <worksheetSource name="Table2"/>
  </cacheSource>
  <cacheFields count="9">
    <cacheField name="Date" numFmtId="181">
      <sharedItems containsSemiMixedTypes="0" containsString="0" containsNonDate="0" containsDate="1" minDate="2022-01-01T00:00:00" maxDate="2025-03-01T00:00:00" count="20">
        <d v="2022-01-01T00:00:00"/>
        <d v="2022-03-01T00:00:00"/>
        <d v="2022-05-01T00:00:00"/>
        <d v="2022-07-01T00:00:00"/>
        <d v="2022-09-01T00:00:00"/>
        <d v="2022-11-01T00:00:00"/>
        <d v="2023-01-01T00:00:00"/>
        <d v="2023-03-01T00:00:00"/>
        <d v="2023-05-01T00:00:00"/>
        <d v="2023-07-01T00:00:00"/>
        <d v="2023-09-01T00:00:00"/>
        <d v="2023-11-01T00:00:00"/>
        <d v="2024-01-01T00:00:00"/>
        <d v="2024-03-01T00:00:00"/>
        <d v="2024-05-01T00:00:00"/>
        <d v="2024-07-01T00:00:00"/>
        <d v="2024-09-01T00:00:00"/>
        <d v="2024-11-01T00:00:00"/>
        <d v="2025-01-01T00:00:00"/>
        <d v="2025-03-01T00:00:00"/>
      </sharedItems>
    </cacheField>
    <cacheField name="Sales Person" numFmtId="0">
      <sharedItems count="6">
        <s v="HARI"/>
        <s v="RAM"/>
        <s v="GOKUL"/>
        <s v="SIVA"/>
        <s v="MANI"/>
        <s v="BEN"/>
      </sharedItems>
    </cacheField>
    <cacheField name="Region" numFmtId="0">
      <sharedItems count="7">
        <s v="NAMAKAL"/>
        <s v="SALEM"/>
        <s v="CHENNAI"/>
        <s v="ERODE"/>
        <s v="COIMBATORE"/>
        <s v="THENI"/>
        <s v="MADURAI"/>
      </sharedItems>
    </cacheField>
    <cacheField name="Product" numFmtId="0">
      <sharedItems count="5">
        <s v="A3"/>
        <s v="A5"/>
        <s v="A6"/>
        <s v="A4"/>
        <s v="A7"/>
      </sharedItems>
    </cacheField>
    <cacheField name="Units sold" numFmtId="0">
      <sharedItems containsSemiMixedTypes="0" containsString="0" containsNumber="1" containsInteger="1" minValue="21" maxValue="98" count="13">
        <n v="52"/>
        <n v="32"/>
        <n v="65"/>
        <n v="98"/>
        <n v="96"/>
        <n v="75"/>
        <n v="45"/>
        <n v="21"/>
        <n v="95"/>
        <n v="82"/>
        <n v="63"/>
        <n v="74"/>
        <n v="41"/>
      </sharedItems>
    </cacheField>
    <cacheField name="Unit price" numFmtId="180">
      <sharedItems containsSemiMixedTypes="0" containsString="0" containsNumber="1" containsInteger="1" minValue="1023" maxValue="9630" count="14">
        <n v="6000"/>
        <n v="5200"/>
        <n v="3200"/>
        <n v="1200"/>
        <n v="6500"/>
        <n v="6300"/>
        <n v="8520"/>
        <n v="9630"/>
        <n v="7410"/>
        <n v="7520"/>
        <n v="9520"/>
        <n v="8510"/>
        <n v="8620"/>
        <n v="1023"/>
      </sharedItems>
    </cacheField>
    <cacheField name="Cost of Goods" numFmtId="180">
      <sharedItems containsSemiMixedTypes="0" containsString="0" containsNumber="1" containsInteger="1" minValue="100" maxValue="8520" count="21">
        <n v="4000"/>
        <n v="3000"/>
        <n v="650"/>
        <n v="4200"/>
        <n v="900"/>
        <n v="4500"/>
        <n v="6200"/>
        <n v="3200"/>
        <n v="5200"/>
        <n v="850"/>
        <n v="750"/>
        <n v="3580"/>
        <n v="1250"/>
        <n v="1140"/>
        <n v="2250"/>
        <n v="3250"/>
        <n v="5230"/>
        <n v="3210"/>
        <n v="2001"/>
        <n v="100"/>
        <n v="8520"/>
      </sharedItems>
    </cacheField>
    <cacheField name="Total sales" numFmtId="180">
      <sharedItems containsSemiMixedTypes="0" containsString="0" containsNumber="1" containsInteger="1" minValue="97185" maxValue="943740" count="20">
        <n v="312000"/>
        <n v="166400"/>
        <n v="208000"/>
        <n v="117600"/>
        <n v="624000"/>
        <n v="472500"/>
        <n v="383400"/>
        <n v="202230"/>
        <n v="237120"/>
        <n v="553800"/>
        <n v="943740"/>
        <n v="714400"/>
        <n v="913920"/>
        <n v="789660"/>
        <n v="536760"/>
        <n v="630480"/>
        <n v="303810"/>
        <n v="442520"/>
        <n v="543060"/>
        <n v="97185"/>
      </sharedItems>
    </cacheField>
    <cacheField name="PROFIT" numFmtId="180">
      <sharedItems containsSemiMixedTypes="0" containsString="0" containsNumber="1" containsInteger="1" minValue="16435" maxValue="841920" count="40">
        <n v="104000"/>
        <n v="70400"/>
        <n v="165750"/>
        <n v="53900"/>
        <n v="220800"/>
        <n v="405000"/>
        <n v="342900"/>
        <n v="107730"/>
        <n v="38720"/>
        <n v="345800"/>
        <n v="434140"/>
        <n v="633650"/>
        <n v="841920"/>
        <n v="736360"/>
        <n v="311220"/>
        <n v="537980"/>
        <n v="257070"/>
        <n v="325520"/>
        <n v="338310"/>
        <n v="35435"/>
        <n v="40040"/>
        <n v="63680"/>
        <n v="77935"/>
        <n v="107800"/>
        <n v="537600"/>
        <n v="232500"/>
        <n v="194400"/>
        <n v="23310"/>
        <n v="208320"/>
        <n v="261300"/>
        <n v="336140"/>
        <n v="410400"/>
        <n v="414720"/>
        <n v="719960"/>
        <n v="489510"/>
        <n v="582380"/>
        <n v="157030"/>
        <n v="377520"/>
        <n v="471240"/>
        <n v="1643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2"/>
    <x v="3"/>
    <x v="3"/>
  </r>
  <r>
    <x v="4"/>
    <x v="4"/>
    <x v="4"/>
    <x v="0"/>
    <x v="4"/>
    <x v="4"/>
    <x v="3"/>
    <x v="4"/>
    <x v="4"/>
  </r>
  <r>
    <x v="5"/>
    <x v="5"/>
    <x v="5"/>
    <x v="4"/>
    <x v="5"/>
    <x v="5"/>
    <x v="4"/>
    <x v="5"/>
    <x v="5"/>
  </r>
  <r>
    <x v="6"/>
    <x v="2"/>
    <x v="6"/>
    <x v="1"/>
    <x v="6"/>
    <x v="6"/>
    <x v="4"/>
    <x v="6"/>
    <x v="6"/>
  </r>
  <r>
    <x v="7"/>
    <x v="0"/>
    <x v="0"/>
    <x v="2"/>
    <x v="7"/>
    <x v="7"/>
    <x v="5"/>
    <x v="7"/>
    <x v="7"/>
  </r>
  <r>
    <x v="8"/>
    <x v="3"/>
    <x v="1"/>
    <x v="0"/>
    <x v="1"/>
    <x v="8"/>
    <x v="6"/>
    <x v="8"/>
    <x v="8"/>
  </r>
  <r>
    <x v="9"/>
    <x v="1"/>
    <x v="2"/>
    <x v="4"/>
    <x v="2"/>
    <x v="6"/>
    <x v="7"/>
    <x v="9"/>
    <x v="9"/>
  </r>
  <r>
    <x v="10"/>
    <x v="4"/>
    <x v="3"/>
    <x v="3"/>
    <x v="3"/>
    <x v="7"/>
    <x v="8"/>
    <x v="10"/>
    <x v="10"/>
  </r>
  <r>
    <x v="11"/>
    <x v="5"/>
    <x v="4"/>
    <x v="4"/>
    <x v="8"/>
    <x v="9"/>
    <x v="9"/>
    <x v="11"/>
    <x v="11"/>
  </r>
  <r>
    <x v="12"/>
    <x v="0"/>
    <x v="0"/>
    <x v="2"/>
    <x v="4"/>
    <x v="10"/>
    <x v="10"/>
    <x v="12"/>
    <x v="12"/>
  </r>
  <r>
    <x v="13"/>
    <x v="5"/>
    <x v="1"/>
    <x v="1"/>
    <x v="9"/>
    <x v="7"/>
    <x v="2"/>
    <x v="13"/>
    <x v="13"/>
  </r>
  <r>
    <x v="14"/>
    <x v="2"/>
    <x v="2"/>
    <x v="0"/>
    <x v="10"/>
    <x v="6"/>
    <x v="11"/>
    <x v="14"/>
    <x v="14"/>
  </r>
  <r>
    <x v="15"/>
    <x v="5"/>
    <x v="3"/>
    <x v="3"/>
    <x v="11"/>
    <x v="6"/>
    <x v="12"/>
    <x v="15"/>
    <x v="15"/>
  </r>
  <r>
    <x v="16"/>
    <x v="4"/>
    <x v="4"/>
    <x v="4"/>
    <x v="12"/>
    <x v="8"/>
    <x v="13"/>
    <x v="16"/>
    <x v="16"/>
  </r>
  <r>
    <x v="17"/>
    <x v="3"/>
    <x v="5"/>
    <x v="4"/>
    <x v="0"/>
    <x v="11"/>
    <x v="14"/>
    <x v="17"/>
    <x v="17"/>
  </r>
  <r>
    <x v="18"/>
    <x v="4"/>
    <x v="0"/>
    <x v="1"/>
    <x v="10"/>
    <x v="12"/>
    <x v="15"/>
    <x v="18"/>
    <x v="18"/>
  </r>
  <r>
    <x v="19"/>
    <x v="2"/>
    <x v="1"/>
    <x v="3"/>
    <x v="8"/>
    <x v="13"/>
    <x v="2"/>
    <x v="19"/>
    <x v="19"/>
  </r>
  <r>
    <x v="0"/>
    <x v="1"/>
    <x v="3"/>
    <x v="4"/>
    <x v="0"/>
    <x v="0"/>
    <x v="16"/>
    <x v="0"/>
    <x v="20"/>
  </r>
  <r>
    <x v="1"/>
    <x v="2"/>
    <x v="4"/>
    <x v="1"/>
    <x v="1"/>
    <x v="1"/>
    <x v="17"/>
    <x v="1"/>
    <x v="21"/>
  </r>
  <r>
    <x v="2"/>
    <x v="3"/>
    <x v="5"/>
    <x v="2"/>
    <x v="2"/>
    <x v="2"/>
    <x v="18"/>
    <x v="2"/>
    <x v="22"/>
  </r>
  <r>
    <x v="3"/>
    <x v="4"/>
    <x v="6"/>
    <x v="0"/>
    <x v="3"/>
    <x v="3"/>
    <x v="19"/>
    <x v="3"/>
    <x v="23"/>
  </r>
  <r>
    <x v="4"/>
    <x v="5"/>
    <x v="0"/>
    <x v="4"/>
    <x v="4"/>
    <x v="4"/>
    <x v="4"/>
    <x v="4"/>
    <x v="24"/>
  </r>
  <r>
    <x v="5"/>
    <x v="2"/>
    <x v="1"/>
    <x v="3"/>
    <x v="5"/>
    <x v="5"/>
    <x v="7"/>
    <x v="5"/>
    <x v="25"/>
  </r>
  <r>
    <x v="6"/>
    <x v="0"/>
    <x v="2"/>
    <x v="4"/>
    <x v="6"/>
    <x v="6"/>
    <x v="3"/>
    <x v="6"/>
    <x v="26"/>
  </r>
  <r>
    <x v="7"/>
    <x v="3"/>
    <x v="3"/>
    <x v="2"/>
    <x v="7"/>
    <x v="7"/>
    <x v="20"/>
    <x v="7"/>
    <x v="27"/>
  </r>
  <r>
    <x v="8"/>
    <x v="1"/>
    <x v="4"/>
    <x v="1"/>
    <x v="1"/>
    <x v="8"/>
    <x v="4"/>
    <x v="8"/>
    <x v="28"/>
  </r>
  <r>
    <x v="9"/>
    <x v="4"/>
    <x v="0"/>
    <x v="0"/>
    <x v="2"/>
    <x v="6"/>
    <x v="5"/>
    <x v="9"/>
    <x v="29"/>
  </r>
  <r>
    <x v="10"/>
    <x v="5"/>
    <x v="1"/>
    <x v="3"/>
    <x v="3"/>
    <x v="7"/>
    <x v="6"/>
    <x v="10"/>
    <x v="30"/>
  </r>
  <r>
    <x v="11"/>
    <x v="0"/>
    <x v="2"/>
    <x v="4"/>
    <x v="8"/>
    <x v="9"/>
    <x v="7"/>
    <x v="11"/>
    <x v="31"/>
  </r>
  <r>
    <x v="12"/>
    <x v="5"/>
    <x v="3"/>
    <x v="4"/>
    <x v="4"/>
    <x v="10"/>
    <x v="8"/>
    <x v="12"/>
    <x v="32"/>
  </r>
  <r>
    <x v="13"/>
    <x v="2"/>
    <x v="4"/>
    <x v="1"/>
    <x v="9"/>
    <x v="7"/>
    <x v="9"/>
    <x v="13"/>
    <x v="33"/>
  </r>
  <r>
    <x v="14"/>
    <x v="5"/>
    <x v="5"/>
    <x v="3"/>
    <x v="10"/>
    <x v="6"/>
    <x v="10"/>
    <x v="14"/>
    <x v="34"/>
  </r>
  <r>
    <x v="15"/>
    <x v="4"/>
    <x v="0"/>
    <x v="4"/>
    <x v="11"/>
    <x v="6"/>
    <x v="2"/>
    <x v="15"/>
    <x v="35"/>
  </r>
  <r>
    <x v="16"/>
    <x v="3"/>
    <x v="1"/>
    <x v="1"/>
    <x v="12"/>
    <x v="8"/>
    <x v="11"/>
    <x v="16"/>
    <x v="36"/>
  </r>
  <r>
    <x v="17"/>
    <x v="4"/>
    <x v="5"/>
    <x v="2"/>
    <x v="0"/>
    <x v="11"/>
    <x v="12"/>
    <x v="17"/>
    <x v="37"/>
  </r>
  <r>
    <x v="18"/>
    <x v="2"/>
    <x v="6"/>
    <x v="0"/>
    <x v="10"/>
    <x v="12"/>
    <x v="13"/>
    <x v="18"/>
    <x v="38"/>
  </r>
  <r>
    <x v="19"/>
    <x v="3"/>
    <x v="1"/>
    <x v="4"/>
    <x v="8"/>
    <x v="13"/>
    <x v="9"/>
    <x v="1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9">
    <pivotField compact="0" numFmtId="18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multipleItemSelectionAllowed="1" showAll="0">
      <items count="7">
        <item x="5"/>
        <item x="2"/>
        <item x="0"/>
        <item x="4"/>
        <item x="1"/>
        <item x="3"/>
        <item t="default"/>
      </items>
    </pivotField>
    <pivotField compact="0" showAll="0">
      <items count="8">
        <item h="1" x="2"/>
        <item x="4"/>
        <item h="1" x="3"/>
        <item h="1" x="6"/>
        <item h="1" x="0"/>
        <item h="1" x="1"/>
        <item h="1" x="5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14">
        <item h="1" x="7"/>
        <item x="1"/>
        <item h="1" x="12"/>
        <item h="1" x="6"/>
        <item h="1" x="0"/>
        <item h="1" x="10"/>
        <item h="1" x="2"/>
        <item h="1" x="11"/>
        <item h="1" x="5"/>
        <item h="1" x="9"/>
        <item h="1" x="8"/>
        <item h="1" x="4"/>
        <item h="1" x="3"/>
        <item t="default"/>
      </items>
    </pivotField>
    <pivotField compact="0" numFmtId="180" showAll="0">
      <items count="15">
        <item x="13"/>
        <item x="3"/>
        <item x="2"/>
        <item x="1"/>
        <item x="0"/>
        <item x="5"/>
        <item x="4"/>
        <item x="8"/>
        <item x="9"/>
        <item x="11"/>
        <item x="6"/>
        <item x="12"/>
        <item x="10"/>
        <item x="7"/>
        <item t="default"/>
      </items>
    </pivotField>
    <pivotField compact="0" numFmtId="180" showAll="0">
      <items count="22">
        <item x="19"/>
        <item h="1" x="2"/>
        <item h="1" x="10"/>
        <item h="1" x="9"/>
        <item h="1" x="4"/>
        <item h="1" x="13"/>
        <item h="1" x="12"/>
        <item h="1" x="18"/>
        <item h="1" x="14"/>
        <item h="1" x="1"/>
        <item h="1" x="7"/>
        <item h="1" x="17"/>
        <item h="1" x="15"/>
        <item h="1" x="11"/>
        <item h="1" x="0"/>
        <item h="1" x="3"/>
        <item h="1" x="5"/>
        <item h="1" x="8"/>
        <item h="1" x="16"/>
        <item h="1" x="6"/>
        <item h="1" x="20"/>
        <item t="default"/>
      </items>
    </pivotField>
    <pivotField dataField="1" compact="0" numFmtId="180" showAll="0">
      <items count="21">
        <item x="19"/>
        <item x="3"/>
        <item x="1"/>
        <item x="7"/>
        <item x="2"/>
        <item x="8"/>
        <item x="16"/>
        <item x="0"/>
        <item x="6"/>
        <item x="17"/>
        <item x="5"/>
        <item x="14"/>
        <item x="18"/>
        <item x="9"/>
        <item x="4"/>
        <item x="15"/>
        <item x="11"/>
        <item x="13"/>
        <item x="12"/>
        <item x="10"/>
        <item t="default"/>
      </items>
    </pivotField>
    <pivotField compact="0" numFmtId="180" showAll="0">
      <items count="41">
        <item h="1" x="39"/>
        <item h="1" x="27"/>
        <item h="1" x="19"/>
        <item h="1" x="8"/>
        <item h="1" x="20"/>
        <item h="1" x="3"/>
        <item h="1" x="21"/>
        <item h="1" x="1"/>
        <item h="1" x="22"/>
        <item h="1" x="0"/>
        <item h="1" x="7"/>
        <item h="1" x="23"/>
        <item h="1" x="36"/>
        <item h="1" x="2"/>
        <item h="1" x="26"/>
        <item h="1" x="28"/>
        <item h="1" x="4"/>
        <item h="1" x="25"/>
        <item h="1" x="16"/>
        <item h="1" x="29"/>
        <item h="1" x="14"/>
        <item h="1" x="17"/>
        <item h="1" x="30"/>
        <item h="1" x="18"/>
        <item h="1" x="6"/>
        <item h="1" x="9"/>
        <item h="1" x="37"/>
        <item h="1" x="5"/>
        <item h="1" x="31"/>
        <item h="1" x="32"/>
        <item h="1" x="10"/>
        <item h="1" x="38"/>
        <item h="1" x="34"/>
        <item h="1" x="24"/>
        <item h="1" x="15"/>
        <item h="1" x="35"/>
        <item x="11"/>
        <item h="1" x="33"/>
        <item h="1" x="13"/>
        <item h="1" x="1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0" multipleFieldFilters="0" showHeaders="0" chartFormat="4">
  <location ref="E3:F6" firstHeaderRow="1" firstDataRow="1" firstDataCol="1"/>
  <pivotFields count="9">
    <pivotField compact="0" numFmtId="18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7">
        <item x="5"/>
        <item x="2"/>
        <item x="0"/>
        <item x="4"/>
        <item x="1"/>
        <item x="3"/>
        <item t="default"/>
      </items>
    </pivotField>
    <pivotField compact="0" showAll="0">
      <items count="8">
        <item h="1" x="2"/>
        <item h="1" x="4"/>
        <item h="1" x="3"/>
        <item x="6"/>
        <item h="1" x="0"/>
        <item h="1" x="1"/>
        <item h="1" x="5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14">
        <item x="7"/>
        <item x="1"/>
        <item x="12"/>
        <item x="6"/>
        <item x="0"/>
        <item x="10"/>
        <item x="2"/>
        <item x="11"/>
        <item x="5"/>
        <item x="9"/>
        <item x="8"/>
        <item x="4"/>
        <item x="3"/>
        <item t="default"/>
      </items>
    </pivotField>
    <pivotField dataField="1" compact="0" numFmtId="180" showAll="0">
      <items count="15">
        <item x="13"/>
        <item x="3"/>
        <item x="2"/>
        <item x="1"/>
        <item x="0"/>
        <item x="5"/>
        <item x="4"/>
        <item x="8"/>
        <item x="9"/>
        <item x="11"/>
        <item x="6"/>
        <item x="12"/>
        <item x="10"/>
        <item x="7"/>
        <item t="default"/>
      </items>
    </pivotField>
    <pivotField compact="0" numFmtId="180" showAll="0">
      <items count="22">
        <item x="19"/>
        <item x="2"/>
        <item x="10"/>
        <item x="9"/>
        <item x="4"/>
        <item x="13"/>
        <item x="12"/>
        <item x="18"/>
        <item x="14"/>
        <item x="1"/>
        <item x="7"/>
        <item x="17"/>
        <item x="15"/>
        <item x="11"/>
        <item x="0"/>
        <item x="3"/>
        <item x="5"/>
        <item x="8"/>
        <item x="16"/>
        <item x="6"/>
        <item x="20"/>
        <item t="default"/>
      </items>
    </pivotField>
    <pivotField compact="0" numFmtId="180" showAll="0">
      <items count="21">
        <item x="19"/>
        <item x="3"/>
        <item x="1"/>
        <item x="7"/>
        <item x="2"/>
        <item x="8"/>
        <item x="16"/>
        <item x="0"/>
        <item x="6"/>
        <item x="17"/>
        <item x="5"/>
        <item x="14"/>
        <item x="18"/>
        <item x="9"/>
        <item x="4"/>
        <item x="15"/>
        <item x="11"/>
        <item x="13"/>
        <item x="12"/>
        <item x="10"/>
        <item t="default"/>
      </items>
    </pivotField>
    <pivotField compact="0" numFmtId="180" showAll="0">
      <items count="41">
        <item x="39"/>
        <item x="27"/>
        <item h="1" x="19"/>
        <item x="8"/>
        <item x="20"/>
        <item x="3"/>
        <item x="21"/>
        <item x="1"/>
        <item x="22"/>
        <item x="0"/>
        <item x="7"/>
        <item x="23"/>
        <item x="36"/>
        <item x="2"/>
        <item x="26"/>
        <item x="28"/>
        <item x="4"/>
        <item x="25"/>
        <item x="16"/>
        <item x="29"/>
        <item x="14"/>
        <item x="17"/>
        <item x="30"/>
        <item x="18"/>
        <item x="6"/>
        <item x="9"/>
        <item x="37"/>
        <item x="5"/>
        <item x="31"/>
        <item x="32"/>
        <item x="10"/>
        <item x="38"/>
        <item x="34"/>
        <item x="24"/>
        <item h="1" x="15"/>
        <item x="35"/>
        <item x="11"/>
        <item h="1" x="33"/>
        <item h="1" x="13"/>
        <item x="12"/>
        <item t="default"/>
      </items>
    </pivotField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Unit pric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I3:J11" firstHeaderRow="1" firstDataRow="1" firstDataCol="1"/>
  <pivotFields count="9">
    <pivotField compact="0" numFmtId="18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axis="axisRow" compact="0" showAll="0">
      <items count="8">
        <item x="2"/>
        <item x="4"/>
        <item x="3"/>
        <item x="6"/>
        <item x="0"/>
        <item x="1"/>
        <item x="5"/>
        <item t="default"/>
      </items>
    </pivotField>
    <pivotField compact="0" showAll="0"/>
    <pivotField dataField="1" compact="0" showAll="0">
      <items count="14">
        <item x="7"/>
        <item x="1"/>
        <item x="12"/>
        <item x="6"/>
        <item x="0"/>
        <item x="10"/>
        <item x="2"/>
        <item x="11"/>
        <item x="5"/>
        <item x="9"/>
        <item x="8"/>
        <item x="4"/>
        <item x="3"/>
        <item t="default"/>
      </items>
    </pivotField>
    <pivotField compact="0" numFmtId="180" showAll="0"/>
    <pivotField compact="0" numFmtId="180" showAll="0"/>
    <pivotField compact="0" numFmtId="180" showAll="0">
      <items count="21">
        <item x="19"/>
        <item x="3"/>
        <item x="1"/>
        <item x="7"/>
        <item x="2"/>
        <item x="8"/>
        <item x="16"/>
        <item x="0"/>
        <item x="6"/>
        <item x="17"/>
        <item x="5"/>
        <item x="14"/>
        <item x="18"/>
        <item x="9"/>
        <item x="4"/>
        <item x="15"/>
        <item x="11"/>
        <item x="13"/>
        <item x="12"/>
        <item x="10"/>
        <item t="default"/>
      </items>
    </pivotField>
    <pivotField compact="0" numFmtId="180" showAll="0">
      <items count="41">
        <item x="39"/>
        <item x="27"/>
        <item x="19"/>
        <item x="8"/>
        <item x="20"/>
        <item x="3"/>
        <item x="21"/>
        <item x="1"/>
        <item x="22"/>
        <item x="0"/>
        <item x="7"/>
        <item x="23"/>
        <item x="36"/>
        <item x="2"/>
        <item x="26"/>
        <item x="28"/>
        <item x="4"/>
        <item x="25"/>
        <item x="16"/>
        <item x="29"/>
        <item x="14"/>
        <item x="17"/>
        <item x="30"/>
        <item x="18"/>
        <item x="6"/>
        <item x="9"/>
        <item x="37"/>
        <item x="5"/>
        <item x="31"/>
        <item x="32"/>
        <item x="10"/>
        <item x="38"/>
        <item x="34"/>
        <item x="24"/>
        <item x="15"/>
        <item x="35"/>
        <item x="11"/>
        <item x="33"/>
        <item x="13"/>
        <item x="1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M3:N11" firstHeaderRow="1" firstDataRow="1" firstDataCol="1"/>
  <pivotFields count="9">
    <pivotField compact="0" numFmtId="18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axis="axisRow" compact="0" showAll="0">
      <items count="8">
        <item x="2"/>
        <item x="4"/>
        <item x="3"/>
        <item x="6"/>
        <item x="0"/>
        <item x="1"/>
        <item x="5"/>
        <item t="default"/>
      </items>
    </pivotField>
    <pivotField compact="0" showAll="0"/>
    <pivotField compact="0" showAll="0"/>
    <pivotField compact="0" numFmtId="180" showAll="0"/>
    <pivotField compact="0" numFmtId="180" showAll="0"/>
    <pivotField compact="0" numFmtId="180" showAll="0"/>
    <pivotField dataField="1" compact="0" numFmtId="180" showAll="0">
      <items count="41">
        <item x="39"/>
        <item x="27"/>
        <item x="19"/>
        <item x="8"/>
        <item x="20"/>
        <item x="3"/>
        <item x="21"/>
        <item x="1"/>
        <item x="22"/>
        <item x="0"/>
        <item x="7"/>
        <item x="23"/>
        <item x="36"/>
        <item x="2"/>
        <item x="26"/>
        <item x="28"/>
        <item x="4"/>
        <item x="25"/>
        <item x="16"/>
        <item x="29"/>
        <item x="14"/>
        <item x="17"/>
        <item x="30"/>
        <item x="18"/>
        <item x="6"/>
        <item x="9"/>
        <item x="37"/>
        <item x="5"/>
        <item x="31"/>
        <item x="32"/>
        <item x="10"/>
        <item x="38"/>
        <item x="34"/>
        <item x="24"/>
        <item x="15"/>
        <item x="35"/>
        <item x="11"/>
        <item x="33"/>
        <item x="13"/>
        <item x="1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Q3:R9" firstHeaderRow="1" firstDataRow="1" firstDataCol="1"/>
  <pivotFields count="9">
    <pivotField compact="0" numFmtId="18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/>
    <pivotField compact="0" numFmtId="180" showAll="0"/>
    <pivotField dataField="1" compact="0" numFmtId="180" showAll="0">
      <items count="22">
        <item x="19"/>
        <item x="2"/>
        <item x="10"/>
        <item x="9"/>
        <item x="4"/>
        <item x="13"/>
        <item x="12"/>
        <item x="18"/>
        <item x="14"/>
        <item x="1"/>
        <item x="7"/>
        <item x="17"/>
        <item x="15"/>
        <item x="11"/>
        <item x="0"/>
        <item x="3"/>
        <item x="5"/>
        <item x="8"/>
        <item x="16"/>
        <item x="6"/>
        <item x="20"/>
        <item t="default"/>
      </items>
    </pivotField>
    <pivotField compact="0" numFmtId="180" showAll="0"/>
    <pivotField compact="0" numFmtId="18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st of Good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5" name="PivotTable1"/>
  </pivotTables>
  <data>
    <tabular pivotCacheId="1">
      <items count="6">
        <i x="5" s="1"/>
        <i x="2" s="1"/>
        <i x="0" s="1"/>
        <i x="4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1" sourceName="Region">
  <pivotTables>
    <pivotTable tabId="5" name="PivotTable7"/>
  </pivotTables>
  <data>
    <tabular pivotCacheId="1">
      <items count="7">
        <i x="2" s="0"/>
        <i x="4" s="0"/>
        <i x="3" s="0"/>
        <i x="6" s="1"/>
        <i x="0" s="0"/>
        <i x="1" s="0"/>
        <i x="5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FIT3" sourceName="PROFIT">
  <pivotTables>
    <pivotTable tabId="5" name="PivotTable7"/>
  </pivotTables>
  <data>
    <tabular pivotCacheId="1">
      <items count="40">
        <i x="23" s="1"/>
        <i x="6" s="1"/>
        <i x="38" s="1"/>
        <i x="39" s="1" nd="1"/>
        <i x="27" s="1" nd="1"/>
        <i x="19" s="0" nd="1"/>
        <i x="8" s="1" nd="1"/>
        <i x="20" s="1" nd="1"/>
        <i x="3" s="1" nd="1"/>
        <i x="21" s="1" nd="1"/>
        <i x="1" s="1" nd="1"/>
        <i x="22" s="1" nd="1"/>
        <i x="0" s="1" nd="1"/>
        <i x="7" s="1" nd="1"/>
        <i x="36" s="1" nd="1"/>
        <i x="2" s="1" nd="1"/>
        <i x="26" s="1" nd="1"/>
        <i x="28" s="1" nd="1"/>
        <i x="4" s="1" nd="1"/>
        <i x="25" s="1" nd="1"/>
        <i x="16" s="1" nd="1"/>
        <i x="29" s="1" nd="1"/>
        <i x="14" s="1" nd="1"/>
        <i x="17" s="1" nd="1"/>
        <i x="30" s="1" nd="1"/>
        <i x="18" s="1" nd="1"/>
        <i x="9" s="1" nd="1"/>
        <i x="37" s="1" nd="1"/>
        <i x="5" s="1" nd="1"/>
        <i x="31" s="1" nd="1"/>
        <i x="32" s="1" nd="1"/>
        <i x="10" s="1" nd="1"/>
        <i x="34" s="1" nd="1"/>
        <i x="24" s="1" nd="1"/>
        <i x="15" s="0" nd="1"/>
        <i x="35" s="1" nd="1"/>
        <i x="11" s="1" nd="1"/>
        <i x="33" s="0" nd="1"/>
        <i x="13" s="0" nd="1"/>
        <i x="12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FIT 3" cache="Slicer_PROFIT3" caption="PROFIT" startItem="30" style="SlicerStyleLight4" rowHeight="225425"/>
  <slicer name="Region 1" cache="Slicer_Region1" caption="Region" rowHeight="225425"/>
  <slicer name="Sales Person" cache="Slicer_Sales_Person" caption="Sales Person" rowHeight="225425"/>
</slicers>
</file>

<file path=xl/tables/table1.xml><?xml version="1.0" encoding="utf-8"?>
<table xmlns="http://schemas.openxmlformats.org/spreadsheetml/2006/main" id="1" name="Table2" displayName="Table2" ref="A1:F41" totalsRowShown="0">
  <autoFilter xmlns:etc="http://www.wps.cn/officeDocument/2017/etCustomData" ref="A1:F41" etc:filterBottomFollowUsedRange="0"/>
  <tableColumns count="6">
    <tableColumn id="1" name="Date" dataDxfId="0"/>
    <tableColumn id="2" name="Sales Person"/>
    <tableColumn id="3" name="Region"/>
    <tableColumn id="4" name="Product" dataDxfId="1"/>
    <tableColumn id="5" name="Units sold" dataDxfId="2"/>
    <tableColumn id="6" name="Unit price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_3" displayName="Table_3" ref="G1:I41" totalsRowShown="0">
  <autoFilter xmlns:etc="http://www.wps.cn/officeDocument/2017/etCustomData" ref="G1:I41" etc:filterBottomFollowUsedRange="0"/>
  <tableColumns count="3">
    <tableColumn id="1" name="COST OF GOODS"/>
    <tableColumn id="2" name="TOTAL SALES " dataDxfId="4">
      <calculatedColumnFormula>E2*F2</calculatedColumnFormula>
    </tableColumn>
    <tableColumn id="3" name="PROFIT" dataDxfId="5">
      <calculatedColumnFormula>H2-(G2*E2)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zoomScale="80" zoomScaleNormal="80" workbookViewId="0">
      <selection activeCell="G2" sqref="G2"/>
    </sheetView>
  </sheetViews>
  <sheetFormatPr defaultColWidth="9" defaultRowHeight="14.4"/>
  <cols>
    <col min="1" max="1" width="10.3333333333333" customWidth="1"/>
    <col min="6" max="6" width="11.2222222222222" customWidth="1"/>
    <col min="7" max="7" width="14.7777777777778" customWidth="1"/>
    <col min="8" max="9" width="11.8888888888889" customWidth="1"/>
    <col min="11" max="11" width="30.833333333333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2">
        <v>44562</v>
      </c>
      <c r="B2" s="3" t="s">
        <v>9</v>
      </c>
      <c r="C2" s="3" t="s">
        <v>10</v>
      </c>
      <c r="D2" s="3" t="s">
        <v>11</v>
      </c>
      <c r="E2" s="3">
        <v>52</v>
      </c>
      <c r="F2" s="4">
        <v>6000</v>
      </c>
      <c r="G2" s="4">
        <v>4000</v>
      </c>
      <c r="H2" s="5">
        <f>E2*F2</f>
        <v>312000</v>
      </c>
      <c r="I2" s="1">
        <f>H2-(G2*E2)</f>
        <v>104000</v>
      </c>
      <c r="K2" s="11" t="s">
        <v>12</v>
      </c>
    </row>
    <row r="3" spans="1:11">
      <c r="A3" s="6">
        <v>44621</v>
      </c>
      <c r="B3" s="7" t="s">
        <v>13</v>
      </c>
      <c r="C3" s="7" t="s">
        <v>14</v>
      </c>
      <c r="D3" s="7" t="s">
        <v>15</v>
      </c>
      <c r="E3" s="7">
        <v>32</v>
      </c>
      <c r="F3" s="8">
        <v>5200</v>
      </c>
      <c r="G3" s="8">
        <v>3000</v>
      </c>
      <c r="H3" s="5">
        <f t="shared" ref="H3:H41" si="0">E3*F3</f>
        <v>166400</v>
      </c>
      <c r="I3" s="1">
        <f t="shared" ref="I3:I41" si="1">H3-(G3*E3)</f>
        <v>70400</v>
      </c>
      <c r="K3" s="12">
        <f>SUM(H2:H41)</f>
        <v>18385170</v>
      </c>
    </row>
    <row r="4" spans="1:9">
      <c r="A4" s="2">
        <v>44682</v>
      </c>
      <c r="B4" s="3" t="s">
        <v>16</v>
      </c>
      <c r="C4" s="3" t="s">
        <v>17</v>
      </c>
      <c r="D4" s="3" t="s">
        <v>18</v>
      </c>
      <c r="E4" s="3">
        <v>65</v>
      </c>
      <c r="F4" s="4">
        <v>3200</v>
      </c>
      <c r="G4" s="4">
        <v>650</v>
      </c>
      <c r="H4" s="5">
        <f t="shared" si="0"/>
        <v>208000</v>
      </c>
      <c r="I4" s="1">
        <f t="shared" si="1"/>
        <v>165750</v>
      </c>
    </row>
    <row r="5" spans="1:9">
      <c r="A5" s="6">
        <v>44743</v>
      </c>
      <c r="B5" s="7" t="s">
        <v>19</v>
      </c>
      <c r="C5" s="7" t="s">
        <v>20</v>
      </c>
      <c r="D5" s="7" t="s">
        <v>21</v>
      </c>
      <c r="E5" s="7">
        <v>98</v>
      </c>
      <c r="F5" s="8">
        <v>1200</v>
      </c>
      <c r="G5" s="8">
        <v>650</v>
      </c>
      <c r="H5" s="5">
        <f t="shared" si="0"/>
        <v>117600</v>
      </c>
      <c r="I5" s="1">
        <f t="shared" si="1"/>
        <v>53900</v>
      </c>
    </row>
    <row r="6" spans="1:11">
      <c r="A6" s="2">
        <v>44805</v>
      </c>
      <c r="B6" s="3" t="s">
        <v>22</v>
      </c>
      <c r="C6" s="3" t="s">
        <v>23</v>
      </c>
      <c r="D6" s="3" t="s">
        <v>11</v>
      </c>
      <c r="E6" s="3">
        <v>96</v>
      </c>
      <c r="F6" s="4">
        <v>6500</v>
      </c>
      <c r="G6" s="4">
        <v>4200</v>
      </c>
      <c r="H6" s="5">
        <f t="shared" si="0"/>
        <v>624000</v>
      </c>
      <c r="I6" s="1">
        <f t="shared" si="1"/>
        <v>220800</v>
      </c>
      <c r="K6" s="11" t="s">
        <v>24</v>
      </c>
    </row>
    <row r="7" spans="1:11">
      <c r="A7" s="6">
        <v>44866</v>
      </c>
      <c r="B7" s="7" t="s">
        <v>25</v>
      </c>
      <c r="C7" s="7" t="s">
        <v>26</v>
      </c>
      <c r="D7" s="7" t="s">
        <v>27</v>
      </c>
      <c r="E7" s="7">
        <v>75</v>
      </c>
      <c r="F7" s="8">
        <v>6300</v>
      </c>
      <c r="G7" s="8">
        <v>900</v>
      </c>
      <c r="H7" s="5">
        <f t="shared" si="0"/>
        <v>472500</v>
      </c>
      <c r="I7" s="1">
        <f t="shared" si="1"/>
        <v>405000</v>
      </c>
      <c r="K7" s="12">
        <f>SUM(F2:F41)</f>
        <v>282766</v>
      </c>
    </row>
    <row r="8" spans="1:9">
      <c r="A8" s="2">
        <v>44927</v>
      </c>
      <c r="B8" s="3" t="s">
        <v>16</v>
      </c>
      <c r="C8" s="3" t="s">
        <v>28</v>
      </c>
      <c r="D8" s="3" t="s">
        <v>15</v>
      </c>
      <c r="E8" s="3">
        <v>45</v>
      </c>
      <c r="F8" s="4">
        <v>8520</v>
      </c>
      <c r="G8" s="4">
        <v>900</v>
      </c>
      <c r="H8" s="5">
        <f t="shared" si="0"/>
        <v>383400</v>
      </c>
      <c r="I8" s="1">
        <f t="shared" si="1"/>
        <v>342900</v>
      </c>
    </row>
    <row r="9" spans="1:11">
      <c r="A9" s="6">
        <v>44986</v>
      </c>
      <c r="B9" s="7" t="s">
        <v>9</v>
      </c>
      <c r="C9" s="7" t="s">
        <v>10</v>
      </c>
      <c r="D9" s="7" t="s">
        <v>18</v>
      </c>
      <c r="E9" s="7">
        <v>21</v>
      </c>
      <c r="F9" s="8">
        <v>9630</v>
      </c>
      <c r="G9" s="8">
        <v>4500</v>
      </c>
      <c r="H9" s="5">
        <f t="shared" si="0"/>
        <v>202230</v>
      </c>
      <c r="I9" s="1">
        <f t="shared" si="1"/>
        <v>107730</v>
      </c>
      <c r="K9" s="11" t="s">
        <v>29</v>
      </c>
    </row>
    <row r="10" spans="1:11">
      <c r="A10" s="2">
        <v>45047</v>
      </c>
      <c r="B10" s="3" t="s">
        <v>19</v>
      </c>
      <c r="C10" s="3" t="s">
        <v>14</v>
      </c>
      <c r="D10" s="3" t="s">
        <v>11</v>
      </c>
      <c r="E10" s="3">
        <v>32</v>
      </c>
      <c r="F10" s="4">
        <v>7410</v>
      </c>
      <c r="G10" s="4">
        <v>6200</v>
      </c>
      <c r="H10" s="5">
        <f t="shared" si="0"/>
        <v>237120</v>
      </c>
      <c r="I10" s="1">
        <f t="shared" si="1"/>
        <v>38720</v>
      </c>
      <c r="K10" s="12">
        <f>SUM(I2:I41)</f>
        <v>12028825</v>
      </c>
    </row>
    <row r="11" spans="1:9">
      <c r="A11" s="6">
        <v>45108</v>
      </c>
      <c r="B11" s="7" t="s">
        <v>13</v>
      </c>
      <c r="C11" s="7" t="s">
        <v>17</v>
      </c>
      <c r="D11" s="7" t="s">
        <v>27</v>
      </c>
      <c r="E11" s="7">
        <v>65</v>
      </c>
      <c r="F11" s="8">
        <v>8520</v>
      </c>
      <c r="G11" s="8">
        <v>3200</v>
      </c>
      <c r="H11" s="5">
        <f t="shared" si="0"/>
        <v>553800</v>
      </c>
      <c r="I11" s="1">
        <f t="shared" si="1"/>
        <v>345800</v>
      </c>
    </row>
    <row r="12" spans="1:9">
      <c r="A12" s="2">
        <v>45170</v>
      </c>
      <c r="B12" s="3" t="s">
        <v>22</v>
      </c>
      <c r="C12" s="3" t="s">
        <v>20</v>
      </c>
      <c r="D12" s="3" t="s">
        <v>21</v>
      </c>
      <c r="E12" s="3">
        <v>98</v>
      </c>
      <c r="F12" s="4">
        <v>9630</v>
      </c>
      <c r="G12" s="4">
        <v>5200</v>
      </c>
      <c r="H12" s="5">
        <f t="shared" si="0"/>
        <v>943740</v>
      </c>
      <c r="I12" s="1">
        <f t="shared" si="1"/>
        <v>434140</v>
      </c>
    </row>
    <row r="13" spans="1:9">
      <c r="A13" s="6">
        <v>45231</v>
      </c>
      <c r="B13" s="7" t="s">
        <v>25</v>
      </c>
      <c r="C13" s="7" t="s">
        <v>23</v>
      </c>
      <c r="D13" s="7" t="s">
        <v>27</v>
      </c>
      <c r="E13" s="7">
        <v>95</v>
      </c>
      <c r="F13" s="8">
        <v>7520</v>
      </c>
      <c r="G13" s="8">
        <v>850</v>
      </c>
      <c r="H13" s="5">
        <f t="shared" si="0"/>
        <v>714400</v>
      </c>
      <c r="I13" s="1">
        <f t="shared" si="1"/>
        <v>633650</v>
      </c>
    </row>
    <row r="14" spans="1:9">
      <c r="A14" s="2">
        <v>45292</v>
      </c>
      <c r="B14" s="3" t="s">
        <v>9</v>
      </c>
      <c r="C14" s="3" t="s">
        <v>10</v>
      </c>
      <c r="D14" s="3" t="s">
        <v>18</v>
      </c>
      <c r="E14" s="3">
        <v>96</v>
      </c>
      <c r="F14" s="4">
        <v>9520</v>
      </c>
      <c r="G14" s="4">
        <v>750</v>
      </c>
      <c r="H14" s="5">
        <f t="shared" si="0"/>
        <v>913920</v>
      </c>
      <c r="I14" s="1">
        <f t="shared" si="1"/>
        <v>841920</v>
      </c>
    </row>
    <row r="15" spans="1:9">
      <c r="A15" s="6">
        <v>45352</v>
      </c>
      <c r="B15" s="7" t="s">
        <v>25</v>
      </c>
      <c r="C15" s="7" t="s">
        <v>14</v>
      </c>
      <c r="D15" s="7" t="s">
        <v>15</v>
      </c>
      <c r="E15" s="7">
        <v>82</v>
      </c>
      <c r="F15" s="8">
        <v>9630</v>
      </c>
      <c r="G15" s="8">
        <v>650</v>
      </c>
      <c r="H15" s="5">
        <f t="shared" si="0"/>
        <v>789660</v>
      </c>
      <c r="I15" s="1">
        <f t="shared" si="1"/>
        <v>736360</v>
      </c>
    </row>
    <row r="16" spans="1:9">
      <c r="A16" s="2">
        <v>45413</v>
      </c>
      <c r="B16" s="3" t="s">
        <v>16</v>
      </c>
      <c r="C16" s="3" t="s">
        <v>17</v>
      </c>
      <c r="D16" s="3" t="s">
        <v>11</v>
      </c>
      <c r="E16" s="3">
        <v>63</v>
      </c>
      <c r="F16" s="4">
        <v>8520</v>
      </c>
      <c r="G16" s="4">
        <v>3580</v>
      </c>
      <c r="H16" s="5">
        <f t="shared" si="0"/>
        <v>536760</v>
      </c>
      <c r="I16" s="1">
        <f t="shared" si="1"/>
        <v>311220</v>
      </c>
    </row>
    <row r="17" spans="1:9">
      <c r="A17" s="6">
        <v>45474</v>
      </c>
      <c r="B17" s="7" t="s">
        <v>25</v>
      </c>
      <c r="C17" s="7" t="s">
        <v>20</v>
      </c>
      <c r="D17" s="7" t="s">
        <v>21</v>
      </c>
      <c r="E17" s="7">
        <v>74</v>
      </c>
      <c r="F17" s="8">
        <v>8520</v>
      </c>
      <c r="G17" s="8">
        <v>1250</v>
      </c>
      <c r="H17" s="5">
        <f t="shared" si="0"/>
        <v>630480</v>
      </c>
      <c r="I17" s="1">
        <f t="shared" si="1"/>
        <v>537980</v>
      </c>
    </row>
    <row r="18" spans="1:9">
      <c r="A18" s="2">
        <v>45536</v>
      </c>
      <c r="B18" s="3" t="s">
        <v>22</v>
      </c>
      <c r="C18" s="3" t="s">
        <v>23</v>
      </c>
      <c r="D18" s="3" t="s">
        <v>27</v>
      </c>
      <c r="E18" s="3">
        <v>41</v>
      </c>
      <c r="F18" s="4">
        <v>7410</v>
      </c>
      <c r="G18" s="4">
        <v>1140</v>
      </c>
      <c r="H18" s="5">
        <f t="shared" si="0"/>
        <v>303810</v>
      </c>
      <c r="I18" s="1">
        <f t="shared" si="1"/>
        <v>257070</v>
      </c>
    </row>
    <row r="19" spans="1:9">
      <c r="A19" s="6">
        <v>45597</v>
      </c>
      <c r="B19" s="7" t="s">
        <v>19</v>
      </c>
      <c r="C19" s="7" t="s">
        <v>26</v>
      </c>
      <c r="D19" s="7" t="s">
        <v>27</v>
      </c>
      <c r="E19" s="7">
        <v>52</v>
      </c>
      <c r="F19" s="8">
        <v>8510</v>
      </c>
      <c r="G19" s="8">
        <v>2250</v>
      </c>
      <c r="H19" s="5">
        <f t="shared" si="0"/>
        <v>442520</v>
      </c>
      <c r="I19" s="1">
        <f t="shared" si="1"/>
        <v>325520</v>
      </c>
    </row>
    <row r="20" spans="1:9">
      <c r="A20" s="2">
        <v>45658</v>
      </c>
      <c r="B20" s="3" t="s">
        <v>22</v>
      </c>
      <c r="C20" s="3" t="s">
        <v>10</v>
      </c>
      <c r="D20" s="3" t="s">
        <v>15</v>
      </c>
      <c r="E20" s="3">
        <v>63</v>
      </c>
      <c r="F20" s="4">
        <v>8620</v>
      </c>
      <c r="G20" s="4">
        <v>3250</v>
      </c>
      <c r="H20" s="5">
        <f t="shared" si="0"/>
        <v>543060</v>
      </c>
      <c r="I20" s="1">
        <f t="shared" si="1"/>
        <v>338310</v>
      </c>
    </row>
    <row r="21" spans="1:9">
      <c r="A21" s="6">
        <v>45717</v>
      </c>
      <c r="B21" s="7" t="s">
        <v>16</v>
      </c>
      <c r="C21" s="7" t="s">
        <v>14</v>
      </c>
      <c r="D21" s="7" t="s">
        <v>21</v>
      </c>
      <c r="E21" s="7">
        <v>95</v>
      </c>
      <c r="F21" s="8">
        <v>1023</v>
      </c>
      <c r="G21" s="8">
        <v>650</v>
      </c>
      <c r="H21" s="5">
        <f t="shared" si="0"/>
        <v>97185</v>
      </c>
      <c r="I21" s="1">
        <f t="shared" si="1"/>
        <v>35435</v>
      </c>
    </row>
    <row r="22" spans="1:9">
      <c r="A22" s="2">
        <v>44562</v>
      </c>
      <c r="B22" s="7" t="s">
        <v>13</v>
      </c>
      <c r="C22" s="7" t="s">
        <v>20</v>
      </c>
      <c r="D22" s="7" t="s">
        <v>27</v>
      </c>
      <c r="E22" s="3">
        <v>52</v>
      </c>
      <c r="F22" s="4">
        <v>6000</v>
      </c>
      <c r="G22" s="1">
        <v>5230</v>
      </c>
      <c r="H22" s="5">
        <f t="shared" si="0"/>
        <v>312000</v>
      </c>
      <c r="I22" s="1">
        <f t="shared" si="1"/>
        <v>40040</v>
      </c>
    </row>
    <row r="23" spans="1:9">
      <c r="A23" s="6">
        <v>44621</v>
      </c>
      <c r="B23" s="3" t="s">
        <v>16</v>
      </c>
      <c r="C23" s="3" t="s">
        <v>23</v>
      </c>
      <c r="D23" s="3" t="s">
        <v>15</v>
      </c>
      <c r="E23" s="7">
        <v>32</v>
      </c>
      <c r="F23" s="8">
        <v>5200</v>
      </c>
      <c r="G23" s="1">
        <v>3210</v>
      </c>
      <c r="H23" s="5">
        <f t="shared" si="0"/>
        <v>166400</v>
      </c>
      <c r="I23" s="1">
        <f t="shared" si="1"/>
        <v>63680</v>
      </c>
    </row>
    <row r="24" spans="1:9">
      <c r="A24" s="2">
        <v>44682</v>
      </c>
      <c r="B24" s="7" t="s">
        <v>19</v>
      </c>
      <c r="C24" s="7" t="s">
        <v>26</v>
      </c>
      <c r="D24" s="7" t="s">
        <v>18</v>
      </c>
      <c r="E24" s="3">
        <v>65</v>
      </c>
      <c r="F24" s="4">
        <v>3200</v>
      </c>
      <c r="G24" s="4">
        <v>2001</v>
      </c>
      <c r="H24" s="5">
        <f t="shared" si="0"/>
        <v>208000</v>
      </c>
      <c r="I24" s="1">
        <f t="shared" si="1"/>
        <v>77935</v>
      </c>
    </row>
    <row r="25" spans="1:9">
      <c r="A25" s="6">
        <v>44743</v>
      </c>
      <c r="B25" s="3" t="s">
        <v>22</v>
      </c>
      <c r="C25" s="3" t="s">
        <v>28</v>
      </c>
      <c r="D25" s="3" t="s">
        <v>11</v>
      </c>
      <c r="E25" s="7">
        <v>98</v>
      </c>
      <c r="F25" s="8">
        <v>1200</v>
      </c>
      <c r="G25" s="8">
        <v>100</v>
      </c>
      <c r="H25" s="5">
        <f t="shared" si="0"/>
        <v>117600</v>
      </c>
      <c r="I25" s="1">
        <f t="shared" si="1"/>
        <v>107800</v>
      </c>
    </row>
    <row r="26" spans="1:9">
      <c r="A26" s="2">
        <v>44805</v>
      </c>
      <c r="B26" s="7" t="s">
        <v>25</v>
      </c>
      <c r="C26" s="7" t="s">
        <v>10</v>
      </c>
      <c r="D26" s="7" t="s">
        <v>27</v>
      </c>
      <c r="E26" s="3">
        <v>96</v>
      </c>
      <c r="F26" s="4">
        <v>6500</v>
      </c>
      <c r="G26" s="4">
        <v>900</v>
      </c>
      <c r="H26" s="5">
        <f t="shared" si="0"/>
        <v>624000</v>
      </c>
      <c r="I26" s="1">
        <f t="shared" si="1"/>
        <v>537600</v>
      </c>
    </row>
    <row r="27" spans="1:9">
      <c r="A27" s="6">
        <v>44866</v>
      </c>
      <c r="B27" s="3" t="s">
        <v>16</v>
      </c>
      <c r="C27" s="3" t="s">
        <v>14</v>
      </c>
      <c r="D27" s="3" t="s">
        <v>21</v>
      </c>
      <c r="E27" s="7">
        <v>75</v>
      </c>
      <c r="F27" s="8">
        <v>6300</v>
      </c>
      <c r="G27" s="8">
        <v>3200</v>
      </c>
      <c r="H27" s="5">
        <f t="shared" si="0"/>
        <v>472500</v>
      </c>
      <c r="I27" s="1">
        <f t="shared" si="1"/>
        <v>232500</v>
      </c>
    </row>
    <row r="28" spans="1:9">
      <c r="A28" s="2">
        <v>44927</v>
      </c>
      <c r="B28" s="7" t="s">
        <v>9</v>
      </c>
      <c r="C28" s="7" t="s">
        <v>17</v>
      </c>
      <c r="D28" s="7" t="s">
        <v>27</v>
      </c>
      <c r="E28" s="3">
        <v>45</v>
      </c>
      <c r="F28" s="4">
        <v>8520</v>
      </c>
      <c r="G28" s="4">
        <v>4200</v>
      </c>
      <c r="H28" s="5">
        <f t="shared" si="0"/>
        <v>383400</v>
      </c>
      <c r="I28" s="1">
        <f t="shared" si="1"/>
        <v>194400</v>
      </c>
    </row>
    <row r="29" spans="1:9">
      <c r="A29" s="6">
        <v>44986</v>
      </c>
      <c r="B29" s="3" t="s">
        <v>19</v>
      </c>
      <c r="C29" s="3" t="s">
        <v>20</v>
      </c>
      <c r="D29" s="3" t="s">
        <v>18</v>
      </c>
      <c r="E29" s="7">
        <v>21</v>
      </c>
      <c r="F29" s="8">
        <v>9630</v>
      </c>
      <c r="G29" s="8">
        <v>8520</v>
      </c>
      <c r="H29" s="5">
        <f t="shared" si="0"/>
        <v>202230</v>
      </c>
      <c r="I29" s="1">
        <f t="shared" si="1"/>
        <v>23310</v>
      </c>
    </row>
    <row r="30" spans="1:9">
      <c r="A30" s="2">
        <v>45047</v>
      </c>
      <c r="B30" s="7" t="s">
        <v>13</v>
      </c>
      <c r="C30" s="7" t="s">
        <v>23</v>
      </c>
      <c r="D30" s="7" t="s">
        <v>15</v>
      </c>
      <c r="E30" s="3">
        <v>32</v>
      </c>
      <c r="F30" s="4">
        <v>7410</v>
      </c>
      <c r="G30" s="4">
        <v>900</v>
      </c>
      <c r="H30" s="5">
        <f t="shared" si="0"/>
        <v>237120</v>
      </c>
      <c r="I30" s="1">
        <f t="shared" si="1"/>
        <v>208320</v>
      </c>
    </row>
    <row r="31" spans="1:9">
      <c r="A31" s="6">
        <v>45108</v>
      </c>
      <c r="B31" s="3" t="s">
        <v>22</v>
      </c>
      <c r="C31" s="3" t="s">
        <v>10</v>
      </c>
      <c r="D31" s="3" t="s">
        <v>11</v>
      </c>
      <c r="E31" s="7">
        <v>65</v>
      </c>
      <c r="F31" s="8">
        <v>8520</v>
      </c>
      <c r="G31" s="8">
        <v>4500</v>
      </c>
      <c r="H31" s="5">
        <f t="shared" si="0"/>
        <v>553800</v>
      </c>
      <c r="I31" s="1">
        <f t="shared" si="1"/>
        <v>261300</v>
      </c>
    </row>
    <row r="32" spans="1:9">
      <c r="A32" s="2">
        <v>45170</v>
      </c>
      <c r="B32" s="7" t="s">
        <v>25</v>
      </c>
      <c r="C32" s="7" t="s">
        <v>14</v>
      </c>
      <c r="D32" s="7" t="s">
        <v>21</v>
      </c>
      <c r="E32" s="3">
        <v>98</v>
      </c>
      <c r="F32" s="4">
        <v>9630</v>
      </c>
      <c r="G32" s="4">
        <v>6200</v>
      </c>
      <c r="H32" s="5">
        <f t="shared" si="0"/>
        <v>943740</v>
      </c>
      <c r="I32" s="1">
        <f t="shared" si="1"/>
        <v>336140</v>
      </c>
    </row>
    <row r="33" spans="1:9">
      <c r="A33" s="6">
        <v>45231</v>
      </c>
      <c r="B33" s="3" t="s">
        <v>9</v>
      </c>
      <c r="C33" s="3" t="s">
        <v>17</v>
      </c>
      <c r="D33" s="3" t="s">
        <v>27</v>
      </c>
      <c r="E33" s="7">
        <v>95</v>
      </c>
      <c r="F33" s="8">
        <v>7520</v>
      </c>
      <c r="G33" s="8">
        <v>3200</v>
      </c>
      <c r="H33" s="5">
        <f t="shared" si="0"/>
        <v>714400</v>
      </c>
      <c r="I33" s="1">
        <f t="shared" si="1"/>
        <v>410400</v>
      </c>
    </row>
    <row r="34" spans="1:9">
      <c r="A34" s="2">
        <v>45292</v>
      </c>
      <c r="B34" s="7" t="s">
        <v>25</v>
      </c>
      <c r="C34" s="7" t="s">
        <v>20</v>
      </c>
      <c r="D34" s="7" t="s">
        <v>27</v>
      </c>
      <c r="E34" s="3">
        <v>96</v>
      </c>
      <c r="F34" s="4">
        <v>9520</v>
      </c>
      <c r="G34" s="4">
        <v>5200</v>
      </c>
      <c r="H34" s="5">
        <f t="shared" si="0"/>
        <v>913920</v>
      </c>
      <c r="I34" s="1">
        <f t="shared" si="1"/>
        <v>414720</v>
      </c>
    </row>
    <row r="35" spans="1:9">
      <c r="A35" s="6">
        <v>45352</v>
      </c>
      <c r="B35" s="3" t="s">
        <v>16</v>
      </c>
      <c r="C35" s="3" t="s">
        <v>23</v>
      </c>
      <c r="D35" s="3" t="s">
        <v>15</v>
      </c>
      <c r="E35" s="7">
        <v>82</v>
      </c>
      <c r="F35" s="8">
        <v>9630</v>
      </c>
      <c r="G35" s="8">
        <v>850</v>
      </c>
      <c r="H35" s="5">
        <f t="shared" si="0"/>
        <v>789660</v>
      </c>
      <c r="I35" s="1">
        <f t="shared" si="1"/>
        <v>719960</v>
      </c>
    </row>
    <row r="36" spans="1:9">
      <c r="A36" s="2">
        <v>45413</v>
      </c>
      <c r="B36" s="7" t="s">
        <v>25</v>
      </c>
      <c r="C36" s="7" t="s">
        <v>26</v>
      </c>
      <c r="D36" s="7" t="s">
        <v>21</v>
      </c>
      <c r="E36" s="3">
        <v>63</v>
      </c>
      <c r="F36" s="4">
        <v>8520</v>
      </c>
      <c r="G36" s="4">
        <v>750</v>
      </c>
      <c r="H36" s="5">
        <f t="shared" si="0"/>
        <v>536760</v>
      </c>
      <c r="I36" s="1">
        <f t="shared" si="1"/>
        <v>489510</v>
      </c>
    </row>
    <row r="37" spans="1:9">
      <c r="A37" s="6">
        <v>45474</v>
      </c>
      <c r="B37" s="3" t="s">
        <v>22</v>
      </c>
      <c r="C37" s="3" t="s">
        <v>10</v>
      </c>
      <c r="D37" s="7" t="s">
        <v>27</v>
      </c>
      <c r="E37" s="7">
        <v>74</v>
      </c>
      <c r="F37" s="8">
        <v>8520</v>
      </c>
      <c r="G37" s="8">
        <v>650</v>
      </c>
      <c r="H37" s="5">
        <f t="shared" si="0"/>
        <v>630480</v>
      </c>
      <c r="I37" s="1">
        <f t="shared" si="1"/>
        <v>582380</v>
      </c>
    </row>
    <row r="38" spans="1:9">
      <c r="A38" s="2">
        <v>45536</v>
      </c>
      <c r="B38" s="7" t="s">
        <v>19</v>
      </c>
      <c r="C38" s="7" t="s">
        <v>14</v>
      </c>
      <c r="D38" s="3" t="s">
        <v>15</v>
      </c>
      <c r="E38" s="3">
        <v>41</v>
      </c>
      <c r="F38" s="4">
        <v>7410</v>
      </c>
      <c r="G38" s="4">
        <v>3580</v>
      </c>
      <c r="H38" s="5">
        <f t="shared" si="0"/>
        <v>303810</v>
      </c>
      <c r="I38" s="1">
        <f t="shared" si="1"/>
        <v>157030</v>
      </c>
    </row>
    <row r="39" spans="1:9">
      <c r="A39" s="6">
        <v>45597</v>
      </c>
      <c r="B39" s="3" t="s">
        <v>22</v>
      </c>
      <c r="C39" s="9" t="s">
        <v>26</v>
      </c>
      <c r="D39" s="7" t="s">
        <v>18</v>
      </c>
      <c r="E39" s="7">
        <v>52</v>
      </c>
      <c r="F39" s="8">
        <v>8510</v>
      </c>
      <c r="G39" s="8">
        <v>1250</v>
      </c>
      <c r="H39" s="5">
        <f t="shared" si="0"/>
        <v>442520</v>
      </c>
      <c r="I39" s="1">
        <f t="shared" si="1"/>
        <v>377520</v>
      </c>
    </row>
    <row r="40" spans="1:9">
      <c r="A40" s="2">
        <v>45658</v>
      </c>
      <c r="B40" s="7" t="s">
        <v>16</v>
      </c>
      <c r="C40" s="10" t="s">
        <v>28</v>
      </c>
      <c r="D40" s="3" t="s">
        <v>11</v>
      </c>
      <c r="E40" s="3">
        <v>63</v>
      </c>
      <c r="F40" s="4">
        <v>8620</v>
      </c>
      <c r="G40" s="4">
        <v>1140</v>
      </c>
      <c r="H40" s="5">
        <f t="shared" si="0"/>
        <v>543060</v>
      </c>
      <c r="I40" s="1">
        <f t="shared" si="1"/>
        <v>471240</v>
      </c>
    </row>
    <row r="41" spans="1:9">
      <c r="A41" s="6">
        <v>45717</v>
      </c>
      <c r="B41" s="9" t="s">
        <v>19</v>
      </c>
      <c r="C41" t="s">
        <v>14</v>
      </c>
      <c r="D41" s="7" t="s">
        <v>27</v>
      </c>
      <c r="E41" s="7">
        <v>95</v>
      </c>
      <c r="F41" s="8">
        <v>1023</v>
      </c>
      <c r="G41" s="8">
        <v>850</v>
      </c>
      <c r="H41" s="5">
        <f t="shared" si="0"/>
        <v>97185</v>
      </c>
      <c r="I41" s="1">
        <f t="shared" si="1"/>
        <v>16435</v>
      </c>
    </row>
  </sheetData>
  <pageMargins left="0.7" right="0.7" top="0.75" bottom="0.75" header="0.3" footer="0.3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D23" sqref="D23"/>
    </sheetView>
  </sheetViews>
  <sheetFormatPr defaultColWidth="8.88888888888889" defaultRowHeight="14.4"/>
  <cols>
    <col min="1" max="1" width="14.4444444444444"/>
    <col min="2" max="2" width="17.6666666666667"/>
    <col min="5" max="5" width="11.6666666666667"/>
    <col min="6" max="6" width="17"/>
    <col min="9" max="9" width="13.4444444444444"/>
    <col min="10" max="10" width="17.1111111111111"/>
    <col min="13" max="13" width="13.4444444444444"/>
    <col min="14" max="14" width="14.6666666666667"/>
    <col min="17" max="17" width="11.6666666666667"/>
    <col min="18" max="18" width="21"/>
  </cols>
  <sheetData>
    <row r="1" spans="5:5">
      <c r="E1" t="s">
        <v>30</v>
      </c>
    </row>
    <row r="3" spans="1:18">
      <c r="A3" t="s">
        <v>1</v>
      </c>
      <c r="B3" t="s">
        <v>31</v>
      </c>
      <c r="F3" t="s">
        <v>32</v>
      </c>
      <c r="I3" t="s">
        <v>2</v>
      </c>
      <c r="J3" t="s">
        <v>33</v>
      </c>
      <c r="M3" t="s">
        <v>2</v>
      </c>
      <c r="N3" t="s">
        <v>34</v>
      </c>
      <c r="Q3" t="s">
        <v>3</v>
      </c>
      <c r="R3" t="s">
        <v>35</v>
      </c>
    </row>
    <row r="4" spans="1:18">
      <c r="A4" t="s">
        <v>25</v>
      </c>
      <c r="B4">
        <v>5625460</v>
      </c>
      <c r="E4" t="s">
        <v>11</v>
      </c>
      <c r="F4">
        <v>9820</v>
      </c>
      <c r="I4" t="s">
        <v>17</v>
      </c>
      <c r="J4">
        <v>333</v>
      </c>
      <c r="M4" t="s">
        <v>17</v>
      </c>
      <c r="N4">
        <v>1427570</v>
      </c>
      <c r="Q4" t="s">
        <v>11</v>
      </c>
      <c r="R4">
        <v>23720</v>
      </c>
    </row>
    <row r="5" spans="1:18">
      <c r="A5" t="s">
        <v>16</v>
      </c>
      <c r="B5">
        <v>3196965</v>
      </c>
      <c r="E5" t="s">
        <v>15</v>
      </c>
      <c r="F5">
        <v>8520</v>
      </c>
      <c r="I5" t="s">
        <v>23</v>
      </c>
      <c r="J5">
        <v>378</v>
      </c>
      <c r="M5" t="s">
        <v>23</v>
      </c>
      <c r="N5">
        <v>2103480</v>
      </c>
      <c r="Q5" t="s">
        <v>21</v>
      </c>
      <c r="R5">
        <v>17900</v>
      </c>
    </row>
    <row r="6" spans="1:18">
      <c r="A6" t="s">
        <v>9</v>
      </c>
      <c r="B6">
        <v>2525950</v>
      </c>
      <c r="E6" t="s">
        <v>36</v>
      </c>
      <c r="F6">
        <v>18340</v>
      </c>
      <c r="I6" t="s">
        <v>20</v>
      </c>
      <c r="J6">
        <v>439</v>
      </c>
      <c r="M6" t="s">
        <v>20</v>
      </c>
      <c r="N6">
        <v>1504090</v>
      </c>
      <c r="Q6" t="s">
        <v>15</v>
      </c>
      <c r="R6">
        <v>16340</v>
      </c>
    </row>
    <row r="7" spans="1:18">
      <c r="A7" t="s">
        <v>22</v>
      </c>
      <c r="B7">
        <v>4159010</v>
      </c>
      <c r="I7" t="s">
        <v>28</v>
      </c>
      <c r="J7">
        <v>206</v>
      </c>
      <c r="M7" t="s">
        <v>28</v>
      </c>
      <c r="N7">
        <v>921940</v>
      </c>
      <c r="Q7" t="s">
        <v>18</v>
      </c>
      <c r="R7">
        <v>17671</v>
      </c>
    </row>
    <row r="8" spans="1:18">
      <c r="A8" t="s">
        <v>13</v>
      </c>
      <c r="B8">
        <v>1269320</v>
      </c>
      <c r="I8" t="s">
        <v>10</v>
      </c>
      <c r="J8">
        <v>467</v>
      </c>
      <c r="M8" t="s">
        <v>10</v>
      </c>
      <c r="N8">
        <v>2773240</v>
      </c>
      <c r="Q8" t="s">
        <v>27</v>
      </c>
      <c r="R8">
        <v>28570</v>
      </c>
    </row>
    <row r="9" spans="1:18">
      <c r="A9" t="s">
        <v>19</v>
      </c>
      <c r="B9">
        <v>1608465</v>
      </c>
      <c r="I9" t="s">
        <v>14</v>
      </c>
      <c r="J9">
        <v>550</v>
      </c>
      <c r="M9" t="s">
        <v>14</v>
      </c>
      <c r="N9">
        <v>1623020</v>
      </c>
      <c r="Q9" t="s">
        <v>36</v>
      </c>
      <c r="R9">
        <v>104201</v>
      </c>
    </row>
    <row r="10" spans="1:14">
      <c r="A10" t="s">
        <v>36</v>
      </c>
      <c r="B10">
        <v>18385170</v>
      </c>
      <c r="I10" t="s">
        <v>26</v>
      </c>
      <c r="J10">
        <v>307</v>
      </c>
      <c r="M10" t="s">
        <v>26</v>
      </c>
      <c r="N10">
        <v>1675485</v>
      </c>
    </row>
    <row r="11" spans="9:14">
      <c r="I11" t="s">
        <v>36</v>
      </c>
      <c r="J11">
        <v>2680</v>
      </c>
      <c r="M11" t="s">
        <v>36</v>
      </c>
      <c r="N11">
        <v>12028825</v>
      </c>
    </row>
  </sheetData>
  <pageMargins left="0.75" right="0.75" top="1" bottom="1" header="0.5" footer="0.5"/>
  <pageSetup paperSize="9" orientation="portrait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M35" sqref="M35"/>
    </sheetView>
  </sheetViews>
  <sheetFormatPr defaultColWidth="8.88888888888889" defaultRowHeight="14.4"/>
  <sheetData/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 CHART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 guy</dc:creator>
  <cp:lastModifiedBy>Santhiya Devi</cp:lastModifiedBy>
  <dcterms:created xsi:type="dcterms:W3CDTF">2025-05-19T08:55:00Z</dcterms:created>
  <dcterms:modified xsi:type="dcterms:W3CDTF">2025-07-26T09:37:26Z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AD1A487D8CF44D86BEFF1C59489D2C50_12</vt:lpwstr>
  </property>
  <property fmtid="{D5CDD505-2E9C-101B-9397-08002B2CF9AE}" pid="4" name="KSOProductBuildVer">
    <vt:lpwstr>1033-12.2.0.21931</vt:lpwstr>
  </property>
</Properties>
</file>