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ANANA\Alayees\New Alayees\Bill\"/>
    </mc:Choice>
  </mc:AlternateContent>
  <bookViews>
    <workbookView xWindow="0" yWindow="0" windowWidth="24000" windowHeight="9630" firstSheet="6" activeTab="6"/>
  </bookViews>
  <sheets>
    <sheet name="03-07-2023 023" sheetId="1" r:id="rId1"/>
    <sheet name="04-07-2023 024" sheetId="2" r:id="rId2"/>
    <sheet name="11-07-2023 025" sheetId="3" r:id="rId3"/>
    <sheet name="17-07-2023 026" sheetId="5" r:id="rId4"/>
    <sheet name="18-07-2023 027" sheetId="6" r:id="rId5"/>
    <sheet name="24-07-2023 028" sheetId="7" r:id="rId6"/>
    <sheet name="25-07-2023 029" sheetId="8" r:id="rId7"/>
    <sheet name="31-07-2023 030" sheetId="9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9" l="1"/>
  <c r="G11" i="9"/>
  <c r="I11" i="9" s="1"/>
  <c r="G10" i="9"/>
  <c r="I10" i="9" s="1"/>
  <c r="I16" i="8"/>
  <c r="E13" i="8"/>
  <c r="G12" i="8"/>
  <c r="I12" i="8" s="1"/>
  <c r="G11" i="8"/>
  <c r="I11" i="8" s="1"/>
  <c r="G10" i="8"/>
  <c r="E14" i="7"/>
  <c r="G13" i="7"/>
  <c r="I13" i="7" s="1"/>
  <c r="G12" i="7"/>
  <c r="I12" i="7" s="1"/>
  <c r="G11" i="7"/>
  <c r="I11" i="7" s="1"/>
  <c r="G10" i="7"/>
  <c r="G14" i="7" s="1"/>
  <c r="I17" i="6"/>
  <c r="E14" i="6"/>
  <c r="G13" i="6"/>
  <c r="I13" i="6" s="1"/>
  <c r="G12" i="6"/>
  <c r="I12" i="6" s="1"/>
  <c r="G11" i="6"/>
  <c r="I11" i="6" s="1"/>
  <c r="E14" i="5"/>
  <c r="G13" i="5"/>
  <c r="I13" i="5" s="1"/>
  <c r="G12" i="5"/>
  <c r="I12" i="5" s="1"/>
  <c r="I11" i="5"/>
  <c r="G11" i="5"/>
  <c r="G10" i="5"/>
  <c r="G14" i="5" s="1"/>
  <c r="G12" i="9" l="1"/>
  <c r="I12" i="9"/>
  <c r="I14" i="9" s="1"/>
  <c r="G13" i="8"/>
  <c r="I10" i="8"/>
  <c r="I13" i="8" s="1"/>
  <c r="I15" i="8" s="1"/>
  <c r="I18" i="8" s="1"/>
  <c r="I10" i="7"/>
  <c r="I14" i="7" s="1"/>
  <c r="I16" i="7" s="1"/>
  <c r="G14" i="6"/>
  <c r="I10" i="6"/>
  <c r="I14" i="6" s="1"/>
  <c r="I16" i="6" s="1"/>
  <c r="I19" i="6" s="1"/>
  <c r="I10" i="5"/>
  <c r="I14" i="5" s="1"/>
  <c r="I16" i="5" s="1"/>
  <c r="E14" i="3"/>
  <c r="G13" i="3"/>
  <c r="I13" i="3" s="1"/>
  <c r="G12" i="3"/>
  <c r="I12" i="3" s="1"/>
  <c r="G11" i="3"/>
  <c r="I11" i="3" s="1"/>
  <c r="G10" i="3"/>
  <c r="I17" i="1"/>
  <c r="E14" i="2"/>
  <c r="I13" i="2"/>
  <c r="G13" i="2"/>
  <c r="G12" i="2"/>
  <c r="I12" i="2" s="1"/>
  <c r="G11" i="2"/>
  <c r="I11" i="2" s="1"/>
  <c r="G10" i="2"/>
  <c r="G11" i="1"/>
  <c r="I11" i="1" s="1"/>
  <c r="E14" i="1"/>
  <c r="G13" i="1"/>
  <c r="I13" i="1" s="1"/>
  <c r="G12" i="1"/>
  <c r="I12" i="1" s="1"/>
  <c r="G10" i="1"/>
  <c r="I10" i="1" s="1"/>
  <c r="G14" i="3" l="1"/>
  <c r="I10" i="3"/>
  <c r="I14" i="3" s="1"/>
  <c r="I16" i="3" s="1"/>
  <c r="G14" i="2"/>
  <c r="I10" i="2"/>
  <c r="I14" i="2" s="1"/>
  <c r="I16" i="2" s="1"/>
  <c r="G14" i="1"/>
  <c r="I14" i="1"/>
  <c r="I16" i="1" s="1"/>
  <c r="I20" i="1" s="1"/>
  <c r="I17" i="2" s="1"/>
  <c r="I19" i="2" s="1"/>
</calcChain>
</file>

<file path=xl/sharedStrings.xml><?xml version="1.0" encoding="utf-8"?>
<sst xmlns="http://schemas.openxmlformats.org/spreadsheetml/2006/main" count="270" uniqueCount="61">
  <si>
    <t>Yb 50</t>
  </si>
  <si>
    <t>RK 45</t>
  </si>
  <si>
    <t>TVM-KWI</t>
  </si>
  <si>
    <t>SURABHI IMPORT &amp; EXPORT</t>
  </si>
  <si>
    <t>Po 40</t>
  </si>
  <si>
    <t>Rp 50</t>
  </si>
  <si>
    <t>DELICIOUS FOOD EXPORTS (THUCKALAY)</t>
  </si>
  <si>
    <t>B  flower 30</t>
  </si>
  <si>
    <t>Chow chow 35</t>
  </si>
  <si>
    <t>PACKING SPOT</t>
  </si>
  <si>
    <t>THUCKALAY</t>
  </si>
  <si>
    <t>LABOUR</t>
  </si>
  <si>
    <t>Curry leaves 35</t>
  </si>
  <si>
    <t>Goosberry 40</t>
  </si>
  <si>
    <t>SL/NO</t>
  </si>
  <si>
    <t>ITEMS</t>
  </si>
  <si>
    <t>BOX</t>
  </si>
  <si>
    <t xml:space="preserve">PACKING </t>
  </si>
  <si>
    <t>WEIGHT</t>
  </si>
  <si>
    <t>RATE</t>
  </si>
  <si>
    <t>AMOUNT</t>
  </si>
  <si>
    <t>ALBERT YESUDAS JEVARLAS SON</t>
  </si>
  <si>
    <t>Garlic 140</t>
  </si>
  <si>
    <t>RK</t>
  </si>
  <si>
    <t>YB</t>
  </si>
  <si>
    <t>TOTAL</t>
  </si>
  <si>
    <t xml:space="preserve">Airport Vechile Rent </t>
  </si>
  <si>
    <t>TOTAL AMOUNT</t>
  </si>
  <si>
    <t>RP</t>
  </si>
  <si>
    <t>PO</t>
  </si>
  <si>
    <t>DSF-SIE       22-023</t>
  </si>
  <si>
    <t>03/07/2023 Monday</t>
  </si>
  <si>
    <t>DSF-SIE       22-024</t>
  </si>
  <si>
    <t>04/07/2023 Tuesday</t>
  </si>
  <si>
    <t>DSF-SIE  22-022</t>
  </si>
  <si>
    <t>STICK TAPE ONE BOX</t>
  </si>
  <si>
    <t xml:space="preserve">27/06/2023 BILL BALANCE </t>
  </si>
  <si>
    <t xml:space="preserve">03/07/2023 BILL BALANCE </t>
  </si>
  <si>
    <t>DSF-SIE  22-023</t>
  </si>
  <si>
    <t>BILL CLEARED ON 06/07/2023</t>
  </si>
  <si>
    <t>DSF-SIE       22-025</t>
  </si>
  <si>
    <t>11/07/2023 Tuesday</t>
  </si>
  <si>
    <t>DSF-SIE       22-026</t>
  </si>
  <si>
    <t>17/07/2023 Monday</t>
  </si>
  <si>
    <t>PINEAPPLE</t>
  </si>
  <si>
    <t>DSF-SIE       22-027</t>
  </si>
  <si>
    <t>18/07/2023 Tuesday</t>
  </si>
  <si>
    <t xml:space="preserve">17/07/2023 BILL BALANCE </t>
  </si>
  <si>
    <t>DSF-SIE  22-026</t>
  </si>
  <si>
    <t>DSF-SIE       22-028</t>
  </si>
  <si>
    <t>24/07/2023 Monday</t>
  </si>
  <si>
    <t>JACK SEED</t>
  </si>
  <si>
    <t>25/07/2023 Tuesday</t>
  </si>
  <si>
    <t>DSF-SIE       22-029</t>
  </si>
  <si>
    <t>DSF-SIE  22-028</t>
  </si>
  <si>
    <t xml:space="preserve">24/07/2023 BILL BALANCE </t>
  </si>
  <si>
    <t>DSF-SIE       22-030</t>
  </si>
  <si>
    <t>31/07/2023 Monday</t>
  </si>
  <si>
    <t>BILL CLEARED ON 15/07/2023</t>
  </si>
  <si>
    <t>BILL CLEARED ON 21/07/2023</t>
  </si>
  <si>
    <t>BILL CLEARED ON 28/07/2023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</si>
</sst>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2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/>
    <xf numFmtId="0" fontId="6" fillId="8" borderId="10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" fontId="7" fillId="0" borderId="11" xfId="0" applyNumberFormat="1" applyFont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9" fillId="3" borderId="10" xfId="1" applyFont="1" applyFill="1" applyBorder="1" applyAlignment="1">
      <alignment horizontal="center" vertical="center"/>
    </xf>
    <xf numFmtId="1" fontId="1" fillId="3" borderId="10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1" fontId="1" fillId="11" borderId="5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14" fontId="4" fillId="5" borderId="5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</cellXfs>
  <cellStyles count="2">
    <cellStyle name="Neutral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UNE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-06-2023 014"/>
      <sheetName val="05-06-2023 015"/>
      <sheetName val="06-06-2023 016"/>
      <sheetName val="12-06-2023 017"/>
      <sheetName val="13-06-2023 018"/>
      <sheetName val="19-06-2023 019"/>
      <sheetName val="20-06-2023 020"/>
      <sheetName val="26-06-2023 021"/>
      <sheetName val="27-06-2023 0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8">
          <cell r="I28">
            <v>2629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78"/>
  <sheetViews>
    <sheetView workbookViewId="0">
      <selection activeCell="N18" sqref="N18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9.140625" style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O1" t="s">
        <v>0</v>
      </c>
      <c r="P1"/>
    </row>
    <row r="2" spans="3:16" ht="15.75" thickBot="1" x14ac:dyDescent="0.3">
      <c r="O2" t="s">
        <v>1</v>
      </c>
    </row>
    <row r="3" spans="3:16" ht="16.5" customHeight="1" x14ac:dyDescent="0.25">
      <c r="C3" s="16" t="s">
        <v>2</v>
      </c>
      <c r="D3" s="18" t="s">
        <v>3</v>
      </c>
      <c r="E3" s="19"/>
      <c r="F3" s="19"/>
      <c r="G3" s="19"/>
      <c r="H3" s="20"/>
      <c r="I3" s="24" t="s">
        <v>30</v>
      </c>
      <c r="O3" t="s">
        <v>4</v>
      </c>
    </row>
    <row r="4" spans="3:16" ht="17.25" customHeight="1" thickBot="1" x14ac:dyDescent="0.3">
      <c r="C4" s="17"/>
      <c r="D4" s="21"/>
      <c r="E4" s="22"/>
      <c r="F4" s="22"/>
      <c r="G4" s="22"/>
      <c r="H4" s="23"/>
      <c r="I4" s="25"/>
      <c r="N4"/>
      <c r="O4" t="s">
        <v>5</v>
      </c>
      <c r="P4"/>
    </row>
    <row r="5" spans="3:16" ht="16.5" customHeight="1" x14ac:dyDescent="0.25">
      <c r="C5" s="27" t="s">
        <v>31</v>
      </c>
      <c r="D5" s="29" t="s">
        <v>6</v>
      </c>
      <c r="E5" s="30"/>
      <c r="F5" s="30"/>
      <c r="G5" s="30"/>
      <c r="H5" s="31"/>
      <c r="I5" s="25"/>
      <c r="N5"/>
      <c r="O5" s="2" t="s">
        <v>7</v>
      </c>
      <c r="P5"/>
    </row>
    <row r="6" spans="3:16" ht="16.5" customHeight="1" thickBot="1" x14ac:dyDescent="0.3">
      <c r="C6" s="28"/>
      <c r="D6" s="32"/>
      <c r="E6" s="33"/>
      <c r="F6" s="33"/>
      <c r="G6" s="33"/>
      <c r="H6" s="34"/>
      <c r="I6" s="26"/>
      <c r="N6"/>
      <c r="O6" t="s">
        <v>8</v>
      </c>
      <c r="P6"/>
    </row>
    <row r="7" spans="3:16" ht="16.5" customHeight="1" x14ac:dyDescent="0.25">
      <c r="C7" s="35" t="s">
        <v>9</v>
      </c>
      <c r="D7" s="36"/>
      <c r="E7" s="37"/>
      <c r="F7" s="35" t="s">
        <v>10</v>
      </c>
      <c r="G7" s="36"/>
      <c r="H7" s="36"/>
      <c r="I7" s="37"/>
      <c r="L7" s="1" t="s">
        <v>11</v>
      </c>
      <c r="N7"/>
      <c r="O7" t="s">
        <v>12</v>
      </c>
      <c r="P7"/>
    </row>
    <row r="8" spans="3:16" ht="16.5" customHeight="1" thickBot="1" x14ac:dyDescent="0.3">
      <c r="C8" s="38"/>
      <c r="D8" s="39"/>
      <c r="E8" s="40"/>
      <c r="F8" s="38"/>
      <c r="G8" s="39"/>
      <c r="H8" s="39"/>
      <c r="I8" s="40"/>
      <c r="L8" s="1">
        <v>2</v>
      </c>
      <c r="N8"/>
      <c r="O8" t="s">
        <v>13</v>
      </c>
      <c r="P8"/>
    </row>
    <row r="9" spans="3:16" ht="22.5" customHeight="1" thickBot="1" x14ac:dyDescent="0.3"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19</v>
      </c>
      <c r="I9" s="3" t="s">
        <v>20</v>
      </c>
      <c r="M9" s="1" t="s">
        <v>21</v>
      </c>
      <c r="N9"/>
      <c r="O9" t="s">
        <v>22</v>
      </c>
      <c r="P9"/>
    </row>
    <row r="10" spans="3:16" ht="22.5" customHeight="1" x14ac:dyDescent="0.25">
      <c r="C10" s="4">
        <v>1</v>
      </c>
      <c r="D10" s="4" t="s">
        <v>29</v>
      </c>
      <c r="E10" s="5">
        <v>6</v>
      </c>
      <c r="F10" s="4">
        <v>4.5</v>
      </c>
      <c r="G10" s="4">
        <f>E10*F10</f>
        <v>27</v>
      </c>
      <c r="H10" s="6">
        <v>40</v>
      </c>
      <c r="I10" s="7">
        <f>G10*H10</f>
        <v>1080</v>
      </c>
      <c r="N10"/>
      <c r="O10" s="1"/>
    </row>
    <row r="11" spans="3:16" ht="22.5" customHeight="1" x14ac:dyDescent="0.25">
      <c r="C11" s="4">
        <v>2</v>
      </c>
      <c r="D11" s="4" t="s">
        <v>23</v>
      </c>
      <c r="E11" s="5">
        <v>180</v>
      </c>
      <c r="F11" s="4">
        <v>4.5</v>
      </c>
      <c r="G11" s="4">
        <f>E11*F11</f>
        <v>810</v>
      </c>
      <c r="H11" s="6">
        <v>58</v>
      </c>
      <c r="I11" s="7">
        <f>G11*H11</f>
        <v>46980</v>
      </c>
      <c r="N11"/>
      <c r="O11" s="1"/>
    </row>
    <row r="12" spans="3:16" ht="22.5" customHeight="1" x14ac:dyDescent="0.25">
      <c r="C12" s="4">
        <v>3</v>
      </c>
      <c r="D12" s="4" t="s">
        <v>28</v>
      </c>
      <c r="E12" s="5">
        <v>15</v>
      </c>
      <c r="F12" s="4">
        <v>4.5</v>
      </c>
      <c r="G12" s="4">
        <f>E12*F12</f>
        <v>67.5</v>
      </c>
      <c r="H12" s="6">
        <v>55</v>
      </c>
      <c r="I12" s="7">
        <f>G12*H12</f>
        <v>3712.5</v>
      </c>
      <c r="N12"/>
      <c r="O12" s="1"/>
    </row>
    <row r="13" spans="3:16" ht="22.5" customHeight="1" thickBot="1" x14ac:dyDescent="0.3">
      <c r="C13" s="4">
        <v>4</v>
      </c>
      <c r="D13" s="4" t="s">
        <v>24</v>
      </c>
      <c r="E13" s="5">
        <v>200</v>
      </c>
      <c r="F13" s="4">
        <v>4.5</v>
      </c>
      <c r="G13" s="4">
        <f>E13*F13</f>
        <v>900</v>
      </c>
      <c r="H13" s="6">
        <v>60</v>
      </c>
      <c r="I13" s="7">
        <f>G13*H13</f>
        <v>54000</v>
      </c>
      <c r="N13"/>
      <c r="O13" s="1"/>
    </row>
    <row r="14" spans="3:16" ht="26.25" customHeight="1" thickBot="1" x14ac:dyDescent="0.3">
      <c r="C14" s="47" t="s">
        <v>25</v>
      </c>
      <c r="D14" s="48"/>
      <c r="E14" s="8">
        <f>SUM(E10:E13)</f>
        <v>401</v>
      </c>
      <c r="F14" s="9"/>
      <c r="G14" s="10">
        <f>SUM(G10:G13)</f>
        <v>1804.5</v>
      </c>
      <c r="H14" s="9"/>
      <c r="I14" s="11">
        <f>SUM(I10:I13)</f>
        <v>105772.5</v>
      </c>
      <c r="J14" s="12"/>
      <c r="N14"/>
      <c r="O14" s="1"/>
    </row>
    <row r="15" spans="3:16" ht="22.5" customHeight="1" thickBot="1" x14ac:dyDescent="0.3">
      <c r="C15" s="41" t="s">
        <v>26</v>
      </c>
      <c r="D15" s="42"/>
      <c r="E15" s="42"/>
      <c r="F15" s="42"/>
      <c r="G15" s="42"/>
      <c r="H15" s="43"/>
      <c r="I15" s="13">
        <v>2500</v>
      </c>
      <c r="K15" s="12"/>
      <c r="N15"/>
      <c r="O15" s="1"/>
    </row>
    <row r="16" spans="3:16" ht="24" thickBot="1" x14ac:dyDescent="0.3">
      <c r="C16" s="44" t="s">
        <v>27</v>
      </c>
      <c r="D16" s="45"/>
      <c r="E16" s="45"/>
      <c r="F16" s="45"/>
      <c r="G16" s="45"/>
      <c r="H16" s="46"/>
      <c r="I16" s="11">
        <f>SUM(I14:I15)</f>
        <v>108272.5</v>
      </c>
      <c r="N16"/>
      <c r="O16" s="1"/>
    </row>
    <row r="17" spans="3:15" x14ac:dyDescent="0.25">
      <c r="C17" s="49" t="s">
        <v>34</v>
      </c>
      <c r="D17" s="51" t="s">
        <v>36</v>
      </c>
      <c r="E17" s="51"/>
      <c r="F17" s="51"/>
      <c r="G17" s="51"/>
      <c r="H17" s="52"/>
      <c r="I17" s="14">
        <f>'[1]27-06-2023 022'!$I$28</f>
        <v>2629</v>
      </c>
      <c r="O17" s="1"/>
    </row>
    <row r="18" spans="3:15" customFormat="1" ht="23.25" customHeight="1" thickBot="1" x14ac:dyDescent="0.3">
      <c r="C18" s="50"/>
      <c r="D18" s="53"/>
      <c r="E18" s="53"/>
      <c r="F18" s="53"/>
      <c r="G18" s="53"/>
      <c r="H18" s="54"/>
      <c r="I18" s="15"/>
    </row>
    <row r="19" spans="3:15" customFormat="1" ht="21.75" thickBot="1" x14ac:dyDescent="0.3">
      <c r="C19" s="41" t="s">
        <v>35</v>
      </c>
      <c r="D19" s="42"/>
      <c r="E19" s="42"/>
      <c r="F19" s="42"/>
      <c r="G19" s="42"/>
      <c r="H19" s="43"/>
      <c r="I19" s="13">
        <v>4200</v>
      </c>
    </row>
    <row r="20" spans="3:15" customFormat="1" ht="24" thickBot="1" x14ac:dyDescent="0.3">
      <c r="C20" s="44" t="s">
        <v>27</v>
      </c>
      <c r="D20" s="45"/>
      <c r="E20" s="45"/>
      <c r="F20" s="45"/>
      <c r="G20" s="45"/>
      <c r="H20" s="46"/>
      <c r="I20" s="11">
        <f>I19+I17+I16</f>
        <v>115101.5</v>
      </c>
    </row>
    <row r="21" spans="3:15" customFormat="1" x14ac:dyDescent="0.25"/>
    <row r="22" spans="3:15" customFormat="1" x14ac:dyDescent="0.25"/>
    <row r="23" spans="3:15" customFormat="1" x14ac:dyDescent="0.25"/>
    <row r="24" spans="3:15" customFormat="1" x14ac:dyDescent="0.25"/>
    <row r="25" spans="3:15" customFormat="1" x14ac:dyDescent="0.25"/>
    <row r="26" spans="3:15" customFormat="1" x14ac:dyDescent="0.25"/>
    <row r="27" spans="3:15" customFormat="1" x14ac:dyDescent="0.25"/>
    <row r="28" spans="3:15" customFormat="1" x14ac:dyDescent="0.25"/>
    <row r="29" spans="3:15" customFormat="1" x14ac:dyDescent="0.25"/>
    <row r="30" spans="3:15" customFormat="1" x14ac:dyDescent="0.25"/>
    <row r="31" spans="3:15" customFormat="1" x14ac:dyDescent="0.25"/>
    <row r="32" spans="3:15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ht="15" customHeight="1" x14ac:dyDescent="0.25"/>
    <row r="54" customFormat="1" ht="15.75" customHeigh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spans="3:9" customFormat="1" x14ac:dyDescent="0.25"/>
    <row r="66" spans="3:9" customFormat="1" x14ac:dyDescent="0.25"/>
    <row r="67" spans="3:9" customFormat="1" x14ac:dyDescent="0.25"/>
    <row r="68" spans="3:9" customFormat="1" x14ac:dyDescent="0.25"/>
    <row r="69" spans="3:9" customFormat="1" x14ac:dyDescent="0.25"/>
    <row r="70" spans="3:9" customFormat="1" x14ac:dyDescent="0.25"/>
    <row r="71" spans="3:9" customFormat="1" x14ac:dyDescent="0.25"/>
    <row r="72" spans="3:9" customFormat="1" x14ac:dyDescent="0.25"/>
    <row r="73" spans="3:9" customFormat="1" x14ac:dyDescent="0.25"/>
    <row r="74" spans="3:9" customFormat="1" x14ac:dyDescent="0.25">
      <c r="C74" s="1"/>
      <c r="D74" s="1"/>
      <c r="E74" s="1"/>
      <c r="F74" s="1"/>
      <c r="G74" s="1"/>
      <c r="H74" s="1"/>
      <c r="I74" s="1"/>
    </row>
    <row r="75" spans="3:9" customFormat="1" x14ac:dyDescent="0.25">
      <c r="C75" s="1"/>
      <c r="D75" s="1"/>
      <c r="E75" s="1"/>
      <c r="F75" s="1"/>
      <c r="G75" s="1"/>
      <c r="H75" s="1"/>
      <c r="I75" s="1"/>
    </row>
    <row r="76" spans="3:9" customFormat="1" x14ac:dyDescent="0.25">
      <c r="C76" s="1"/>
      <c r="D76" s="1"/>
      <c r="E76" s="1"/>
      <c r="F76" s="1"/>
      <c r="G76" s="1"/>
      <c r="H76" s="1"/>
      <c r="I76" s="1"/>
    </row>
    <row r="77" spans="3:9" customFormat="1" x14ac:dyDescent="0.25">
      <c r="C77" s="1"/>
      <c r="D77" s="1"/>
      <c r="E77" s="1"/>
      <c r="F77" s="1"/>
      <c r="G77" s="1"/>
      <c r="H77" s="1"/>
      <c r="I77" s="1"/>
    </row>
    <row r="78" spans="3:9" customFormat="1" x14ac:dyDescent="0.25">
      <c r="C78" s="1"/>
      <c r="D78" s="1"/>
      <c r="E78" s="1"/>
      <c r="F78" s="1"/>
      <c r="G78" s="1"/>
      <c r="H78" s="1"/>
      <c r="I78" s="1"/>
    </row>
  </sheetData>
  <sortState ref="D10:I13">
    <sortCondition ref="D10"/>
  </sortState>
  <mergeCells count="15">
    <mergeCell ref="C19:H19"/>
    <mergeCell ref="C20:H20"/>
    <mergeCell ref="C14:D14"/>
    <mergeCell ref="C15:H15"/>
    <mergeCell ref="C16:H16"/>
    <mergeCell ref="C17:C18"/>
    <mergeCell ref="D17:H18"/>
    <mergeCell ref="I17:I18"/>
    <mergeCell ref="C3:C4"/>
    <mergeCell ref="D3:H4"/>
    <mergeCell ref="I3:I6"/>
    <mergeCell ref="C5:C6"/>
    <mergeCell ref="D5:H6"/>
    <mergeCell ref="C7:E8"/>
    <mergeCell ref="F7:I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79"/>
  <sheetViews>
    <sheetView topLeftCell="A4" workbookViewId="0">
      <selection activeCell="J22" sqref="A21:XFD22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9.140625" style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O1" t="s">
        <v>0</v>
      </c>
      <c r="P1"/>
    </row>
    <row r="2" spans="3:16" ht="15.75" thickBot="1" x14ac:dyDescent="0.3">
      <c r="O2" t="s">
        <v>1</v>
      </c>
    </row>
    <row r="3" spans="3:16" ht="16.5" customHeight="1" x14ac:dyDescent="0.25">
      <c r="C3" s="16" t="s">
        <v>2</v>
      </c>
      <c r="D3" s="18" t="s">
        <v>3</v>
      </c>
      <c r="E3" s="19"/>
      <c r="F3" s="19"/>
      <c r="G3" s="19"/>
      <c r="H3" s="20"/>
      <c r="I3" s="24" t="s">
        <v>32</v>
      </c>
      <c r="O3" t="s">
        <v>4</v>
      </c>
    </row>
    <row r="4" spans="3:16" ht="17.25" customHeight="1" thickBot="1" x14ac:dyDescent="0.3">
      <c r="C4" s="17"/>
      <c r="D4" s="21"/>
      <c r="E4" s="22"/>
      <c r="F4" s="22"/>
      <c r="G4" s="22"/>
      <c r="H4" s="23"/>
      <c r="I4" s="25"/>
      <c r="N4"/>
      <c r="O4" t="s">
        <v>5</v>
      </c>
      <c r="P4"/>
    </row>
    <row r="5" spans="3:16" ht="16.5" customHeight="1" x14ac:dyDescent="0.25">
      <c r="C5" s="27" t="s">
        <v>33</v>
      </c>
      <c r="D5" s="29" t="s">
        <v>6</v>
      </c>
      <c r="E5" s="30"/>
      <c r="F5" s="30"/>
      <c r="G5" s="30"/>
      <c r="H5" s="31"/>
      <c r="I5" s="25"/>
      <c r="N5"/>
      <c r="O5" s="2" t="s">
        <v>7</v>
      </c>
      <c r="P5"/>
    </row>
    <row r="6" spans="3:16" ht="16.5" customHeight="1" thickBot="1" x14ac:dyDescent="0.3">
      <c r="C6" s="28"/>
      <c r="D6" s="32"/>
      <c r="E6" s="33"/>
      <c r="F6" s="33"/>
      <c r="G6" s="33"/>
      <c r="H6" s="34"/>
      <c r="I6" s="26"/>
      <c r="N6"/>
      <c r="O6" t="s">
        <v>8</v>
      </c>
      <c r="P6"/>
    </row>
    <row r="7" spans="3:16" ht="16.5" customHeight="1" x14ac:dyDescent="0.25">
      <c r="C7" s="35" t="s">
        <v>9</v>
      </c>
      <c r="D7" s="36"/>
      <c r="E7" s="37"/>
      <c r="F7" s="35" t="s">
        <v>10</v>
      </c>
      <c r="G7" s="36"/>
      <c r="H7" s="36"/>
      <c r="I7" s="37"/>
      <c r="L7" s="1" t="s">
        <v>11</v>
      </c>
      <c r="N7"/>
      <c r="O7" t="s">
        <v>12</v>
      </c>
      <c r="P7"/>
    </row>
    <row r="8" spans="3:16" ht="16.5" customHeight="1" thickBot="1" x14ac:dyDescent="0.3">
      <c r="C8" s="38"/>
      <c r="D8" s="39"/>
      <c r="E8" s="40"/>
      <c r="F8" s="38"/>
      <c r="G8" s="39"/>
      <c r="H8" s="39"/>
      <c r="I8" s="40"/>
      <c r="L8" s="1">
        <v>2</v>
      </c>
      <c r="N8"/>
      <c r="O8" t="s">
        <v>13</v>
      </c>
      <c r="P8"/>
    </row>
    <row r="9" spans="3:16" ht="22.5" customHeight="1" thickBot="1" x14ac:dyDescent="0.3"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19</v>
      </c>
      <c r="I9" s="3" t="s">
        <v>20</v>
      </c>
      <c r="M9" s="1" t="s">
        <v>21</v>
      </c>
      <c r="N9"/>
      <c r="O9" t="s">
        <v>22</v>
      </c>
      <c r="P9"/>
    </row>
    <row r="10" spans="3:16" ht="22.5" customHeight="1" x14ac:dyDescent="0.25">
      <c r="C10" s="4">
        <v>1</v>
      </c>
      <c r="D10" s="4" t="s">
        <v>29</v>
      </c>
      <c r="E10" s="5">
        <v>7</v>
      </c>
      <c r="F10" s="4">
        <v>4.5</v>
      </c>
      <c r="G10" s="4">
        <f>E10*F10</f>
        <v>31.5</v>
      </c>
      <c r="H10" s="6">
        <v>40</v>
      </c>
      <c r="I10" s="7">
        <f>G10*H10</f>
        <v>1260</v>
      </c>
      <c r="N10"/>
      <c r="O10" s="1"/>
    </row>
    <row r="11" spans="3:16" ht="22.5" customHeight="1" x14ac:dyDescent="0.25">
      <c r="C11" s="4">
        <v>2</v>
      </c>
      <c r="D11" s="4" t="s">
        <v>23</v>
      </c>
      <c r="E11" s="5">
        <v>200</v>
      </c>
      <c r="F11" s="4">
        <v>4.5</v>
      </c>
      <c r="G11" s="4">
        <f>E11*F11</f>
        <v>900</v>
      </c>
      <c r="H11" s="6">
        <v>59</v>
      </c>
      <c r="I11" s="7">
        <f>G11*H11</f>
        <v>53100</v>
      </c>
      <c r="N11"/>
      <c r="O11" s="1"/>
    </row>
    <row r="12" spans="3:16" ht="22.5" customHeight="1" x14ac:dyDescent="0.25">
      <c r="C12" s="4">
        <v>3</v>
      </c>
      <c r="D12" s="4" t="s">
        <v>28</v>
      </c>
      <c r="E12" s="5">
        <v>12</v>
      </c>
      <c r="F12" s="4">
        <v>4.5</v>
      </c>
      <c r="G12" s="4">
        <f>E12*F12</f>
        <v>54</v>
      </c>
      <c r="H12" s="6">
        <v>55</v>
      </c>
      <c r="I12" s="7">
        <f>G12*H12</f>
        <v>2970</v>
      </c>
      <c r="N12"/>
      <c r="O12" s="1"/>
    </row>
    <row r="13" spans="3:16" ht="22.5" customHeight="1" thickBot="1" x14ac:dyDescent="0.3">
      <c r="C13" s="4">
        <v>4</v>
      </c>
      <c r="D13" s="4" t="s">
        <v>24</v>
      </c>
      <c r="E13" s="5">
        <v>200</v>
      </c>
      <c r="F13" s="4">
        <v>4.5</v>
      </c>
      <c r="G13" s="4">
        <f>E13*F13</f>
        <v>900</v>
      </c>
      <c r="H13" s="6">
        <v>60</v>
      </c>
      <c r="I13" s="7">
        <f>G13*H13</f>
        <v>54000</v>
      </c>
      <c r="N13"/>
      <c r="O13" s="1"/>
    </row>
    <row r="14" spans="3:16" ht="26.25" customHeight="1" thickBot="1" x14ac:dyDescent="0.3">
      <c r="C14" s="47" t="s">
        <v>25</v>
      </c>
      <c r="D14" s="48"/>
      <c r="E14" s="8">
        <f>SUM(E10:E13)</f>
        <v>419</v>
      </c>
      <c r="F14" s="9"/>
      <c r="G14" s="10">
        <f>SUM(G10:G13)</f>
        <v>1885.5</v>
      </c>
      <c r="H14" s="9"/>
      <c r="I14" s="11">
        <f>SUM(I10:I13)</f>
        <v>111330</v>
      </c>
      <c r="J14" s="12"/>
      <c r="N14"/>
      <c r="O14" s="1"/>
    </row>
    <row r="15" spans="3:16" ht="22.5" customHeight="1" thickBot="1" x14ac:dyDescent="0.3">
      <c r="C15" s="41" t="s">
        <v>26</v>
      </c>
      <c r="D15" s="42"/>
      <c r="E15" s="42"/>
      <c r="F15" s="42"/>
      <c r="G15" s="42"/>
      <c r="H15" s="43"/>
      <c r="I15" s="13">
        <v>2500</v>
      </c>
      <c r="K15" s="12"/>
      <c r="N15"/>
      <c r="O15" s="1"/>
    </row>
    <row r="16" spans="3:16" ht="24" thickBot="1" x14ac:dyDescent="0.3">
      <c r="C16" s="44" t="s">
        <v>27</v>
      </c>
      <c r="D16" s="45"/>
      <c r="E16" s="45"/>
      <c r="F16" s="45"/>
      <c r="G16" s="45"/>
      <c r="H16" s="46"/>
      <c r="I16" s="11">
        <f>SUM(I14:I15)</f>
        <v>113830</v>
      </c>
      <c r="N16"/>
      <c r="O16" s="1"/>
    </row>
    <row r="17" spans="3:15" x14ac:dyDescent="0.25">
      <c r="C17" s="49" t="s">
        <v>38</v>
      </c>
      <c r="D17" s="51" t="s">
        <v>37</v>
      </c>
      <c r="E17" s="51"/>
      <c r="F17" s="51"/>
      <c r="G17" s="51"/>
      <c r="H17" s="52"/>
      <c r="I17" s="14">
        <f>'03-07-2023 023'!I20</f>
        <v>115101.5</v>
      </c>
      <c r="O17" s="1"/>
    </row>
    <row r="18" spans="3:15" customFormat="1" ht="23.25" customHeight="1" thickBot="1" x14ac:dyDescent="0.3">
      <c r="C18" s="50"/>
      <c r="D18" s="53"/>
      <c r="E18" s="53"/>
      <c r="F18" s="53"/>
      <c r="G18" s="53"/>
      <c r="H18" s="54"/>
      <c r="I18" s="15"/>
    </row>
    <row r="19" spans="3:15" customFormat="1" ht="24" thickBot="1" x14ac:dyDescent="0.3">
      <c r="C19" s="44" t="s">
        <v>27</v>
      </c>
      <c r="D19" s="45"/>
      <c r="E19" s="45"/>
      <c r="F19" s="45"/>
      <c r="G19" s="45"/>
      <c r="H19" s="46"/>
      <c r="I19" s="11">
        <f>I17+I16</f>
        <v>228931.5</v>
      </c>
    </row>
    <row r="20" spans="3:15" customFormat="1" ht="15.75" thickBot="1" x14ac:dyDescent="0.3"/>
    <row r="21" spans="3:15" customFormat="1" x14ac:dyDescent="0.25">
      <c r="C21" s="55" t="s">
        <v>39</v>
      </c>
      <c r="D21" s="56"/>
      <c r="E21" s="56"/>
      <c r="F21" s="56"/>
      <c r="G21" s="56"/>
      <c r="H21" s="56"/>
      <c r="I21" s="57"/>
    </row>
    <row r="22" spans="3:15" customFormat="1" ht="15.75" thickBot="1" x14ac:dyDescent="0.3">
      <c r="C22" s="58"/>
      <c r="D22" s="59"/>
      <c r="E22" s="59"/>
      <c r="F22" s="59"/>
      <c r="G22" s="59"/>
      <c r="H22" s="59"/>
      <c r="I22" s="60"/>
    </row>
    <row r="23" spans="3:15" customFormat="1" x14ac:dyDescent="0.25"/>
    <row r="24" spans="3:15" customFormat="1" x14ac:dyDescent="0.25"/>
    <row r="25" spans="3:15" customFormat="1" x14ac:dyDescent="0.25"/>
    <row r="26" spans="3:15" customFormat="1" x14ac:dyDescent="0.25"/>
    <row r="27" spans="3:15" customFormat="1" x14ac:dyDescent="0.25"/>
    <row r="28" spans="3:15" customFormat="1" x14ac:dyDescent="0.25"/>
    <row r="29" spans="3:15" customFormat="1" x14ac:dyDescent="0.25"/>
    <row r="30" spans="3:15" customFormat="1" x14ac:dyDescent="0.25"/>
    <row r="31" spans="3:15" customFormat="1" x14ac:dyDescent="0.25"/>
    <row r="32" spans="3:15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ht="15" customHeight="1" x14ac:dyDescent="0.25"/>
    <row r="55" customFormat="1" ht="15.75" customHeigh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spans="3:9" customFormat="1" x14ac:dyDescent="0.25"/>
    <row r="66" spans="3:9" customFormat="1" x14ac:dyDescent="0.25"/>
    <row r="67" spans="3:9" customFormat="1" x14ac:dyDescent="0.25"/>
    <row r="68" spans="3:9" customFormat="1" x14ac:dyDescent="0.25"/>
    <row r="69" spans="3:9" customFormat="1" x14ac:dyDescent="0.25"/>
    <row r="70" spans="3:9" customFormat="1" x14ac:dyDescent="0.25"/>
    <row r="71" spans="3:9" customFormat="1" x14ac:dyDescent="0.25"/>
    <row r="72" spans="3:9" customFormat="1" x14ac:dyDescent="0.25"/>
    <row r="73" spans="3:9" customFormat="1" x14ac:dyDescent="0.25"/>
    <row r="74" spans="3:9" customFormat="1" x14ac:dyDescent="0.25"/>
    <row r="75" spans="3:9" customFormat="1" x14ac:dyDescent="0.25">
      <c r="C75" s="1"/>
      <c r="D75" s="1"/>
      <c r="E75" s="1"/>
      <c r="F75" s="1"/>
      <c r="G75" s="1"/>
      <c r="H75" s="1"/>
      <c r="I75" s="1"/>
    </row>
    <row r="76" spans="3:9" customFormat="1" x14ac:dyDescent="0.25">
      <c r="C76" s="1"/>
      <c r="D76" s="1"/>
      <c r="E76" s="1"/>
      <c r="F76" s="1"/>
      <c r="G76" s="1"/>
      <c r="H76" s="1"/>
      <c r="I76" s="1"/>
    </row>
    <row r="77" spans="3:9" customFormat="1" x14ac:dyDescent="0.25">
      <c r="C77" s="1"/>
      <c r="D77" s="1"/>
      <c r="E77" s="1"/>
      <c r="F77" s="1"/>
      <c r="G77" s="1"/>
      <c r="H77" s="1"/>
      <c r="I77" s="1"/>
    </row>
    <row r="78" spans="3:9" customFormat="1" x14ac:dyDescent="0.25">
      <c r="C78" s="1"/>
      <c r="D78" s="1"/>
      <c r="E78" s="1"/>
      <c r="F78" s="1"/>
      <c r="G78" s="1"/>
      <c r="H78" s="1"/>
      <c r="I78" s="1"/>
    </row>
    <row r="79" spans="3:9" customFormat="1" x14ac:dyDescent="0.25">
      <c r="C79" s="1"/>
      <c r="D79" s="1"/>
      <c r="E79" s="1"/>
      <c r="F79" s="1"/>
      <c r="G79" s="1"/>
      <c r="H79" s="1"/>
      <c r="I79" s="1"/>
    </row>
  </sheetData>
  <mergeCells count="15">
    <mergeCell ref="C19:H19"/>
    <mergeCell ref="C21:I22"/>
    <mergeCell ref="C14:D14"/>
    <mergeCell ref="C15:H15"/>
    <mergeCell ref="C16:H16"/>
    <mergeCell ref="C17:C18"/>
    <mergeCell ref="D17:H18"/>
    <mergeCell ref="I17:I18"/>
    <mergeCell ref="C7:E8"/>
    <mergeCell ref="F7:I8"/>
    <mergeCell ref="C3:C4"/>
    <mergeCell ref="D3:H4"/>
    <mergeCell ref="I3:I6"/>
    <mergeCell ref="C5:C6"/>
    <mergeCell ref="D5:H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76"/>
  <sheetViews>
    <sheetView topLeftCell="C1" workbookViewId="0">
      <selection activeCell="C21" sqref="C21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9.140625" style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O1" t="s">
        <v>0</v>
      </c>
      <c r="P1"/>
    </row>
    <row r="2" spans="3:16" ht="15.75" thickBot="1" x14ac:dyDescent="0.3">
      <c r="O2" t="s">
        <v>1</v>
      </c>
    </row>
    <row r="3" spans="3:16" ht="16.5" customHeight="1" x14ac:dyDescent="0.25">
      <c r="C3" s="16" t="s">
        <v>2</v>
      </c>
      <c r="D3" s="18" t="s">
        <v>3</v>
      </c>
      <c r="E3" s="19"/>
      <c r="F3" s="19"/>
      <c r="G3" s="19"/>
      <c r="H3" s="20"/>
      <c r="I3" s="24" t="s">
        <v>40</v>
      </c>
      <c r="O3" t="s">
        <v>4</v>
      </c>
    </row>
    <row r="4" spans="3:16" ht="17.25" customHeight="1" thickBot="1" x14ac:dyDescent="0.3">
      <c r="C4" s="17"/>
      <c r="D4" s="21"/>
      <c r="E4" s="22"/>
      <c r="F4" s="22"/>
      <c r="G4" s="22"/>
      <c r="H4" s="23"/>
      <c r="I4" s="25"/>
      <c r="N4"/>
      <c r="O4" t="s">
        <v>5</v>
      </c>
      <c r="P4"/>
    </row>
    <row r="5" spans="3:16" ht="16.5" customHeight="1" x14ac:dyDescent="0.25">
      <c r="C5" s="27" t="s">
        <v>41</v>
      </c>
      <c r="D5" s="29" t="s">
        <v>6</v>
      </c>
      <c r="E5" s="30"/>
      <c r="F5" s="30"/>
      <c r="G5" s="30"/>
      <c r="H5" s="31"/>
      <c r="I5" s="25"/>
      <c r="N5"/>
      <c r="O5" s="2" t="s">
        <v>7</v>
      </c>
      <c r="P5"/>
    </row>
    <row r="6" spans="3:16" ht="16.5" customHeight="1" thickBot="1" x14ac:dyDescent="0.3">
      <c r="C6" s="28"/>
      <c r="D6" s="32"/>
      <c r="E6" s="33"/>
      <c r="F6" s="33"/>
      <c r="G6" s="33"/>
      <c r="H6" s="34"/>
      <c r="I6" s="26"/>
      <c r="N6"/>
      <c r="O6" t="s">
        <v>8</v>
      </c>
      <c r="P6"/>
    </row>
    <row r="7" spans="3:16" ht="16.5" customHeight="1" x14ac:dyDescent="0.25">
      <c r="C7" s="35" t="s">
        <v>9</v>
      </c>
      <c r="D7" s="36"/>
      <c r="E7" s="37"/>
      <c r="F7" s="35" t="s">
        <v>10</v>
      </c>
      <c r="G7" s="36"/>
      <c r="H7" s="36"/>
      <c r="I7" s="37"/>
      <c r="L7" s="1" t="s">
        <v>11</v>
      </c>
      <c r="N7"/>
      <c r="O7" t="s">
        <v>12</v>
      </c>
      <c r="P7"/>
    </row>
    <row r="8" spans="3:16" ht="16.5" customHeight="1" thickBot="1" x14ac:dyDescent="0.3">
      <c r="C8" s="38"/>
      <c r="D8" s="39"/>
      <c r="E8" s="40"/>
      <c r="F8" s="38"/>
      <c r="G8" s="39"/>
      <c r="H8" s="39"/>
      <c r="I8" s="40"/>
      <c r="L8" s="1">
        <v>2</v>
      </c>
      <c r="N8"/>
      <c r="O8" t="s">
        <v>13</v>
      </c>
      <c r="P8"/>
    </row>
    <row r="9" spans="3:16" ht="22.5" customHeight="1" thickBot="1" x14ac:dyDescent="0.3"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19</v>
      </c>
      <c r="I9" s="3" t="s">
        <v>20</v>
      </c>
      <c r="M9" s="1" t="s">
        <v>21</v>
      </c>
      <c r="N9"/>
      <c r="O9" t="s">
        <v>22</v>
      </c>
      <c r="P9"/>
    </row>
    <row r="10" spans="3:16" ht="22.5" customHeight="1" x14ac:dyDescent="0.25">
      <c r="C10" s="4">
        <v>1</v>
      </c>
      <c r="D10" s="4" t="s">
        <v>29</v>
      </c>
      <c r="E10" s="5">
        <v>5</v>
      </c>
      <c r="F10" s="4">
        <v>4.5</v>
      </c>
      <c r="G10" s="4">
        <f>E10*F10</f>
        <v>22.5</v>
      </c>
      <c r="H10" s="6">
        <v>40</v>
      </c>
      <c r="I10" s="7">
        <f>G10*H10</f>
        <v>900</v>
      </c>
      <c r="N10"/>
      <c r="O10" s="1"/>
    </row>
    <row r="11" spans="3:16" ht="22.5" customHeight="1" x14ac:dyDescent="0.25">
      <c r="C11" s="4">
        <v>2</v>
      </c>
      <c r="D11" s="4" t="s">
        <v>23</v>
      </c>
      <c r="E11" s="5">
        <v>185</v>
      </c>
      <c r="F11" s="4">
        <v>4.5</v>
      </c>
      <c r="G11" s="4">
        <f>E11*F11</f>
        <v>832.5</v>
      </c>
      <c r="H11" s="6">
        <v>63</v>
      </c>
      <c r="I11" s="7">
        <f>G11*H11</f>
        <v>52447.5</v>
      </c>
      <c r="N11"/>
      <c r="O11" s="1"/>
    </row>
    <row r="12" spans="3:16" ht="22.5" customHeight="1" x14ac:dyDescent="0.25">
      <c r="C12" s="4">
        <v>3</v>
      </c>
      <c r="D12" s="4" t="s">
        <v>28</v>
      </c>
      <c r="E12" s="5">
        <v>15</v>
      </c>
      <c r="F12" s="4">
        <v>4.5</v>
      </c>
      <c r="G12" s="4">
        <f>E12*F12</f>
        <v>67.5</v>
      </c>
      <c r="H12" s="6">
        <v>55</v>
      </c>
      <c r="I12" s="7">
        <f>G12*H12</f>
        <v>3712.5</v>
      </c>
      <c r="N12"/>
      <c r="O12" s="1"/>
    </row>
    <row r="13" spans="3:16" ht="22.5" customHeight="1" thickBot="1" x14ac:dyDescent="0.3">
      <c r="C13" s="4">
        <v>4</v>
      </c>
      <c r="D13" s="4" t="s">
        <v>24</v>
      </c>
      <c r="E13" s="5">
        <v>250</v>
      </c>
      <c r="F13" s="4">
        <v>4.5</v>
      </c>
      <c r="G13" s="4">
        <f>E13*F13</f>
        <v>1125</v>
      </c>
      <c r="H13" s="6">
        <v>58</v>
      </c>
      <c r="I13" s="7">
        <f>G13*H13</f>
        <v>65250</v>
      </c>
      <c r="N13"/>
      <c r="O13" s="1"/>
    </row>
    <row r="14" spans="3:16" ht="26.25" customHeight="1" thickBot="1" x14ac:dyDescent="0.3">
      <c r="C14" s="47" t="s">
        <v>25</v>
      </c>
      <c r="D14" s="48"/>
      <c r="E14" s="8">
        <f>SUM(E10:E13)</f>
        <v>455</v>
      </c>
      <c r="F14" s="9"/>
      <c r="G14" s="10">
        <f>SUM(G10:G13)</f>
        <v>2047.5</v>
      </c>
      <c r="H14" s="9"/>
      <c r="I14" s="11">
        <f>SUM(I10:I13)</f>
        <v>122310</v>
      </c>
      <c r="J14" s="12"/>
      <c r="N14"/>
      <c r="O14" s="1"/>
    </row>
    <row r="15" spans="3:16" ht="22.5" customHeight="1" thickBot="1" x14ac:dyDescent="0.3">
      <c r="C15" s="41" t="s">
        <v>26</v>
      </c>
      <c r="D15" s="42"/>
      <c r="E15" s="42"/>
      <c r="F15" s="42"/>
      <c r="G15" s="42"/>
      <c r="H15" s="43"/>
      <c r="I15" s="13">
        <v>2500</v>
      </c>
      <c r="K15" s="12"/>
      <c r="N15"/>
      <c r="O15" s="1"/>
    </row>
    <row r="16" spans="3:16" ht="24" thickBot="1" x14ac:dyDescent="0.3">
      <c r="C16" s="44" t="s">
        <v>27</v>
      </c>
      <c r="D16" s="45"/>
      <c r="E16" s="45"/>
      <c r="F16" s="45"/>
      <c r="G16" s="45"/>
      <c r="H16" s="46"/>
      <c r="I16" s="11">
        <f>SUM(I14:I15)</f>
        <v>124810</v>
      </c>
      <c r="N16"/>
      <c r="O16" s="1"/>
    </row>
    <row r="17" spans="3:9" customFormat="1" ht="15.75" thickBot="1" x14ac:dyDescent="0.3"/>
    <row r="18" spans="3:9" customFormat="1" x14ac:dyDescent="0.25">
      <c r="C18" s="55" t="s">
        <v>58</v>
      </c>
      <c r="D18" s="56"/>
      <c r="E18" s="56"/>
      <c r="F18" s="56"/>
      <c r="G18" s="56"/>
      <c r="H18" s="56"/>
      <c r="I18" s="57"/>
    </row>
    <row r="19" spans="3:9" customFormat="1" ht="15.75" thickBot="1" x14ac:dyDescent="0.3">
      <c r="C19" s="58"/>
      <c r="D19" s="59"/>
      <c r="E19" s="59"/>
      <c r="F19" s="59"/>
      <c r="G19" s="59"/>
      <c r="H19" s="59"/>
      <c r="I19" s="60"/>
    </row>
    <row r="20" spans="3:9" customFormat="1" x14ac:dyDescent="0.25"/>
    <row r="21" spans="3:9" customFormat="1" x14ac:dyDescent="0.25"/>
    <row r="22" spans="3:9" customFormat="1" x14ac:dyDescent="0.25"/>
    <row r="23" spans="3:9" customFormat="1" x14ac:dyDescent="0.25"/>
    <row r="24" spans="3:9" customFormat="1" x14ac:dyDescent="0.25"/>
    <row r="25" spans="3:9" customFormat="1" x14ac:dyDescent="0.25"/>
    <row r="26" spans="3:9" customFormat="1" x14ac:dyDescent="0.25"/>
    <row r="27" spans="3:9" customFormat="1" x14ac:dyDescent="0.25"/>
    <row r="28" spans="3:9" customFormat="1" x14ac:dyDescent="0.25"/>
    <row r="29" spans="3:9" customFormat="1" x14ac:dyDescent="0.25"/>
    <row r="30" spans="3:9" customFormat="1" x14ac:dyDescent="0.25"/>
    <row r="31" spans="3:9" customFormat="1" x14ac:dyDescent="0.25"/>
    <row r="32" spans="3:9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ht="15" customHeight="1" x14ac:dyDescent="0.25"/>
    <row r="52" customFormat="1" ht="15.75" customHeigh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spans="3:9" customFormat="1" x14ac:dyDescent="0.25"/>
    <row r="66" spans="3:9" customFormat="1" x14ac:dyDescent="0.25"/>
    <row r="67" spans="3:9" customFormat="1" x14ac:dyDescent="0.25"/>
    <row r="68" spans="3:9" customFormat="1" x14ac:dyDescent="0.25"/>
    <row r="69" spans="3:9" customFormat="1" x14ac:dyDescent="0.25"/>
    <row r="70" spans="3:9" customFormat="1" x14ac:dyDescent="0.25"/>
    <row r="71" spans="3:9" customFormat="1" x14ac:dyDescent="0.25"/>
    <row r="72" spans="3:9" customFormat="1" x14ac:dyDescent="0.25">
      <c r="C72" s="1"/>
      <c r="D72" s="1"/>
      <c r="E72" s="1"/>
      <c r="F72" s="1"/>
      <c r="G72" s="1"/>
      <c r="H72" s="1"/>
      <c r="I72" s="1"/>
    </row>
    <row r="73" spans="3:9" customFormat="1" x14ac:dyDescent="0.25">
      <c r="C73" s="1"/>
      <c r="D73" s="1"/>
      <c r="E73" s="1"/>
      <c r="F73" s="1"/>
      <c r="G73" s="1"/>
      <c r="H73" s="1"/>
      <c r="I73" s="1"/>
    </row>
    <row r="74" spans="3:9" customFormat="1" x14ac:dyDescent="0.25">
      <c r="C74" s="1"/>
      <c r="D74" s="1"/>
      <c r="E74" s="1"/>
      <c r="F74" s="1"/>
      <c r="G74" s="1"/>
      <c r="H74" s="1"/>
      <c r="I74" s="1"/>
    </row>
    <row r="75" spans="3:9" customFormat="1" x14ac:dyDescent="0.25">
      <c r="C75" s="1"/>
      <c r="D75" s="1"/>
      <c r="E75" s="1"/>
      <c r="F75" s="1"/>
      <c r="G75" s="1"/>
      <c r="H75" s="1"/>
      <c r="I75" s="1"/>
    </row>
    <row r="76" spans="3:9" customFormat="1" x14ac:dyDescent="0.25">
      <c r="C76" s="1"/>
      <c r="D76" s="1"/>
      <c r="E76" s="1"/>
      <c r="F76" s="1"/>
      <c r="G76" s="1"/>
      <c r="H76" s="1"/>
      <c r="I76" s="1"/>
    </row>
  </sheetData>
  <mergeCells count="11">
    <mergeCell ref="C18:I19"/>
    <mergeCell ref="I3:I6"/>
    <mergeCell ref="C5:C6"/>
    <mergeCell ref="D5:H6"/>
    <mergeCell ref="C7:E8"/>
    <mergeCell ref="F7:I8"/>
    <mergeCell ref="C14:D14"/>
    <mergeCell ref="C15:H15"/>
    <mergeCell ref="C16:H16"/>
    <mergeCell ref="C3:C4"/>
    <mergeCell ref="D3:H4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74"/>
  <sheetViews>
    <sheetView workbookViewId="0">
      <selection activeCell="H14" sqref="H14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9.140625" style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O1" t="s">
        <v>0</v>
      </c>
      <c r="P1"/>
    </row>
    <row r="2" spans="3:16" ht="15.75" thickBot="1" x14ac:dyDescent="0.3">
      <c r="O2" t="s">
        <v>1</v>
      </c>
    </row>
    <row r="3" spans="3:16" ht="16.5" customHeight="1" x14ac:dyDescent="0.25">
      <c r="C3" s="16" t="s">
        <v>2</v>
      </c>
      <c r="D3" s="18" t="s">
        <v>3</v>
      </c>
      <c r="E3" s="19"/>
      <c r="F3" s="19"/>
      <c r="G3" s="19"/>
      <c r="H3" s="20"/>
      <c r="I3" s="24" t="s">
        <v>42</v>
      </c>
      <c r="O3" t="s">
        <v>4</v>
      </c>
    </row>
    <row r="4" spans="3:16" ht="17.25" customHeight="1" thickBot="1" x14ac:dyDescent="0.3">
      <c r="C4" s="17"/>
      <c r="D4" s="21"/>
      <c r="E4" s="22"/>
      <c r="F4" s="22"/>
      <c r="G4" s="22"/>
      <c r="H4" s="23"/>
      <c r="I4" s="25"/>
      <c r="N4"/>
      <c r="O4" t="s">
        <v>5</v>
      </c>
      <c r="P4"/>
    </row>
    <row r="5" spans="3:16" ht="16.5" customHeight="1" x14ac:dyDescent="0.25">
      <c r="C5" s="27" t="s">
        <v>43</v>
      </c>
      <c r="D5" s="29" t="s">
        <v>6</v>
      </c>
      <c r="E5" s="30"/>
      <c r="F5" s="30"/>
      <c r="G5" s="30"/>
      <c r="H5" s="31"/>
      <c r="I5" s="25"/>
      <c r="N5"/>
      <c r="O5" s="2" t="s">
        <v>7</v>
      </c>
      <c r="P5"/>
    </row>
    <row r="6" spans="3:16" ht="16.5" customHeight="1" thickBot="1" x14ac:dyDescent="0.3">
      <c r="C6" s="28"/>
      <c r="D6" s="32"/>
      <c r="E6" s="33"/>
      <c r="F6" s="33"/>
      <c r="G6" s="33"/>
      <c r="H6" s="34"/>
      <c r="I6" s="26"/>
      <c r="N6"/>
      <c r="O6" t="s">
        <v>8</v>
      </c>
      <c r="P6"/>
    </row>
    <row r="7" spans="3:16" ht="16.5" customHeight="1" x14ac:dyDescent="0.25">
      <c r="C7" s="35" t="s">
        <v>9</v>
      </c>
      <c r="D7" s="36"/>
      <c r="E7" s="37"/>
      <c r="F7" s="35" t="s">
        <v>10</v>
      </c>
      <c r="G7" s="36"/>
      <c r="H7" s="36"/>
      <c r="I7" s="37"/>
      <c r="L7" s="1" t="s">
        <v>11</v>
      </c>
      <c r="N7"/>
      <c r="O7" t="s">
        <v>12</v>
      </c>
      <c r="P7"/>
    </row>
    <row r="8" spans="3:16" ht="16.5" customHeight="1" thickBot="1" x14ac:dyDescent="0.3">
      <c r="C8" s="38"/>
      <c r="D8" s="39"/>
      <c r="E8" s="40"/>
      <c r="F8" s="38"/>
      <c r="G8" s="39"/>
      <c r="H8" s="39"/>
      <c r="I8" s="40"/>
      <c r="L8" s="1">
        <v>2</v>
      </c>
      <c r="N8"/>
      <c r="O8" t="s">
        <v>13</v>
      </c>
      <c r="P8"/>
    </row>
    <row r="9" spans="3:16" ht="22.5" customHeight="1" thickBot="1" x14ac:dyDescent="0.3"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19</v>
      </c>
      <c r="I9" s="3" t="s">
        <v>20</v>
      </c>
      <c r="M9" s="1" t="s">
        <v>21</v>
      </c>
      <c r="N9"/>
      <c r="O9" t="s">
        <v>22</v>
      </c>
      <c r="P9"/>
    </row>
    <row r="10" spans="3:16" ht="22.5" customHeight="1" x14ac:dyDescent="0.25">
      <c r="C10" s="4">
        <v>1</v>
      </c>
      <c r="D10" s="4" t="s">
        <v>44</v>
      </c>
      <c r="E10" s="5">
        <v>25</v>
      </c>
      <c r="F10" s="4">
        <v>5</v>
      </c>
      <c r="G10" s="4">
        <f>E10*F10</f>
        <v>125</v>
      </c>
      <c r="H10" s="6">
        <v>50</v>
      </c>
      <c r="I10" s="7">
        <f>G10*H10</f>
        <v>6250</v>
      </c>
      <c r="N10"/>
      <c r="O10" s="1"/>
    </row>
    <row r="11" spans="3:16" ht="22.5" customHeight="1" x14ac:dyDescent="0.25">
      <c r="C11" s="4">
        <v>2</v>
      </c>
      <c r="D11" s="4" t="s">
        <v>23</v>
      </c>
      <c r="E11" s="5">
        <v>135</v>
      </c>
      <c r="F11" s="4">
        <v>4.5</v>
      </c>
      <c r="G11" s="4">
        <f>E11*F11</f>
        <v>607.5</v>
      </c>
      <c r="H11" s="6">
        <v>72</v>
      </c>
      <c r="I11" s="7">
        <f>G11*H11</f>
        <v>43740</v>
      </c>
      <c r="N11"/>
      <c r="O11" s="1"/>
    </row>
    <row r="12" spans="3:16" ht="22.5" customHeight="1" x14ac:dyDescent="0.25">
      <c r="C12" s="4">
        <v>3</v>
      </c>
      <c r="D12" s="4" t="s">
        <v>28</v>
      </c>
      <c r="E12" s="5">
        <v>15</v>
      </c>
      <c r="F12" s="4">
        <v>4.5</v>
      </c>
      <c r="G12" s="4">
        <f>E12*F12</f>
        <v>67.5</v>
      </c>
      <c r="H12" s="6">
        <v>55</v>
      </c>
      <c r="I12" s="7">
        <f>G12*H12</f>
        <v>3712.5</v>
      </c>
      <c r="N12"/>
      <c r="O12" s="1"/>
    </row>
    <row r="13" spans="3:16" ht="22.5" customHeight="1" thickBot="1" x14ac:dyDescent="0.3">
      <c r="C13" s="4">
        <v>4</v>
      </c>
      <c r="D13" s="4" t="s">
        <v>24</v>
      </c>
      <c r="E13" s="5">
        <v>150</v>
      </c>
      <c r="F13" s="4">
        <v>4.5</v>
      </c>
      <c r="G13" s="4">
        <f>E13*F13</f>
        <v>675</v>
      </c>
      <c r="H13" s="6">
        <v>60</v>
      </c>
      <c r="I13" s="7">
        <f>G13*H13</f>
        <v>40500</v>
      </c>
      <c r="N13"/>
      <c r="O13" s="1"/>
    </row>
    <row r="14" spans="3:16" ht="26.25" customHeight="1" thickBot="1" x14ac:dyDescent="0.3">
      <c r="C14" s="47" t="s">
        <v>25</v>
      </c>
      <c r="D14" s="48"/>
      <c r="E14" s="8">
        <f>SUM(E10:E13)</f>
        <v>325</v>
      </c>
      <c r="F14" s="9"/>
      <c r="G14" s="10">
        <f>SUM(G10:G13)</f>
        <v>1475</v>
      </c>
      <c r="H14" s="9"/>
      <c r="I14" s="11">
        <f>SUM(I10:I13)</f>
        <v>94202.5</v>
      </c>
      <c r="J14" s="12"/>
      <c r="N14"/>
      <c r="O14" s="1"/>
    </row>
    <row r="15" spans="3:16" ht="22.5" customHeight="1" thickBot="1" x14ac:dyDescent="0.3">
      <c r="C15" s="41" t="s">
        <v>26</v>
      </c>
      <c r="D15" s="42"/>
      <c r="E15" s="42"/>
      <c r="F15" s="42"/>
      <c r="G15" s="42"/>
      <c r="H15" s="43"/>
      <c r="I15" s="13">
        <v>2500</v>
      </c>
      <c r="K15" s="12"/>
      <c r="N15"/>
      <c r="O15" s="1"/>
    </row>
    <row r="16" spans="3:16" ht="24" thickBot="1" x14ac:dyDescent="0.3">
      <c r="C16" s="44" t="s">
        <v>27</v>
      </c>
      <c r="D16" s="45"/>
      <c r="E16" s="45"/>
      <c r="F16" s="45"/>
      <c r="G16" s="45"/>
      <c r="H16" s="46"/>
      <c r="I16" s="11">
        <f>SUM(I14:I15)</f>
        <v>96702.5</v>
      </c>
      <c r="N16"/>
      <c r="O16" s="1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ht="15" customHeight="1" x14ac:dyDescent="0.25"/>
    <row r="50" customFormat="1" ht="15.75" customHeigh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spans="3:9" customFormat="1" x14ac:dyDescent="0.25"/>
    <row r="66" spans="3:9" customFormat="1" x14ac:dyDescent="0.25"/>
    <row r="67" spans="3:9" customFormat="1" x14ac:dyDescent="0.25"/>
    <row r="68" spans="3:9" customFormat="1" x14ac:dyDescent="0.25"/>
    <row r="69" spans="3:9" customFormat="1" x14ac:dyDescent="0.25"/>
    <row r="70" spans="3:9" customFormat="1" x14ac:dyDescent="0.25">
      <c r="C70" s="1"/>
      <c r="D70" s="1"/>
      <c r="E70" s="1"/>
      <c r="F70" s="1"/>
      <c r="G70" s="1"/>
      <c r="H70" s="1"/>
      <c r="I70" s="1"/>
    </row>
    <row r="71" spans="3:9" customFormat="1" x14ac:dyDescent="0.25">
      <c r="C71" s="1"/>
      <c r="D71" s="1"/>
      <c r="E71" s="1"/>
      <c r="F71" s="1"/>
      <c r="G71" s="1"/>
      <c r="H71" s="1"/>
      <c r="I71" s="1"/>
    </row>
    <row r="72" spans="3:9" customFormat="1" x14ac:dyDescent="0.25">
      <c r="C72" s="1"/>
      <c r="D72" s="1"/>
      <c r="E72" s="1"/>
      <c r="F72" s="1"/>
      <c r="G72" s="1"/>
      <c r="H72" s="1"/>
      <c r="I72" s="1"/>
    </row>
    <row r="73" spans="3:9" customFormat="1" x14ac:dyDescent="0.25">
      <c r="C73" s="1"/>
      <c r="D73" s="1"/>
      <c r="E73" s="1"/>
      <c r="F73" s="1"/>
      <c r="G73" s="1"/>
      <c r="H73" s="1"/>
      <c r="I73" s="1"/>
    </row>
    <row r="74" spans="3:9" customFormat="1" x14ac:dyDescent="0.25">
      <c r="C74" s="1"/>
      <c r="D74" s="1"/>
      <c r="E74" s="1"/>
      <c r="F74" s="1"/>
      <c r="G74" s="1"/>
      <c r="H74" s="1"/>
      <c r="I74" s="1"/>
    </row>
  </sheetData>
  <mergeCells count="10">
    <mergeCell ref="I3:I6"/>
    <mergeCell ref="C5:C6"/>
    <mergeCell ref="D5:H6"/>
    <mergeCell ref="C7:E8"/>
    <mergeCell ref="F7:I8"/>
    <mergeCell ref="C14:D14"/>
    <mergeCell ref="C15:H15"/>
    <mergeCell ref="C16:H16"/>
    <mergeCell ref="C3:C4"/>
    <mergeCell ref="D3:H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79"/>
  <sheetViews>
    <sheetView topLeftCell="B1" workbookViewId="0">
      <selection activeCell="B21" sqref="A21:XFD22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9.140625" style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O1" t="s">
        <v>0</v>
      </c>
      <c r="P1"/>
    </row>
    <row r="2" spans="3:16" ht="15.75" thickBot="1" x14ac:dyDescent="0.3">
      <c r="O2" t="s">
        <v>1</v>
      </c>
    </row>
    <row r="3" spans="3:16" ht="16.5" customHeight="1" x14ac:dyDescent="0.25">
      <c r="C3" s="16" t="s">
        <v>2</v>
      </c>
      <c r="D3" s="18" t="s">
        <v>3</v>
      </c>
      <c r="E3" s="19"/>
      <c r="F3" s="19"/>
      <c r="G3" s="19"/>
      <c r="H3" s="20"/>
      <c r="I3" s="24" t="s">
        <v>45</v>
      </c>
      <c r="O3" t="s">
        <v>4</v>
      </c>
    </row>
    <row r="4" spans="3:16" ht="17.25" customHeight="1" thickBot="1" x14ac:dyDescent="0.3">
      <c r="C4" s="17"/>
      <c r="D4" s="21"/>
      <c r="E4" s="22"/>
      <c r="F4" s="22"/>
      <c r="G4" s="22"/>
      <c r="H4" s="23"/>
      <c r="I4" s="25"/>
      <c r="N4"/>
      <c r="O4" t="s">
        <v>5</v>
      </c>
      <c r="P4"/>
    </row>
    <row r="5" spans="3:16" ht="16.5" customHeight="1" x14ac:dyDescent="0.25">
      <c r="C5" s="27" t="s">
        <v>46</v>
      </c>
      <c r="D5" s="29" t="s">
        <v>6</v>
      </c>
      <c r="E5" s="30"/>
      <c r="F5" s="30"/>
      <c r="G5" s="30"/>
      <c r="H5" s="31"/>
      <c r="I5" s="25"/>
      <c r="N5"/>
      <c r="O5" s="2" t="s">
        <v>7</v>
      </c>
      <c r="P5"/>
    </row>
    <row r="6" spans="3:16" ht="16.5" customHeight="1" thickBot="1" x14ac:dyDescent="0.3">
      <c r="C6" s="28"/>
      <c r="D6" s="32"/>
      <c r="E6" s="33"/>
      <c r="F6" s="33"/>
      <c r="G6" s="33"/>
      <c r="H6" s="34"/>
      <c r="I6" s="26"/>
      <c r="N6"/>
      <c r="O6" t="s">
        <v>8</v>
      </c>
      <c r="P6"/>
    </row>
    <row r="7" spans="3:16" ht="16.5" customHeight="1" x14ac:dyDescent="0.25">
      <c r="C7" s="35" t="s">
        <v>9</v>
      </c>
      <c r="D7" s="36"/>
      <c r="E7" s="37"/>
      <c r="F7" s="35" t="s">
        <v>10</v>
      </c>
      <c r="G7" s="36"/>
      <c r="H7" s="36"/>
      <c r="I7" s="37"/>
      <c r="L7" s="1" t="s">
        <v>11</v>
      </c>
      <c r="N7"/>
      <c r="O7" t="s">
        <v>12</v>
      </c>
      <c r="P7"/>
    </row>
    <row r="8" spans="3:16" ht="16.5" customHeight="1" thickBot="1" x14ac:dyDescent="0.3">
      <c r="C8" s="38"/>
      <c r="D8" s="39"/>
      <c r="E8" s="40"/>
      <c r="F8" s="38"/>
      <c r="G8" s="39"/>
      <c r="H8" s="39"/>
      <c r="I8" s="40"/>
      <c r="L8" s="1">
        <v>2</v>
      </c>
      <c r="N8"/>
      <c r="O8" t="s">
        <v>13</v>
      </c>
      <c r="P8"/>
    </row>
    <row r="9" spans="3:16" ht="22.5" customHeight="1" thickBot="1" x14ac:dyDescent="0.3"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19</v>
      </c>
      <c r="I9" s="3" t="s">
        <v>20</v>
      </c>
      <c r="M9" s="1" t="s">
        <v>21</v>
      </c>
      <c r="N9"/>
      <c r="O9" t="s">
        <v>22</v>
      </c>
      <c r="P9"/>
    </row>
    <row r="10" spans="3:16" ht="22.5" customHeight="1" x14ac:dyDescent="0.25">
      <c r="C10" s="4">
        <v>1</v>
      </c>
      <c r="D10" s="4" t="s">
        <v>44</v>
      </c>
      <c r="E10" s="5">
        <v>21</v>
      </c>
      <c r="F10" s="4"/>
      <c r="G10" s="4">
        <v>129</v>
      </c>
      <c r="H10" s="6">
        <v>50</v>
      </c>
      <c r="I10" s="7">
        <f>G10*H10</f>
        <v>6450</v>
      </c>
      <c r="N10"/>
      <c r="O10" s="1"/>
    </row>
    <row r="11" spans="3:16" ht="22.5" customHeight="1" x14ac:dyDescent="0.25">
      <c r="C11" s="4">
        <v>2</v>
      </c>
      <c r="D11" s="4" t="s">
        <v>23</v>
      </c>
      <c r="E11" s="5">
        <v>140</v>
      </c>
      <c r="F11" s="4">
        <v>4.5</v>
      </c>
      <c r="G11" s="4">
        <f>E11*F11</f>
        <v>630</v>
      </c>
      <c r="H11" s="6">
        <v>72</v>
      </c>
      <c r="I11" s="7">
        <f>G11*H11</f>
        <v>45360</v>
      </c>
      <c r="N11"/>
      <c r="O11" s="1"/>
    </row>
    <row r="12" spans="3:16" ht="22.5" customHeight="1" x14ac:dyDescent="0.25">
      <c r="C12" s="4">
        <v>3</v>
      </c>
      <c r="D12" s="4" t="s">
        <v>28</v>
      </c>
      <c r="E12" s="5">
        <v>20</v>
      </c>
      <c r="F12" s="4">
        <v>4.5</v>
      </c>
      <c r="G12" s="4">
        <f>E12*F12</f>
        <v>90</v>
      </c>
      <c r="H12" s="6">
        <v>55</v>
      </c>
      <c r="I12" s="7">
        <f>G12*H12</f>
        <v>4950</v>
      </c>
      <c r="N12"/>
      <c r="O12" s="1"/>
    </row>
    <row r="13" spans="3:16" ht="22.5" customHeight="1" thickBot="1" x14ac:dyDescent="0.3">
      <c r="C13" s="4">
        <v>4</v>
      </c>
      <c r="D13" s="4" t="s">
        <v>24</v>
      </c>
      <c r="E13" s="5">
        <v>155</v>
      </c>
      <c r="F13" s="4">
        <v>4.5</v>
      </c>
      <c r="G13" s="4">
        <f>E13*F13</f>
        <v>697.5</v>
      </c>
      <c r="H13" s="6">
        <v>60</v>
      </c>
      <c r="I13" s="7">
        <f>G13*H13</f>
        <v>41850</v>
      </c>
      <c r="N13"/>
      <c r="O13" s="1"/>
    </row>
    <row r="14" spans="3:16" ht="26.25" customHeight="1" thickBot="1" x14ac:dyDescent="0.3">
      <c r="C14" s="47" t="s">
        <v>25</v>
      </c>
      <c r="D14" s="48"/>
      <c r="E14" s="8">
        <f>SUM(E10:E13)</f>
        <v>336</v>
      </c>
      <c r="F14" s="9"/>
      <c r="G14" s="10">
        <f>SUM(G10:G13)</f>
        <v>1546.5</v>
      </c>
      <c r="H14" s="9"/>
      <c r="I14" s="11">
        <f>SUM(I10:I13)</f>
        <v>98610</v>
      </c>
      <c r="J14" s="12"/>
      <c r="N14"/>
      <c r="O14" s="1"/>
    </row>
    <row r="15" spans="3:16" ht="22.5" customHeight="1" thickBot="1" x14ac:dyDescent="0.3">
      <c r="C15" s="41" t="s">
        <v>26</v>
      </c>
      <c r="D15" s="42"/>
      <c r="E15" s="42"/>
      <c r="F15" s="42"/>
      <c r="G15" s="42"/>
      <c r="H15" s="43"/>
      <c r="I15" s="13">
        <v>2500</v>
      </c>
      <c r="K15" s="12"/>
      <c r="N15"/>
      <c r="O15" s="1"/>
    </row>
    <row r="16" spans="3:16" ht="24" thickBot="1" x14ac:dyDescent="0.3">
      <c r="C16" s="44" t="s">
        <v>27</v>
      </c>
      <c r="D16" s="45"/>
      <c r="E16" s="45"/>
      <c r="F16" s="45"/>
      <c r="G16" s="45"/>
      <c r="H16" s="46"/>
      <c r="I16" s="11">
        <f>SUM(I14:I15)</f>
        <v>101110</v>
      </c>
      <c r="N16"/>
      <c r="O16" s="1"/>
    </row>
    <row r="17" spans="3:15" x14ac:dyDescent="0.25">
      <c r="C17" s="49" t="s">
        <v>48</v>
      </c>
      <c r="D17" s="51" t="s">
        <v>47</v>
      </c>
      <c r="E17" s="51"/>
      <c r="F17" s="51"/>
      <c r="G17" s="51"/>
      <c r="H17" s="52"/>
      <c r="I17" s="14">
        <f>'17-07-2023 026'!I16</f>
        <v>96702.5</v>
      </c>
      <c r="O17" s="1"/>
    </row>
    <row r="18" spans="3:15" customFormat="1" ht="23.25" customHeight="1" thickBot="1" x14ac:dyDescent="0.3">
      <c r="C18" s="50"/>
      <c r="D18" s="53"/>
      <c r="E18" s="53"/>
      <c r="F18" s="53"/>
      <c r="G18" s="53"/>
      <c r="H18" s="54"/>
      <c r="I18" s="15"/>
    </row>
    <row r="19" spans="3:15" customFormat="1" ht="24" thickBot="1" x14ac:dyDescent="0.3">
      <c r="C19" s="44" t="s">
        <v>27</v>
      </c>
      <c r="D19" s="45"/>
      <c r="E19" s="45"/>
      <c r="F19" s="45"/>
      <c r="G19" s="45"/>
      <c r="H19" s="46"/>
      <c r="I19" s="11">
        <f>I17+I16</f>
        <v>197812.5</v>
      </c>
    </row>
    <row r="20" spans="3:15" customFormat="1" ht="15.75" thickBot="1" x14ac:dyDescent="0.3"/>
    <row r="21" spans="3:15" customFormat="1" x14ac:dyDescent="0.25">
      <c r="C21" s="55" t="s">
        <v>59</v>
      </c>
      <c r="D21" s="56"/>
      <c r="E21" s="56"/>
      <c r="F21" s="56"/>
      <c r="G21" s="56"/>
      <c r="H21" s="56"/>
      <c r="I21" s="57"/>
    </row>
    <row r="22" spans="3:15" customFormat="1" ht="15.75" thickBot="1" x14ac:dyDescent="0.3">
      <c r="C22" s="58"/>
      <c r="D22" s="59"/>
      <c r="E22" s="59"/>
      <c r="F22" s="59"/>
      <c r="G22" s="59"/>
      <c r="H22" s="59"/>
      <c r="I22" s="60"/>
    </row>
    <row r="23" spans="3:15" customFormat="1" x14ac:dyDescent="0.25"/>
    <row r="24" spans="3:15" customFormat="1" x14ac:dyDescent="0.25"/>
    <row r="25" spans="3:15" customFormat="1" x14ac:dyDescent="0.25"/>
    <row r="26" spans="3:15" customFormat="1" x14ac:dyDescent="0.25"/>
    <row r="27" spans="3:15" customFormat="1" x14ac:dyDescent="0.25"/>
    <row r="28" spans="3:15" customFormat="1" x14ac:dyDescent="0.25"/>
    <row r="29" spans="3:15" customFormat="1" x14ac:dyDescent="0.25"/>
    <row r="30" spans="3:15" customFormat="1" x14ac:dyDescent="0.25"/>
    <row r="31" spans="3:15" customFormat="1" x14ac:dyDescent="0.25"/>
    <row r="32" spans="3:15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ht="15" customHeight="1" x14ac:dyDescent="0.25"/>
    <row r="55" customFormat="1" ht="15.75" customHeigh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spans="3:9" customFormat="1" x14ac:dyDescent="0.25"/>
    <row r="66" spans="3:9" customFormat="1" x14ac:dyDescent="0.25"/>
    <row r="67" spans="3:9" customFormat="1" x14ac:dyDescent="0.25"/>
    <row r="68" spans="3:9" customFormat="1" x14ac:dyDescent="0.25"/>
    <row r="69" spans="3:9" customFormat="1" x14ac:dyDescent="0.25"/>
    <row r="70" spans="3:9" customFormat="1" x14ac:dyDescent="0.25"/>
    <row r="71" spans="3:9" customFormat="1" x14ac:dyDescent="0.25"/>
    <row r="72" spans="3:9" customFormat="1" x14ac:dyDescent="0.25"/>
    <row r="73" spans="3:9" customFormat="1" x14ac:dyDescent="0.25"/>
    <row r="74" spans="3:9" customFormat="1" x14ac:dyDescent="0.25"/>
    <row r="75" spans="3:9" customFormat="1" x14ac:dyDescent="0.25">
      <c r="C75" s="1"/>
      <c r="D75" s="1"/>
      <c r="E75" s="1"/>
      <c r="F75" s="1"/>
      <c r="G75" s="1"/>
      <c r="H75" s="1"/>
      <c r="I75" s="1"/>
    </row>
    <row r="76" spans="3:9" customFormat="1" x14ac:dyDescent="0.25">
      <c r="C76" s="1"/>
      <c r="D76" s="1"/>
      <c r="E76" s="1"/>
      <c r="F76" s="1"/>
      <c r="G76" s="1"/>
      <c r="H76" s="1"/>
      <c r="I76" s="1"/>
    </row>
    <row r="77" spans="3:9" customFormat="1" x14ac:dyDescent="0.25">
      <c r="C77" s="1"/>
      <c r="D77" s="1"/>
      <c r="E77" s="1"/>
      <c r="F77" s="1"/>
      <c r="G77" s="1"/>
      <c r="H77" s="1"/>
      <c r="I77" s="1"/>
    </row>
    <row r="78" spans="3:9" customFormat="1" x14ac:dyDescent="0.25">
      <c r="C78" s="1"/>
      <c r="D78" s="1"/>
      <c r="E78" s="1"/>
      <c r="F78" s="1"/>
      <c r="G78" s="1"/>
      <c r="H78" s="1"/>
      <c r="I78" s="1"/>
    </row>
    <row r="79" spans="3:9" customFormat="1" x14ac:dyDescent="0.25">
      <c r="C79" s="1"/>
      <c r="D79" s="1"/>
      <c r="E79" s="1"/>
      <c r="F79" s="1"/>
      <c r="G79" s="1"/>
      <c r="H79" s="1"/>
      <c r="I79" s="1"/>
    </row>
  </sheetData>
  <mergeCells count="15">
    <mergeCell ref="C7:E8"/>
    <mergeCell ref="F7:I8"/>
    <mergeCell ref="C3:C4"/>
    <mergeCell ref="D3:H4"/>
    <mergeCell ref="I3:I6"/>
    <mergeCell ref="C5:C6"/>
    <mergeCell ref="D5:H6"/>
    <mergeCell ref="C19:H19"/>
    <mergeCell ref="C21:I22"/>
    <mergeCell ref="C14:D14"/>
    <mergeCell ref="C15:H15"/>
    <mergeCell ref="C16:H16"/>
    <mergeCell ref="C17:C18"/>
    <mergeCell ref="D17:H18"/>
    <mergeCell ref="I17:I18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74"/>
  <sheetViews>
    <sheetView workbookViewId="0">
      <selection activeCell="F19" sqref="F19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9.140625" style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O1" t="s">
        <v>0</v>
      </c>
      <c r="P1"/>
    </row>
    <row r="2" spans="3:16" ht="15.75" thickBot="1" x14ac:dyDescent="0.3">
      <c r="O2" t="s">
        <v>1</v>
      </c>
    </row>
    <row r="3" spans="3:16" ht="16.5" customHeight="1" x14ac:dyDescent="0.25">
      <c r="C3" s="16" t="s">
        <v>2</v>
      </c>
      <c r="D3" s="18" t="s">
        <v>3</v>
      </c>
      <c r="E3" s="19"/>
      <c r="F3" s="19"/>
      <c r="G3" s="19"/>
      <c r="H3" s="20"/>
      <c r="I3" s="24" t="s">
        <v>49</v>
      </c>
      <c r="O3" t="s">
        <v>4</v>
      </c>
    </row>
    <row r="4" spans="3:16" ht="17.25" customHeight="1" thickBot="1" x14ac:dyDescent="0.3">
      <c r="C4" s="17"/>
      <c r="D4" s="21"/>
      <c r="E4" s="22"/>
      <c r="F4" s="22"/>
      <c r="G4" s="22"/>
      <c r="H4" s="23"/>
      <c r="I4" s="25"/>
      <c r="N4"/>
      <c r="O4" t="s">
        <v>5</v>
      </c>
      <c r="P4"/>
    </row>
    <row r="5" spans="3:16" ht="16.5" customHeight="1" x14ac:dyDescent="0.25">
      <c r="C5" s="27" t="s">
        <v>50</v>
      </c>
      <c r="D5" s="29" t="s">
        <v>6</v>
      </c>
      <c r="E5" s="30"/>
      <c r="F5" s="30"/>
      <c r="G5" s="30"/>
      <c r="H5" s="31"/>
      <c r="I5" s="25"/>
      <c r="N5"/>
      <c r="O5" s="2" t="s">
        <v>7</v>
      </c>
      <c r="P5"/>
    </row>
    <row r="6" spans="3:16" ht="16.5" customHeight="1" thickBot="1" x14ac:dyDescent="0.3">
      <c r="C6" s="28"/>
      <c r="D6" s="32"/>
      <c r="E6" s="33"/>
      <c r="F6" s="33"/>
      <c r="G6" s="33"/>
      <c r="H6" s="34"/>
      <c r="I6" s="26"/>
      <c r="N6"/>
      <c r="O6" t="s">
        <v>8</v>
      </c>
      <c r="P6"/>
    </row>
    <row r="7" spans="3:16" ht="16.5" customHeight="1" x14ac:dyDescent="0.25">
      <c r="C7" s="35" t="s">
        <v>9</v>
      </c>
      <c r="D7" s="36"/>
      <c r="E7" s="37"/>
      <c r="F7" s="35" t="s">
        <v>10</v>
      </c>
      <c r="G7" s="36"/>
      <c r="H7" s="36"/>
      <c r="I7" s="37"/>
      <c r="L7" s="1" t="s">
        <v>11</v>
      </c>
      <c r="N7"/>
      <c r="O7" t="s">
        <v>12</v>
      </c>
      <c r="P7"/>
    </row>
    <row r="8" spans="3:16" ht="16.5" customHeight="1" thickBot="1" x14ac:dyDescent="0.3">
      <c r="C8" s="38"/>
      <c r="D8" s="39"/>
      <c r="E8" s="40"/>
      <c r="F8" s="38"/>
      <c r="G8" s="39"/>
      <c r="H8" s="39"/>
      <c r="I8" s="40"/>
      <c r="L8" s="1">
        <v>2</v>
      </c>
      <c r="N8"/>
      <c r="O8" t="s">
        <v>13</v>
      </c>
      <c r="P8"/>
    </row>
    <row r="9" spans="3:16" ht="22.5" customHeight="1" thickBot="1" x14ac:dyDescent="0.3"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19</v>
      </c>
      <c r="I9" s="3" t="s">
        <v>20</v>
      </c>
      <c r="M9" s="1" t="s">
        <v>21</v>
      </c>
      <c r="N9"/>
      <c r="O9" t="s">
        <v>22</v>
      </c>
      <c r="P9"/>
    </row>
    <row r="10" spans="3:16" ht="22.5" customHeight="1" x14ac:dyDescent="0.25">
      <c r="C10" s="4">
        <v>1</v>
      </c>
      <c r="D10" s="4" t="s">
        <v>51</v>
      </c>
      <c r="E10" s="5">
        <v>15</v>
      </c>
      <c r="F10" s="4">
        <v>4.5</v>
      </c>
      <c r="G10" s="4">
        <f>E10*F10</f>
        <v>67.5</v>
      </c>
      <c r="H10" s="6">
        <v>39</v>
      </c>
      <c r="I10" s="7">
        <f>G10*H10</f>
        <v>2632.5</v>
      </c>
      <c r="N10"/>
      <c r="O10" s="1"/>
    </row>
    <row r="11" spans="3:16" ht="22.5" customHeight="1" x14ac:dyDescent="0.25">
      <c r="C11" s="4">
        <v>2</v>
      </c>
      <c r="D11" s="4" t="s">
        <v>23</v>
      </c>
      <c r="E11" s="5">
        <v>125</v>
      </c>
      <c r="F11" s="4">
        <v>4.5</v>
      </c>
      <c r="G11" s="4">
        <f>E11*F11</f>
        <v>562.5</v>
      </c>
      <c r="H11" s="6">
        <v>75</v>
      </c>
      <c r="I11" s="7">
        <f>G11*H11</f>
        <v>42187.5</v>
      </c>
      <c r="N11"/>
      <c r="O11" s="1"/>
    </row>
    <row r="12" spans="3:16" ht="22.5" customHeight="1" x14ac:dyDescent="0.25">
      <c r="C12" s="4">
        <v>3</v>
      </c>
      <c r="D12" s="4" t="s">
        <v>28</v>
      </c>
      <c r="E12" s="5">
        <v>10</v>
      </c>
      <c r="F12" s="4">
        <v>4.5</v>
      </c>
      <c r="G12" s="4">
        <f>E12*F12</f>
        <v>45</v>
      </c>
      <c r="H12" s="6">
        <v>57</v>
      </c>
      <c r="I12" s="7">
        <f>G12*H12</f>
        <v>2565</v>
      </c>
      <c r="N12"/>
      <c r="O12" s="1"/>
    </row>
    <row r="13" spans="3:16" ht="22.5" customHeight="1" thickBot="1" x14ac:dyDescent="0.3">
      <c r="C13" s="4">
        <v>4</v>
      </c>
      <c r="D13" s="4" t="s">
        <v>24</v>
      </c>
      <c r="E13" s="5">
        <v>175</v>
      </c>
      <c r="F13" s="4">
        <v>4.5</v>
      </c>
      <c r="G13" s="4">
        <f>E13*F13</f>
        <v>787.5</v>
      </c>
      <c r="H13" s="6">
        <v>55</v>
      </c>
      <c r="I13" s="7">
        <f>G13*H13</f>
        <v>43312.5</v>
      </c>
      <c r="N13"/>
      <c r="O13" s="1"/>
    </row>
    <row r="14" spans="3:16" ht="26.25" customHeight="1" thickBot="1" x14ac:dyDescent="0.3">
      <c r="C14" s="47" t="s">
        <v>25</v>
      </c>
      <c r="D14" s="48"/>
      <c r="E14" s="8">
        <f>SUM(E10:E13)</f>
        <v>325</v>
      </c>
      <c r="F14" s="9"/>
      <c r="G14" s="10">
        <f>SUM(G10:G13)</f>
        <v>1462.5</v>
      </c>
      <c r="H14" s="9"/>
      <c r="I14" s="11">
        <f>SUM(I10:I13)</f>
        <v>90697.5</v>
      </c>
      <c r="J14" s="12"/>
      <c r="N14"/>
      <c r="O14" s="1"/>
    </row>
    <row r="15" spans="3:16" ht="22.5" customHeight="1" thickBot="1" x14ac:dyDescent="0.3">
      <c r="C15" s="41" t="s">
        <v>26</v>
      </c>
      <c r="D15" s="42"/>
      <c r="E15" s="42"/>
      <c r="F15" s="42"/>
      <c r="G15" s="42"/>
      <c r="H15" s="43"/>
      <c r="I15" s="13">
        <v>2500</v>
      </c>
      <c r="K15" s="12"/>
      <c r="N15"/>
      <c r="O15" s="1"/>
    </row>
    <row r="16" spans="3:16" ht="24" thickBot="1" x14ac:dyDescent="0.3">
      <c r="C16" s="44" t="s">
        <v>27</v>
      </c>
      <c r="D16" s="45"/>
      <c r="E16" s="45"/>
      <c r="F16" s="45"/>
      <c r="G16" s="45"/>
      <c r="H16" s="46"/>
      <c r="I16" s="11">
        <f>SUM(I14:I15)</f>
        <v>93197.5</v>
      </c>
      <c r="N16"/>
      <c r="O16" s="1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ht="15" customHeight="1" x14ac:dyDescent="0.25"/>
    <row r="50" customFormat="1" ht="15.75" customHeigh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spans="3:9" customFormat="1" x14ac:dyDescent="0.25"/>
    <row r="66" spans="3:9" customFormat="1" x14ac:dyDescent="0.25"/>
    <row r="67" spans="3:9" customFormat="1" x14ac:dyDescent="0.25"/>
    <row r="68" spans="3:9" customFormat="1" x14ac:dyDescent="0.25"/>
    <row r="69" spans="3:9" customFormat="1" x14ac:dyDescent="0.25"/>
    <row r="70" spans="3:9" customFormat="1" x14ac:dyDescent="0.25">
      <c r="C70" s="1"/>
      <c r="D70" s="1"/>
      <c r="E70" s="1"/>
      <c r="F70" s="1"/>
      <c r="G70" s="1"/>
      <c r="H70" s="1"/>
      <c r="I70" s="1"/>
    </row>
    <row r="71" spans="3:9" customFormat="1" x14ac:dyDescent="0.25">
      <c r="C71" s="1"/>
      <c r="D71" s="1"/>
      <c r="E71" s="1"/>
      <c r="F71" s="1"/>
      <c r="G71" s="1"/>
      <c r="H71" s="1"/>
      <c r="I71" s="1"/>
    </row>
    <row r="72" spans="3:9" customFormat="1" x14ac:dyDescent="0.25">
      <c r="C72" s="1"/>
      <c r="D72" s="1"/>
      <c r="E72" s="1"/>
      <c r="F72" s="1"/>
      <c r="G72" s="1"/>
      <c r="H72" s="1"/>
      <c r="I72" s="1"/>
    </row>
    <row r="73" spans="3:9" customFormat="1" x14ac:dyDescent="0.25">
      <c r="C73" s="1"/>
      <c r="D73" s="1"/>
      <c r="E73" s="1"/>
      <c r="F73" s="1"/>
      <c r="G73" s="1"/>
      <c r="H73" s="1"/>
      <c r="I73" s="1"/>
    </row>
    <row r="74" spans="3:9" customFormat="1" x14ac:dyDescent="0.25">
      <c r="C74" s="1"/>
      <c r="D74" s="1"/>
      <c r="E74" s="1"/>
      <c r="F74" s="1"/>
      <c r="G74" s="1"/>
      <c r="H74" s="1"/>
      <c r="I74" s="1"/>
    </row>
  </sheetData>
  <mergeCells count="10">
    <mergeCell ref="I3:I6"/>
    <mergeCell ref="C5:C6"/>
    <mergeCell ref="D5:H6"/>
    <mergeCell ref="C7:E8"/>
    <mergeCell ref="F7:I8"/>
    <mergeCell ref="C14:D14"/>
    <mergeCell ref="C15:H15"/>
    <mergeCell ref="C16:H16"/>
    <mergeCell ref="C3:C4"/>
    <mergeCell ref="D3:H4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78"/>
  <sheetViews>
    <sheetView tabSelected="1" topLeftCell="B16" workbookViewId="0">
      <selection activeCell="J20" sqref="J20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9.140625" style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O1" t="s">
        <v>0</v>
      </c>
      <c r="P1"/>
    </row>
    <row r="2" spans="3:16" ht="15.75" thickBot="1" x14ac:dyDescent="0.3">
      <c r="O2" t="s">
        <v>1</v>
      </c>
    </row>
    <row r="3" spans="3:16" ht="16.5" customHeight="1" x14ac:dyDescent="0.25">
      <c r="C3" s="16" t="s">
        <v>2</v>
      </c>
      <c r="D3" s="18" t="s">
        <v>3</v>
      </c>
      <c r="E3" s="19"/>
      <c r="F3" s="19"/>
      <c r="G3" s="19"/>
      <c r="H3" s="20"/>
      <c r="I3" s="24" t="s">
        <v>53</v>
      </c>
      <c r="O3" t="s">
        <v>4</v>
      </c>
    </row>
    <row r="4" spans="3:16" ht="17.25" customHeight="1" thickBot="1" x14ac:dyDescent="0.3">
      <c r="C4" s="17"/>
      <c r="D4" s="21"/>
      <c r="E4" s="22"/>
      <c r="F4" s="22"/>
      <c r="G4" s="22"/>
      <c r="H4" s="23"/>
      <c r="I4" s="25"/>
      <c r="N4"/>
      <c r="O4" t="s">
        <v>5</v>
      </c>
      <c r="P4"/>
    </row>
    <row r="5" spans="3:16" ht="16.5" customHeight="1" x14ac:dyDescent="0.25">
      <c r="C5" s="27" t="s">
        <v>52</v>
      </c>
      <c r="D5" s="29" t="s">
        <v>6</v>
      </c>
      <c r="E5" s="30"/>
      <c r="F5" s="30"/>
      <c r="G5" s="30"/>
      <c r="H5" s="31"/>
      <c r="I5" s="25"/>
      <c r="N5"/>
      <c r="O5" s="2" t="s">
        <v>7</v>
      </c>
      <c r="P5"/>
    </row>
    <row r="6" spans="3:16" ht="16.5" customHeight="1" thickBot="1" x14ac:dyDescent="0.3">
      <c r="C6" s="28"/>
      <c r="D6" s="32"/>
      <c r="E6" s="33"/>
      <c r="F6" s="33"/>
      <c r="G6" s="33"/>
      <c r="H6" s="34"/>
      <c r="I6" s="26"/>
      <c r="N6"/>
      <c r="O6" t="s">
        <v>8</v>
      </c>
      <c r="P6"/>
    </row>
    <row r="7" spans="3:16" ht="16.5" customHeight="1" x14ac:dyDescent="0.25">
      <c r="C7" s="35" t="s">
        <v>9</v>
      </c>
      <c r="D7" s="36"/>
      <c r="E7" s="37"/>
      <c r="F7" s="35" t="s">
        <v>10</v>
      </c>
      <c r="G7" s="36"/>
      <c r="H7" s="36"/>
      <c r="I7" s="37"/>
      <c r="L7" s="1" t="s">
        <v>11</v>
      </c>
      <c r="N7"/>
      <c r="O7" t="s">
        <v>12</v>
      </c>
      <c r="P7"/>
    </row>
    <row r="8" spans="3:16" ht="16.5" customHeight="1" thickBot="1" x14ac:dyDescent="0.3">
      <c r="C8" s="38"/>
      <c r="D8" s="39"/>
      <c r="E8" s="40"/>
      <c r="F8" s="38"/>
      <c r="G8" s="39"/>
      <c r="H8" s="39"/>
      <c r="I8" s="40"/>
      <c r="L8" s="1">
        <v>2</v>
      </c>
      <c r="N8"/>
      <c r="O8" t="s">
        <v>13</v>
      </c>
      <c r="P8"/>
    </row>
    <row r="9" spans="3:16" ht="22.5" customHeight="1" thickBot="1" x14ac:dyDescent="0.3"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19</v>
      </c>
      <c r="I9" s="3" t="s">
        <v>20</v>
      </c>
      <c r="M9" s="1" t="s">
        <v>21</v>
      </c>
      <c r="N9"/>
      <c r="O9" t="s">
        <v>22</v>
      </c>
      <c r="P9"/>
    </row>
    <row r="10" spans="3:16" ht="22.5" customHeight="1" x14ac:dyDescent="0.25">
      <c r="C10" s="4">
        <v>1</v>
      </c>
      <c r="D10" s="4" t="s">
        <v>23</v>
      </c>
      <c r="E10" s="5">
        <v>100</v>
      </c>
      <c r="F10" s="4">
        <v>4.5</v>
      </c>
      <c r="G10" s="4">
        <f>E10*F10</f>
        <v>450</v>
      </c>
      <c r="H10" s="6">
        <v>75</v>
      </c>
      <c r="I10" s="7">
        <f>G10*H10</f>
        <v>33750</v>
      </c>
      <c r="N10"/>
      <c r="O10" s="1"/>
    </row>
    <row r="11" spans="3:16" ht="22.5" customHeight="1" x14ac:dyDescent="0.25">
      <c r="C11" s="4">
        <v>2</v>
      </c>
      <c r="D11" s="4" t="s">
        <v>28</v>
      </c>
      <c r="E11" s="5">
        <v>10</v>
      </c>
      <c r="F11" s="4">
        <v>4.5</v>
      </c>
      <c r="G11" s="4">
        <f>E11*F11</f>
        <v>45</v>
      </c>
      <c r="H11" s="6">
        <v>57</v>
      </c>
      <c r="I11" s="7">
        <f>G11*H11</f>
        <v>2565</v>
      </c>
      <c r="N11"/>
      <c r="O11" s="1"/>
    </row>
    <row r="12" spans="3:16" ht="22.5" customHeight="1" thickBot="1" x14ac:dyDescent="0.3">
      <c r="C12" s="4">
        <v>3</v>
      </c>
      <c r="D12" s="4" t="s">
        <v>24</v>
      </c>
      <c r="E12" s="5">
        <v>155</v>
      </c>
      <c r="F12" s="4">
        <v>4.5</v>
      </c>
      <c r="G12" s="4">
        <f>E12*F12</f>
        <v>697.5</v>
      </c>
      <c r="H12" s="6">
        <v>55</v>
      </c>
      <c r="I12" s="7">
        <f>G12*H12</f>
        <v>38362.5</v>
      </c>
      <c r="N12"/>
      <c r="O12" s="1"/>
    </row>
    <row r="13" spans="3:16" ht="26.25" customHeight="1" thickBot="1" x14ac:dyDescent="0.3">
      <c r="C13" s="47" t="s">
        <v>25</v>
      </c>
      <c r="D13" s="48"/>
      <c r="E13" s="8">
        <f>SUM(E10:E12)</f>
        <v>265</v>
      </c>
      <c r="F13" s="9"/>
      <c r="G13" s="10">
        <f>SUM(G10:G12)</f>
        <v>1192.5</v>
      </c>
      <c r="H13" s="9"/>
      <c r="I13" s="11">
        <f>SUM(I10:I12)</f>
        <v>74677.5</v>
      </c>
      <c r="J13" s="12"/>
      <c r="N13"/>
      <c r="O13" s="1"/>
    </row>
    <row r="14" spans="3:16" ht="22.5" customHeight="1" thickBot="1" x14ac:dyDescent="0.3">
      <c r="C14" s="41" t="s">
        <v>26</v>
      </c>
      <c r="D14" s="42"/>
      <c r="E14" s="42"/>
      <c r="F14" s="42"/>
      <c r="G14" s="42"/>
      <c r="H14" s="43"/>
      <c r="I14" s="13">
        <v>2500</v>
      </c>
      <c r="K14" s="12"/>
      <c r="N14"/>
      <c r="O14" s="1"/>
    </row>
    <row r="15" spans="3:16" ht="24" thickBot="1" x14ac:dyDescent="0.3">
      <c r="C15" s="44" t="s">
        <v>27</v>
      </c>
      <c r="D15" s="45"/>
      <c r="E15" s="45"/>
      <c r="F15" s="45"/>
      <c r="G15" s="45"/>
      <c r="H15" s="46"/>
      <c r="I15" s="11">
        <f>SUM(I13:I14)</f>
        <v>77177.5</v>
      </c>
      <c r="N15"/>
      <c r="O15" s="1"/>
    </row>
    <row r="16" spans="3:16" x14ac:dyDescent="0.25">
      <c r="C16" s="49" t="s">
        <v>54</v>
      </c>
      <c r="D16" s="51" t="s">
        <v>55</v>
      </c>
      <c r="E16" s="51"/>
      <c r="F16" s="51"/>
      <c r="G16" s="51"/>
      <c r="H16" s="52"/>
      <c r="I16" s="14">
        <f>'24-07-2023 028'!I16</f>
        <v>93197.5</v>
      </c>
      <c r="O16" s="1"/>
    </row>
    <row r="17" spans="3:9" customFormat="1" ht="23.25" customHeight="1" thickBot="1" x14ac:dyDescent="0.3">
      <c r="C17" s="50"/>
      <c r="D17" s="53"/>
      <c r="E17" s="53"/>
      <c r="F17" s="53"/>
      <c r="G17" s="53"/>
      <c r="H17" s="54"/>
      <c r="I17" s="15"/>
    </row>
    <row r="18" spans="3:9" customFormat="1" ht="24" thickBot="1" x14ac:dyDescent="0.3">
      <c r="C18" s="44" t="s">
        <v>27</v>
      </c>
      <c r="D18" s="45"/>
      <c r="E18" s="45"/>
      <c r="F18" s="45"/>
      <c r="G18" s="45"/>
      <c r="H18" s="46"/>
      <c r="I18" s="11">
        <f>I16+I15</f>
        <v>170375</v>
      </c>
    </row>
    <row r="19" spans="3:9" customFormat="1" ht="15.75" thickBot="1" x14ac:dyDescent="0.3"/>
    <row r="20" spans="3:9" customFormat="1" x14ac:dyDescent="0.25">
      <c r="C20" s="55" t="s">
        <v>60</v>
      </c>
      <c r="D20" s="56"/>
      <c r="E20" s="56"/>
      <c r="F20" s="56"/>
      <c r="G20" s="56"/>
      <c r="H20" s="56"/>
      <c r="I20" s="57"/>
    </row>
    <row r="21" spans="3:9" customFormat="1" ht="15.75" thickBot="1" x14ac:dyDescent="0.3">
      <c r="C21" s="58"/>
      <c r="D21" s="59"/>
      <c r="E21" s="59"/>
      <c r="F21" s="59"/>
      <c r="G21" s="59"/>
      <c r="H21" s="59"/>
      <c r="I21" s="60"/>
    </row>
    <row r="22" spans="3:9" customFormat="1" x14ac:dyDescent="0.25"/>
    <row r="23" spans="3:9" customFormat="1" x14ac:dyDescent="0.25"/>
    <row r="24" spans="3:9" customFormat="1" x14ac:dyDescent="0.25"/>
    <row r="25" spans="3:9" customFormat="1" x14ac:dyDescent="0.25"/>
    <row r="26" spans="3:9" customFormat="1" x14ac:dyDescent="0.25"/>
    <row r="27" spans="3:9" customFormat="1" x14ac:dyDescent="0.25"/>
    <row r="28" spans="3:9" customFormat="1" x14ac:dyDescent="0.25"/>
    <row r="29" spans="3:9" customFormat="1" x14ac:dyDescent="0.25"/>
    <row r="30" spans="3:9" customFormat="1" x14ac:dyDescent="0.25"/>
    <row r="31" spans="3:9" customFormat="1" x14ac:dyDescent="0.25"/>
    <row r="32" spans="3:9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ht="15" customHeight="1" x14ac:dyDescent="0.25"/>
    <row r="54" customFormat="1" ht="15.75" customHeigh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spans="3:9" customFormat="1" x14ac:dyDescent="0.25"/>
    <row r="66" spans="3:9" customFormat="1" x14ac:dyDescent="0.25"/>
    <row r="67" spans="3:9" customFormat="1" x14ac:dyDescent="0.25"/>
    <row r="68" spans="3:9" customFormat="1" x14ac:dyDescent="0.25"/>
    <row r="69" spans="3:9" customFormat="1" x14ac:dyDescent="0.25"/>
    <row r="70" spans="3:9" customFormat="1" x14ac:dyDescent="0.25"/>
    <row r="71" spans="3:9" customFormat="1" x14ac:dyDescent="0.25"/>
    <row r="72" spans="3:9" customFormat="1" x14ac:dyDescent="0.25"/>
    <row r="73" spans="3:9" customFormat="1" x14ac:dyDescent="0.25"/>
    <row r="74" spans="3:9" customFormat="1" x14ac:dyDescent="0.25">
      <c r="C74" s="1"/>
      <c r="D74" s="1"/>
      <c r="E74" s="1"/>
      <c r="F74" s="1"/>
      <c r="G74" s="1"/>
      <c r="H74" s="1"/>
      <c r="I74" s="1"/>
    </row>
    <row r="75" spans="3:9" customFormat="1" x14ac:dyDescent="0.25">
      <c r="C75" s="1"/>
      <c r="D75" s="1"/>
      <c r="E75" s="1"/>
      <c r="F75" s="1"/>
      <c r="G75" s="1"/>
      <c r="H75" s="1"/>
      <c r="I75" s="1"/>
    </row>
    <row r="76" spans="3:9" customFormat="1" x14ac:dyDescent="0.25">
      <c r="C76" s="1"/>
      <c r="D76" s="1"/>
      <c r="E76" s="1"/>
      <c r="F76" s="1"/>
      <c r="G76" s="1"/>
      <c r="H76" s="1"/>
      <c r="I76" s="1"/>
    </row>
    <row r="77" spans="3:9" customFormat="1" x14ac:dyDescent="0.25">
      <c r="C77" s="1"/>
      <c r="D77" s="1"/>
      <c r="E77" s="1"/>
      <c r="F77" s="1"/>
      <c r="G77" s="1"/>
      <c r="H77" s="1"/>
      <c r="I77" s="1"/>
    </row>
    <row r="78" spans="3:9" customFormat="1" x14ac:dyDescent="0.25">
      <c r="C78" s="1"/>
      <c r="D78" s="1"/>
      <c r="E78" s="1"/>
      <c r="F78" s="1"/>
      <c r="G78" s="1"/>
      <c r="H78" s="1"/>
      <c r="I78" s="1"/>
    </row>
  </sheetData>
  <mergeCells count="15">
    <mergeCell ref="C7:E8"/>
    <mergeCell ref="F7:I8"/>
    <mergeCell ref="C3:C4"/>
    <mergeCell ref="D3:H4"/>
    <mergeCell ref="I3:I6"/>
    <mergeCell ref="C5:C6"/>
    <mergeCell ref="D5:H6"/>
    <mergeCell ref="C18:H18"/>
    <mergeCell ref="C20:I21"/>
    <mergeCell ref="C13:D13"/>
    <mergeCell ref="C14:H14"/>
    <mergeCell ref="C15:H15"/>
    <mergeCell ref="C16:C17"/>
    <mergeCell ref="D16:H17"/>
    <mergeCell ref="I16:I17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72"/>
  <sheetViews>
    <sheetView topLeftCell="A7" workbookViewId="0">
      <selection activeCell="L19" sqref="L19"/>
    </sheetView>
  </sheetViews>
  <sheetFormatPr defaultRowHeight="15" x14ac:dyDescent="0.25"/>
  <cols>
    <col min="1" max="1" width="9.140625" style="1"/>
    <col min="2" max="2" width="5.5703125" style="1" customWidth="1"/>
    <col min="3" max="3" width="14.5703125" style="1" customWidth="1"/>
    <col min="4" max="4" width="26.28515625" style="1" bestFit="1" customWidth="1"/>
    <col min="5" max="5" width="10.42578125" style="1" customWidth="1"/>
    <col min="6" max="6" width="11.85546875" style="1" bestFit="1" customWidth="1"/>
    <col min="7" max="8" width="10.42578125" style="1" customWidth="1"/>
    <col min="9" max="9" width="18.42578125" style="1" customWidth="1"/>
    <col min="10" max="10" width="9.140625" style="1"/>
    <col min="11" max="11" width="5.85546875" style="1" bestFit="1" customWidth="1"/>
    <col min="12" max="12" width="9.140625" style="1"/>
    <col min="13" max="13" width="11.28515625" style="1" bestFit="1" customWidth="1"/>
    <col min="14" max="14" width="9.140625" style="1"/>
    <col min="15" max="15" width="14.42578125" bestFit="1" customWidth="1"/>
    <col min="16" max="16" width="6.28515625" style="1" customWidth="1"/>
    <col min="17" max="17" width="10.28515625" style="1" bestFit="1" customWidth="1"/>
    <col min="18" max="16384" width="9.140625" style="1"/>
  </cols>
  <sheetData>
    <row r="1" spans="3:16" x14ac:dyDescent="0.25">
      <c r="O1" t="s">
        <v>0</v>
      </c>
      <c r="P1"/>
    </row>
    <row r="2" spans="3:16" ht="15.75" thickBot="1" x14ac:dyDescent="0.3">
      <c r="O2" t="s">
        <v>1</v>
      </c>
    </row>
    <row r="3" spans="3:16" ht="16.5" customHeight="1" x14ac:dyDescent="0.25">
      <c r="C3" s="16" t="s">
        <v>2</v>
      </c>
      <c r="D3" s="18" t="s">
        <v>3</v>
      </c>
      <c r="E3" s="19"/>
      <c r="F3" s="19"/>
      <c r="G3" s="19"/>
      <c r="H3" s="20"/>
      <c r="I3" s="24" t="s">
        <v>56</v>
      </c>
      <c r="O3" t="s">
        <v>4</v>
      </c>
    </row>
    <row r="4" spans="3:16" ht="17.25" customHeight="1" thickBot="1" x14ac:dyDescent="0.3">
      <c r="C4" s="17"/>
      <c r="D4" s="21"/>
      <c r="E4" s="22"/>
      <c r="F4" s="22"/>
      <c r="G4" s="22"/>
      <c r="H4" s="23"/>
      <c r="I4" s="25"/>
      <c r="N4"/>
      <c r="O4" t="s">
        <v>5</v>
      </c>
      <c r="P4"/>
    </row>
    <row r="5" spans="3:16" ht="16.5" customHeight="1" x14ac:dyDescent="0.25">
      <c r="C5" s="27" t="s">
        <v>57</v>
      </c>
      <c r="D5" s="29" t="s">
        <v>6</v>
      </c>
      <c r="E5" s="30"/>
      <c r="F5" s="30"/>
      <c r="G5" s="30"/>
      <c r="H5" s="31"/>
      <c r="I5" s="25"/>
      <c r="N5"/>
      <c r="O5" s="2" t="s">
        <v>7</v>
      </c>
      <c r="P5"/>
    </row>
    <row r="6" spans="3:16" ht="16.5" customHeight="1" thickBot="1" x14ac:dyDescent="0.3">
      <c r="C6" s="28"/>
      <c r="D6" s="32"/>
      <c r="E6" s="33"/>
      <c r="F6" s="33"/>
      <c r="G6" s="33"/>
      <c r="H6" s="34"/>
      <c r="I6" s="26"/>
      <c r="N6"/>
      <c r="O6" t="s">
        <v>8</v>
      </c>
      <c r="P6"/>
    </row>
    <row r="7" spans="3:16" ht="16.5" customHeight="1" x14ac:dyDescent="0.25">
      <c r="C7" s="35" t="s">
        <v>9</v>
      </c>
      <c r="D7" s="36"/>
      <c r="E7" s="37"/>
      <c r="F7" s="35" t="s">
        <v>10</v>
      </c>
      <c r="G7" s="36"/>
      <c r="H7" s="36"/>
      <c r="I7" s="37"/>
      <c r="L7" s="1" t="s">
        <v>11</v>
      </c>
      <c r="N7"/>
      <c r="O7" t="s">
        <v>12</v>
      </c>
      <c r="P7"/>
    </row>
    <row r="8" spans="3:16" ht="16.5" customHeight="1" thickBot="1" x14ac:dyDescent="0.3">
      <c r="C8" s="38"/>
      <c r="D8" s="39"/>
      <c r="E8" s="40"/>
      <c r="F8" s="38"/>
      <c r="G8" s="39"/>
      <c r="H8" s="39"/>
      <c r="I8" s="40"/>
      <c r="L8" s="1">
        <v>2</v>
      </c>
      <c r="N8"/>
      <c r="O8" t="s">
        <v>13</v>
      </c>
      <c r="P8"/>
    </row>
    <row r="9" spans="3:16" ht="22.5" customHeight="1" thickBot="1" x14ac:dyDescent="0.3"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19</v>
      </c>
      <c r="I9" s="3" t="s">
        <v>20</v>
      </c>
      <c r="M9" s="1" t="s">
        <v>21</v>
      </c>
      <c r="N9"/>
      <c r="O9" t="s">
        <v>22</v>
      </c>
      <c r="P9"/>
    </row>
    <row r="10" spans="3:16" ht="22.5" customHeight="1" x14ac:dyDescent="0.25">
      <c r="C10" s="4">
        <v>1</v>
      </c>
      <c r="D10" s="4" t="s">
        <v>23</v>
      </c>
      <c r="E10" s="5">
        <v>150</v>
      </c>
      <c r="F10" s="4">
        <v>4.5</v>
      </c>
      <c r="G10" s="4">
        <f>E10*F10</f>
        <v>675</v>
      </c>
      <c r="H10" s="6">
        <v>75</v>
      </c>
      <c r="I10" s="7">
        <f>G10*H10</f>
        <v>50625</v>
      </c>
      <c r="N10"/>
      <c r="O10" s="1"/>
    </row>
    <row r="11" spans="3:16" ht="22.5" customHeight="1" thickBot="1" x14ac:dyDescent="0.3">
      <c r="C11" s="4">
        <v>2</v>
      </c>
      <c r="D11" s="4" t="s">
        <v>24</v>
      </c>
      <c r="E11" s="5">
        <v>160</v>
      </c>
      <c r="F11" s="4">
        <v>4.5</v>
      </c>
      <c r="G11" s="4">
        <f>E11*F11</f>
        <v>720</v>
      </c>
      <c r="H11" s="6">
        <v>55</v>
      </c>
      <c r="I11" s="7">
        <f>G11*H11</f>
        <v>39600</v>
      </c>
      <c r="N11"/>
      <c r="O11" s="1"/>
    </row>
    <row r="12" spans="3:16" ht="26.25" customHeight="1" thickBot="1" x14ac:dyDescent="0.3">
      <c r="C12" s="47" t="s">
        <v>25</v>
      </c>
      <c r="D12" s="48"/>
      <c r="E12" s="8">
        <f>SUM(E10:E11)</f>
        <v>310</v>
      </c>
      <c r="F12" s="9"/>
      <c r="G12" s="10">
        <f>SUM(G10:G11)</f>
        <v>1395</v>
      </c>
      <c r="H12" s="9"/>
      <c r="I12" s="11">
        <f>SUM(I10:I11)</f>
        <v>90225</v>
      </c>
      <c r="J12" s="12"/>
      <c r="N12"/>
      <c r="O12" s="1"/>
    </row>
    <row r="13" spans="3:16" ht="22.5" customHeight="1" thickBot="1" x14ac:dyDescent="0.3">
      <c r="C13" s="41" t="s">
        <v>26</v>
      </c>
      <c r="D13" s="42"/>
      <c r="E13" s="42"/>
      <c r="F13" s="42"/>
      <c r="G13" s="42"/>
      <c r="H13" s="43"/>
      <c r="I13" s="13">
        <v>2500</v>
      </c>
      <c r="K13" s="12"/>
      <c r="N13"/>
      <c r="O13" s="1"/>
    </row>
    <row r="14" spans="3:16" ht="24" thickBot="1" x14ac:dyDescent="0.3">
      <c r="C14" s="44" t="s">
        <v>27</v>
      </c>
      <c r="D14" s="45"/>
      <c r="E14" s="45"/>
      <c r="F14" s="45"/>
      <c r="G14" s="45"/>
      <c r="H14" s="46"/>
      <c r="I14" s="11">
        <f>SUM(I12:I13)</f>
        <v>92725</v>
      </c>
      <c r="N14"/>
      <c r="O14" s="1"/>
    </row>
    <row r="15" spans="3:16" customFormat="1" x14ac:dyDescent="0.25"/>
    <row r="16" spans="3: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ht="15" customHeight="1" x14ac:dyDescent="0.25"/>
    <row r="48" customFormat="1" ht="15.75" customHeigh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spans="3:9" customFormat="1" x14ac:dyDescent="0.25"/>
    <row r="66" spans="3:9" customFormat="1" x14ac:dyDescent="0.25"/>
    <row r="67" spans="3:9" customFormat="1" x14ac:dyDescent="0.25"/>
    <row r="68" spans="3:9" customFormat="1" x14ac:dyDescent="0.25">
      <c r="C68" s="1"/>
      <c r="D68" s="1"/>
      <c r="E68" s="1"/>
      <c r="F68" s="1"/>
      <c r="G68" s="1"/>
      <c r="H68" s="1"/>
      <c r="I68" s="1"/>
    </row>
    <row r="69" spans="3:9" customFormat="1" x14ac:dyDescent="0.25">
      <c r="C69" s="1"/>
      <c r="D69" s="1"/>
      <c r="E69" s="1"/>
      <c r="F69" s="1"/>
      <c r="G69" s="1"/>
      <c r="H69" s="1"/>
      <c r="I69" s="1"/>
    </row>
    <row r="70" spans="3:9" customFormat="1" x14ac:dyDescent="0.25">
      <c r="C70" s="1"/>
      <c r="D70" s="1"/>
      <c r="E70" s="1"/>
      <c r="F70" s="1"/>
      <c r="G70" s="1"/>
      <c r="H70" s="1"/>
      <c r="I70" s="1"/>
    </row>
    <row r="71" spans="3:9" customFormat="1" x14ac:dyDescent="0.25">
      <c r="C71" s="1"/>
      <c r="D71" s="1"/>
      <c r="E71" s="1"/>
      <c r="F71" s="1"/>
      <c r="G71" s="1"/>
      <c r="H71" s="1"/>
      <c r="I71" s="1"/>
    </row>
    <row r="72" spans="3:9" customFormat="1" x14ac:dyDescent="0.25">
      <c r="C72" s="1"/>
      <c r="D72" s="1"/>
      <c r="E72" s="1"/>
      <c r="F72" s="1"/>
      <c r="G72" s="1"/>
      <c r="H72" s="1"/>
      <c r="I72" s="1"/>
    </row>
  </sheetData>
  <mergeCells count="10">
    <mergeCell ref="I3:I6"/>
    <mergeCell ref="C5:C6"/>
    <mergeCell ref="D5:H6"/>
    <mergeCell ref="C7:E8"/>
    <mergeCell ref="F7:I8"/>
    <mergeCell ref="C12:D12"/>
    <mergeCell ref="C13:H13"/>
    <mergeCell ref="C14:H14"/>
    <mergeCell ref="C3:C4"/>
    <mergeCell ref="D3:H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03-07-2023 023</vt:lpstr>
      <vt:lpstr>04-07-2023 024</vt:lpstr>
      <vt:lpstr>11-07-2023 025</vt:lpstr>
      <vt:lpstr>17-07-2023 026</vt:lpstr>
      <vt:lpstr>18-07-2023 027</vt:lpstr>
      <vt:lpstr>24-07-2023 028</vt:lpstr>
      <vt:lpstr>25-07-2023 029</vt:lpstr>
      <vt:lpstr>31-07-2023 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2023-07-13T04:35:48Z</dcterms:created>
  <dcterms:modified xsi:type="dcterms:W3CDTF">2023-09-03T12:56:05Z</dcterms:modified>
</cp:coreProperties>
</file>