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abhi Bill\"/>
    </mc:Choice>
  </mc:AlternateContent>
  <xr:revisionPtr revIDLastSave="0" documentId="13_ncr:1_{290BD09F-6A86-4957-A6F0-201413F704AF}" xr6:coauthVersionLast="47" xr6:coauthVersionMax="47" xr10:uidLastSave="{00000000-0000-0000-0000-000000000000}"/>
  <bookViews>
    <workbookView xWindow="-120" yWindow="-120" windowWidth="20730" windowHeight="11040" firstSheet="3" activeTab="6" xr2:uid="{BA3EA43E-2729-46AF-809E-60E024A0A222}"/>
  </bookViews>
  <sheets>
    <sheet name="01-07-2024 060" sheetId="1" r:id="rId1"/>
    <sheet name="02-07-2024 061" sheetId="2" r:id="rId2"/>
    <sheet name="08-07-2024 062" sheetId="3" r:id="rId3"/>
    <sheet name="09-07-2024 063" sheetId="4" r:id="rId4"/>
    <sheet name="15-07-2024 064" sheetId="5" r:id="rId5"/>
    <sheet name="16-07-2024 065" sheetId="6" r:id="rId6"/>
    <sheet name="22-07-2024 066" sheetId="7" r:id="rId7"/>
    <sheet name="23-07-2024 06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8" l="1"/>
  <c r="I15" i="8"/>
  <c r="E12" i="8"/>
  <c r="G11" i="8"/>
  <c r="I11" i="8" s="1"/>
  <c r="G10" i="8"/>
  <c r="I10" i="8" s="1"/>
  <c r="G10" i="7"/>
  <c r="I10" i="7" s="1"/>
  <c r="E13" i="7"/>
  <c r="G12" i="7"/>
  <c r="I12" i="7" s="1"/>
  <c r="G11" i="7"/>
  <c r="I11" i="7" s="1"/>
  <c r="M17" i="6"/>
  <c r="G12" i="8" l="1"/>
  <c r="I12" i="8"/>
  <c r="I13" i="7"/>
  <c r="I14" i="7" s="1"/>
  <c r="I13" i="8" s="1"/>
  <c r="G13" i="7"/>
  <c r="I17" i="5"/>
  <c r="I15" i="5"/>
  <c r="E14" i="6"/>
  <c r="G13" i="6"/>
  <c r="I13" i="6" s="1"/>
  <c r="G12" i="6"/>
  <c r="I12" i="6" s="1"/>
  <c r="G11" i="6"/>
  <c r="I11" i="6" s="1"/>
  <c r="G10" i="6"/>
  <c r="I10" i="6" s="1"/>
  <c r="E14" i="5"/>
  <c r="G13" i="5"/>
  <c r="I13" i="5" s="1"/>
  <c r="G12" i="5"/>
  <c r="I12" i="5" s="1"/>
  <c r="G11" i="5"/>
  <c r="I11" i="5" s="1"/>
  <c r="G10" i="5"/>
  <c r="I10" i="5" s="1"/>
  <c r="I19" i="3"/>
  <c r="I12" i="3"/>
  <c r="G12" i="4"/>
  <c r="I12" i="4" s="1"/>
  <c r="G11" i="4"/>
  <c r="I11" i="4" s="1"/>
  <c r="E14" i="4"/>
  <c r="G13" i="4"/>
  <c r="I13" i="4" s="1"/>
  <c r="G10" i="4"/>
  <c r="I17" i="3"/>
  <c r="I18" i="3"/>
  <c r="G10" i="3"/>
  <c r="I10" i="3" s="1"/>
  <c r="I14" i="6" l="1"/>
  <c r="G14" i="6"/>
  <c r="G14" i="5"/>
  <c r="I14" i="5"/>
  <c r="I15" i="6" s="1"/>
  <c r="G14" i="4"/>
  <c r="I10" i="4"/>
  <c r="I14" i="4" s="1"/>
  <c r="G11" i="3"/>
  <c r="I11" i="3" s="1"/>
  <c r="G14" i="3"/>
  <c r="I14" i="3" s="1"/>
  <c r="E16" i="3"/>
  <c r="G15" i="3"/>
  <c r="I15" i="3" s="1"/>
  <c r="G13" i="3"/>
  <c r="I13" i="3" s="1"/>
  <c r="I13" i="2"/>
  <c r="E12" i="2"/>
  <c r="G11" i="2"/>
  <c r="I11" i="2" s="1"/>
  <c r="G10" i="2"/>
  <c r="I10" i="2" s="1"/>
  <c r="E12" i="1"/>
  <c r="G11" i="1"/>
  <c r="I11" i="1" s="1"/>
  <c r="G10" i="1"/>
  <c r="I10" i="1" s="1"/>
  <c r="I17" i="6" l="1"/>
  <c r="I16" i="3"/>
  <c r="I15" i="4" s="1"/>
  <c r="I17" i="4" s="1"/>
  <c r="G16" i="3"/>
  <c r="G12" i="2"/>
  <c r="I12" i="2"/>
  <c r="I15" i="2" s="1"/>
  <c r="G12" i="1"/>
  <c r="I12" i="1"/>
  <c r="I13" i="1" s="1"/>
</calcChain>
</file>

<file path=xl/sharedStrings.xml><?xml version="1.0" encoding="utf-8"?>
<sst xmlns="http://schemas.openxmlformats.org/spreadsheetml/2006/main" count="170" uniqueCount="51">
  <si>
    <t>TVM-KWI</t>
  </si>
  <si>
    <t>SURABHI IMPORT &amp; EXPORT</t>
  </si>
  <si>
    <t>DELICIOUS FOOD EXPORTS (THUCKALAY)</t>
  </si>
  <si>
    <t>PACKING SPOT</t>
  </si>
  <si>
    <t>THUCKALAY</t>
  </si>
  <si>
    <t>SL/NO</t>
  </si>
  <si>
    <t>ITEMS</t>
  </si>
  <si>
    <t>BOX</t>
  </si>
  <si>
    <t xml:space="preserve">PACKING </t>
  </si>
  <si>
    <t>WEIGHT</t>
  </si>
  <si>
    <t>RATE</t>
  </si>
  <si>
    <t>AMOUNT</t>
  </si>
  <si>
    <t>PO</t>
  </si>
  <si>
    <t>RK</t>
  </si>
  <si>
    <t>RP</t>
  </si>
  <si>
    <t>YB</t>
  </si>
  <si>
    <t>TOTAL</t>
  </si>
  <si>
    <t>TOTAL AMOUNT</t>
  </si>
  <si>
    <t>DSF-SIE       22-060</t>
  </si>
  <si>
    <t>01/07/2024 Monday</t>
  </si>
  <si>
    <t>DSF-SIE       22-061</t>
  </si>
  <si>
    <t>02/07/2024 Tuesday</t>
  </si>
  <si>
    <t>DSF-SIE  22-060</t>
  </si>
  <si>
    <t xml:space="preserve">01/07/2024 BILL BALANCE </t>
  </si>
  <si>
    <t>RED KARIKKU</t>
  </si>
  <si>
    <t>CURRY LEAVES</t>
  </si>
  <si>
    <t>5 KG WHITE BOX</t>
  </si>
  <si>
    <t>CURRY LEAVES BOX</t>
  </si>
  <si>
    <t>08/07/2024 Monday</t>
  </si>
  <si>
    <t>DSF-SIE       22-062</t>
  </si>
  <si>
    <t>DSF-SIE       22-063</t>
  </si>
  <si>
    <t>09/07/2024 Tuesday</t>
  </si>
  <si>
    <t>DSF-SIE  22-062</t>
  </si>
  <si>
    <t xml:space="preserve">08/07/2024 BILL BALANCE </t>
  </si>
  <si>
    <t>DSF-SIE       22-064</t>
  </si>
  <si>
    <t>15/07/2024 Monday</t>
  </si>
  <si>
    <t>DSF-SIE       22-065</t>
  </si>
  <si>
    <t>16/07/2024 Tuesday</t>
  </si>
  <si>
    <t xml:space="preserve">15/07/2024 BILL BALANCE </t>
  </si>
  <si>
    <t>DSF-SIE  22-064</t>
  </si>
  <si>
    <t xml:space="preserve">09/07/2024 BILL BALANCE </t>
  </si>
  <si>
    <t>DSF-SIE  22-063</t>
  </si>
  <si>
    <r>
      <t xml:space="preserve">AMOUNT RECEIVED ON 09/07/2024 </t>
    </r>
    <r>
      <rPr>
        <b/>
        <sz val="12"/>
        <color rgb="FFFF0000"/>
        <rFont val="Calibri"/>
        <family val="2"/>
        <scheme val="minor"/>
      </rPr>
      <t>(1,33,088)</t>
    </r>
  </si>
  <si>
    <r>
      <t xml:space="preserve">AMOUNT RECEIVED ON 19/07/2024 </t>
    </r>
    <r>
      <rPr>
        <b/>
        <sz val="12"/>
        <color rgb="FFFF0000"/>
        <rFont val="Calibri"/>
        <family val="2"/>
        <scheme val="minor"/>
      </rPr>
      <t>(5,39,933)</t>
    </r>
  </si>
  <si>
    <t>DSF-SIE       22-066</t>
  </si>
  <si>
    <t>22/07/2024 Monday</t>
  </si>
  <si>
    <t>DSF-SIE       22-067</t>
  </si>
  <si>
    <t>23/07/2024 Tuesday</t>
  </si>
  <si>
    <t xml:space="preserve">22/07/2024 BILL BALANCE </t>
  </si>
  <si>
    <t>DSF-SIE  22-066</t>
  </si>
  <si>
    <t>5 KG WHITE BOX (RK)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</si>
</sst>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/>
    <xf numFmtId="0" fontId="7" fillId="8" borderId="10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" fontId="8" fillId="0" borderId="11" xfId="0" applyNumberFormat="1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/>
    </xf>
    <xf numFmtId="0" fontId="9" fillId="3" borderId="10" xfId="1" applyFont="1" applyFill="1" applyBorder="1" applyAlignment="1">
      <alignment horizontal="center" vertical="center"/>
    </xf>
    <xf numFmtId="1" fontId="2" fillId="3" borderId="1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8" fillId="0" borderId="12" xfId="0" applyNumberFormat="1" applyFont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14" fontId="5" fillId="5" borderId="5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1" fontId="2" fillId="11" borderId="5" xfId="0" applyNumberFormat="1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</cellXfs>
  <cellStyles count="2">
    <cellStyle name="Neutral 2" xfId="1" xr:uid="{4B4A7EFD-50A8-4F63-B8D7-93ECD2AE2B6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2B18-EC8E-459E-B9BC-F3AA4DE1FF53}">
  <dimension ref="C1:P60"/>
  <sheetViews>
    <sheetView zoomScale="80" zoomScaleNormal="80" workbookViewId="0">
      <selection activeCell="K15" sqref="K15"/>
    </sheetView>
  </sheetViews>
  <sheetFormatPr defaultRowHeight="15" x14ac:dyDescent="0.25"/>
  <cols>
    <col min="1" max="1" width="9.140625" style="1"/>
    <col min="2" max="2" width="5.5703125" style="1" customWidth="1"/>
    <col min="3" max="3" width="14.5703125" style="1" customWidth="1"/>
    <col min="4" max="4" width="26.28515625" style="1" bestFit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18.42578125" style="1" customWidth="1"/>
    <col min="10" max="10" width="9.140625" style="1"/>
    <col min="11" max="11" width="5.85546875" style="1" bestFit="1" customWidth="1"/>
    <col min="12" max="12" width="9.140625" style="1"/>
    <col min="13" max="13" width="11.28515625" style="1" bestFit="1" customWidth="1"/>
    <col min="14" max="14" width="10.140625" style="1" bestFit="1" customWidth="1"/>
    <col min="15" max="15" width="14.42578125" bestFit="1" customWidth="1"/>
    <col min="16" max="16" width="6.28515625" style="1" customWidth="1"/>
    <col min="17" max="17" width="10.28515625" style="1" bestFit="1" customWidth="1"/>
    <col min="18" max="16384" width="9.140625" style="1"/>
  </cols>
  <sheetData>
    <row r="1" spans="3:16" x14ac:dyDescent="0.25">
      <c r="P1"/>
    </row>
    <row r="2" spans="3:16" ht="15.75" thickBot="1" x14ac:dyDescent="0.3"/>
    <row r="3" spans="3:16" ht="16.5" customHeight="1" x14ac:dyDescent="0.25">
      <c r="C3" s="19" t="s">
        <v>0</v>
      </c>
      <c r="D3" s="21" t="s">
        <v>1</v>
      </c>
      <c r="E3" s="22"/>
      <c r="F3" s="22"/>
      <c r="G3" s="22"/>
      <c r="H3" s="23"/>
      <c r="I3" s="27" t="s">
        <v>18</v>
      </c>
    </row>
    <row r="4" spans="3:16" ht="17.25" customHeight="1" thickBot="1" x14ac:dyDescent="0.3">
      <c r="C4" s="20"/>
      <c r="D4" s="24"/>
      <c r="E4" s="25"/>
      <c r="F4" s="25"/>
      <c r="G4" s="25"/>
      <c r="H4" s="26"/>
      <c r="I4" s="28"/>
      <c r="N4"/>
      <c r="P4"/>
    </row>
    <row r="5" spans="3:16" ht="16.5" customHeight="1" x14ac:dyDescent="0.25">
      <c r="C5" s="30" t="s">
        <v>19</v>
      </c>
      <c r="D5" s="32" t="s">
        <v>2</v>
      </c>
      <c r="E5" s="33"/>
      <c r="F5" s="33"/>
      <c r="G5" s="33"/>
      <c r="H5" s="34"/>
      <c r="I5" s="28"/>
      <c r="N5"/>
      <c r="O5" s="2"/>
      <c r="P5"/>
    </row>
    <row r="6" spans="3:16" ht="16.5" customHeight="1" thickBot="1" x14ac:dyDescent="0.3">
      <c r="C6" s="31"/>
      <c r="D6" s="35"/>
      <c r="E6" s="36"/>
      <c r="F6" s="36"/>
      <c r="G6" s="36"/>
      <c r="H6" s="37"/>
      <c r="I6" s="29"/>
      <c r="N6"/>
      <c r="P6"/>
    </row>
    <row r="7" spans="3:16" ht="16.5" customHeight="1" x14ac:dyDescent="0.25">
      <c r="C7" s="38" t="s">
        <v>3</v>
      </c>
      <c r="D7" s="39"/>
      <c r="E7" s="40"/>
      <c r="F7" s="38" t="s">
        <v>4</v>
      </c>
      <c r="G7" s="39"/>
      <c r="H7" s="39"/>
      <c r="I7" s="40"/>
      <c r="N7"/>
      <c r="P7"/>
    </row>
    <row r="8" spans="3:16" ht="16.5" customHeight="1" thickBot="1" x14ac:dyDescent="0.3">
      <c r="C8" s="41"/>
      <c r="D8" s="42"/>
      <c r="E8" s="43"/>
      <c r="F8" s="41"/>
      <c r="G8" s="42"/>
      <c r="H8" s="42"/>
      <c r="I8" s="43"/>
      <c r="N8"/>
      <c r="P8"/>
    </row>
    <row r="9" spans="3:16" ht="22.5" customHeight="1" thickBot="1" x14ac:dyDescent="0.3"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N9"/>
      <c r="P9"/>
    </row>
    <row r="10" spans="3:16" ht="22.5" customHeight="1" x14ac:dyDescent="0.25">
      <c r="C10" s="4">
        <v>1</v>
      </c>
      <c r="D10" s="4" t="s">
        <v>13</v>
      </c>
      <c r="E10" s="5">
        <v>185</v>
      </c>
      <c r="F10" s="4">
        <v>4.5</v>
      </c>
      <c r="G10" s="4">
        <f>E10*F10</f>
        <v>832.5</v>
      </c>
      <c r="H10" s="6">
        <v>70</v>
      </c>
      <c r="I10" s="7">
        <f>G10*H10</f>
        <v>58275</v>
      </c>
      <c r="N10"/>
    </row>
    <row r="11" spans="3:16" ht="22.5" customHeight="1" thickBot="1" x14ac:dyDescent="0.3">
      <c r="C11" s="4">
        <v>2</v>
      </c>
      <c r="D11" s="4" t="s">
        <v>15</v>
      </c>
      <c r="E11" s="5">
        <v>250</v>
      </c>
      <c r="F11" s="4">
        <v>4.5</v>
      </c>
      <c r="G11" s="4">
        <f>E11*F11</f>
        <v>1125</v>
      </c>
      <c r="H11" s="6">
        <v>57</v>
      </c>
      <c r="I11" s="7">
        <f>G11*H11</f>
        <v>64125</v>
      </c>
      <c r="N11"/>
    </row>
    <row r="12" spans="3:16" ht="26.25" customHeight="1" thickBot="1" x14ac:dyDescent="0.3">
      <c r="C12" s="14" t="s">
        <v>16</v>
      </c>
      <c r="D12" s="15"/>
      <c r="E12" s="8">
        <f>SUM(E10:E11)</f>
        <v>435</v>
      </c>
      <c r="F12" s="9"/>
      <c r="G12" s="10">
        <f>SUM(G10:G11)</f>
        <v>1957.5</v>
      </c>
      <c r="H12" s="9"/>
      <c r="I12" s="11">
        <f>SUM(I10:I11)</f>
        <v>122400</v>
      </c>
      <c r="J12" s="12"/>
      <c r="N12"/>
    </row>
    <row r="13" spans="3:16" customFormat="1" ht="24" thickBot="1" x14ac:dyDescent="0.3">
      <c r="C13" s="16" t="s">
        <v>17</v>
      </c>
      <c r="D13" s="17"/>
      <c r="E13" s="17"/>
      <c r="F13" s="17"/>
      <c r="G13" s="17"/>
      <c r="H13" s="18"/>
      <c r="I13" s="11">
        <f>I12</f>
        <v>122400</v>
      </c>
      <c r="N13" s="1"/>
    </row>
    <row r="14" spans="3:16" customFormat="1" ht="18.75" customHeight="1" x14ac:dyDescent="0.25">
      <c r="N14" s="1"/>
    </row>
    <row r="15" spans="3:16" customFormat="1" x14ac:dyDescent="0.25">
      <c r="N15" s="1"/>
    </row>
    <row r="16" spans="3:16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ht="15" customHeight="1" x14ac:dyDescent="0.25"/>
    <row r="36" customFormat="1" ht="15.75" customHeigh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spans="3:9" customFormat="1" x14ac:dyDescent="0.25"/>
    <row r="50" spans="3:9" customFormat="1" x14ac:dyDescent="0.25"/>
    <row r="51" spans="3:9" customFormat="1" x14ac:dyDescent="0.25"/>
    <row r="52" spans="3:9" customFormat="1" x14ac:dyDescent="0.25"/>
    <row r="53" spans="3:9" customFormat="1" x14ac:dyDescent="0.25"/>
    <row r="54" spans="3:9" customFormat="1" x14ac:dyDescent="0.25"/>
    <row r="55" spans="3:9" customFormat="1" x14ac:dyDescent="0.25"/>
    <row r="56" spans="3:9" customFormat="1" x14ac:dyDescent="0.25">
      <c r="C56" s="1"/>
      <c r="D56" s="1"/>
      <c r="E56" s="1"/>
      <c r="F56" s="1"/>
      <c r="G56" s="1"/>
      <c r="H56" s="1"/>
      <c r="I56" s="1"/>
    </row>
    <row r="57" spans="3:9" customFormat="1" x14ac:dyDescent="0.25">
      <c r="C57" s="1"/>
      <c r="D57" s="1"/>
      <c r="E57" s="1"/>
      <c r="F57" s="1"/>
      <c r="G57" s="1"/>
      <c r="H57" s="1"/>
      <c r="I57" s="1"/>
    </row>
    <row r="58" spans="3:9" customFormat="1" x14ac:dyDescent="0.25">
      <c r="C58" s="1"/>
      <c r="D58" s="1"/>
      <c r="E58" s="1"/>
      <c r="F58" s="1"/>
      <c r="G58" s="1"/>
      <c r="H58" s="1"/>
      <c r="I58" s="1"/>
    </row>
    <row r="59" spans="3:9" customFormat="1" x14ac:dyDescent="0.25">
      <c r="C59" s="1"/>
      <c r="D59" s="1"/>
      <c r="E59" s="1"/>
      <c r="F59" s="1"/>
      <c r="G59" s="1"/>
      <c r="H59" s="1"/>
      <c r="I59" s="1"/>
    </row>
    <row r="60" spans="3:9" customFormat="1" x14ac:dyDescent="0.25">
      <c r="C60" s="1"/>
      <c r="D60" s="1"/>
      <c r="E60" s="1"/>
      <c r="F60" s="1"/>
      <c r="G60" s="1"/>
      <c r="H60" s="1"/>
      <c r="I60" s="1"/>
    </row>
  </sheetData>
  <mergeCells count="9">
    <mergeCell ref="C12:D12"/>
    <mergeCell ref="C13:H13"/>
    <mergeCell ref="C3:C4"/>
    <mergeCell ref="D3:H4"/>
    <mergeCell ref="I3:I6"/>
    <mergeCell ref="C5:C6"/>
    <mergeCell ref="D5:H6"/>
    <mergeCell ref="C7:E8"/>
    <mergeCell ref="F7:I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3B18-E413-46D2-8F19-0E998431A8D3}">
  <dimension ref="C1:P64"/>
  <sheetViews>
    <sheetView zoomScale="80" zoomScaleNormal="80" workbookViewId="0">
      <selection activeCell="A17" sqref="A17:XFD18"/>
    </sheetView>
  </sheetViews>
  <sheetFormatPr defaultRowHeight="15" x14ac:dyDescent="0.25"/>
  <cols>
    <col min="1" max="1" width="9.140625" style="1"/>
    <col min="2" max="2" width="5.5703125" style="1" customWidth="1"/>
    <col min="3" max="3" width="14.5703125" style="1" customWidth="1"/>
    <col min="4" max="4" width="26.28515625" style="1" bestFit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18.42578125" style="1" customWidth="1"/>
    <col min="10" max="10" width="9.140625" style="1"/>
    <col min="11" max="11" width="5.85546875" style="1" bestFit="1" customWidth="1"/>
    <col min="12" max="12" width="9.140625" style="1"/>
    <col min="13" max="13" width="11.28515625" style="1" bestFit="1" customWidth="1"/>
    <col min="14" max="14" width="10.140625" style="1" bestFit="1" customWidth="1"/>
    <col min="15" max="15" width="14.42578125" bestFit="1" customWidth="1"/>
    <col min="16" max="16" width="6.28515625" style="1" customWidth="1"/>
    <col min="17" max="17" width="10.28515625" style="1" bestFit="1" customWidth="1"/>
    <col min="18" max="16384" width="9.140625" style="1"/>
  </cols>
  <sheetData>
    <row r="1" spans="3:16" x14ac:dyDescent="0.25">
      <c r="P1"/>
    </row>
    <row r="2" spans="3:16" ht="15.75" thickBot="1" x14ac:dyDescent="0.3"/>
    <row r="3" spans="3:16" ht="16.5" customHeight="1" x14ac:dyDescent="0.25">
      <c r="C3" s="19" t="s">
        <v>0</v>
      </c>
      <c r="D3" s="21" t="s">
        <v>1</v>
      </c>
      <c r="E3" s="22"/>
      <c r="F3" s="22"/>
      <c r="G3" s="22"/>
      <c r="H3" s="23"/>
      <c r="I3" s="27" t="s">
        <v>20</v>
      </c>
    </row>
    <row r="4" spans="3:16" ht="17.25" customHeight="1" thickBot="1" x14ac:dyDescent="0.3">
      <c r="C4" s="20"/>
      <c r="D4" s="24"/>
      <c r="E4" s="25"/>
      <c r="F4" s="25"/>
      <c r="G4" s="25"/>
      <c r="H4" s="26"/>
      <c r="I4" s="28"/>
      <c r="N4"/>
      <c r="P4"/>
    </row>
    <row r="5" spans="3:16" ht="16.5" customHeight="1" x14ac:dyDescent="0.25">
      <c r="C5" s="30" t="s">
        <v>21</v>
      </c>
      <c r="D5" s="32" t="s">
        <v>2</v>
      </c>
      <c r="E5" s="33"/>
      <c r="F5" s="33"/>
      <c r="G5" s="33"/>
      <c r="H5" s="34"/>
      <c r="I5" s="28"/>
      <c r="N5"/>
      <c r="O5" s="2"/>
      <c r="P5"/>
    </row>
    <row r="6" spans="3:16" ht="16.5" customHeight="1" thickBot="1" x14ac:dyDescent="0.3">
      <c r="C6" s="31"/>
      <c r="D6" s="35"/>
      <c r="E6" s="36"/>
      <c r="F6" s="36"/>
      <c r="G6" s="36"/>
      <c r="H6" s="37"/>
      <c r="I6" s="29"/>
      <c r="N6"/>
      <c r="P6"/>
    </row>
    <row r="7" spans="3:16" ht="16.5" customHeight="1" x14ac:dyDescent="0.25">
      <c r="C7" s="38" t="s">
        <v>3</v>
      </c>
      <c r="D7" s="39"/>
      <c r="E7" s="40"/>
      <c r="F7" s="38" t="s">
        <v>4</v>
      </c>
      <c r="G7" s="39"/>
      <c r="H7" s="39"/>
      <c r="I7" s="40"/>
      <c r="N7"/>
      <c r="P7"/>
    </row>
    <row r="8" spans="3:16" ht="16.5" customHeight="1" thickBot="1" x14ac:dyDescent="0.3">
      <c r="C8" s="41"/>
      <c r="D8" s="42"/>
      <c r="E8" s="43"/>
      <c r="F8" s="41"/>
      <c r="G8" s="42"/>
      <c r="H8" s="42"/>
      <c r="I8" s="43"/>
      <c r="N8"/>
      <c r="P8"/>
    </row>
    <row r="9" spans="3:16" ht="22.5" customHeight="1" thickBot="1" x14ac:dyDescent="0.3"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N9"/>
      <c r="P9"/>
    </row>
    <row r="10" spans="3:16" ht="22.5" customHeight="1" x14ac:dyDescent="0.25">
      <c r="C10" s="4">
        <v>1</v>
      </c>
      <c r="D10" s="4" t="s">
        <v>12</v>
      </c>
      <c r="E10" s="5">
        <v>10</v>
      </c>
      <c r="F10" s="4">
        <v>4.5</v>
      </c>
      <c r="G10" s="4">
        <f>E10*F10</f>
        <v>45</v>
      </c>
      <c r="H10" s="6">
        <v>50</v>
      </c>
      <c r="I10" s="7">
        <f>G10*H10</f>
        <v>2250</v>
      </c>
      <c r="N10"/>
      <c r="O10" s="1"/>
    </row>
    <row r="11" spans="3:16" ht="22.5" customHeight="1" thickBot="1" x14ac:dyDescent="0.3">
      <c r="C11" s="4">
        <v>2</v>
      </c>
      <c r="D11" s="4" t="s">
        <v>14</v>
      </c>
      <c r="E11" s="5">
        <v>25</v>
      </c>
      <c r="F11" s="4">
        <v>4.5</v>
      </c>
      <c r="G11" s="4">
        <f>E11*F11</f>
        <v>112.5</v>
      </c>
      <c r="H11" s="6">
        <v>75</v>
      </c>
      <c r="I11" s="7">
        <f>G11*H11</f>
        <v>8437.5</v>
      </c>
      <c r="N11"/>
    </row>
    <row r="12" spans="3:16" ht="26.25" customHeight="1" thickBot="1" x14ac:dyDescent="0.3">
      <c r="C12" s="14" t="s">
        <v>16</v>
      </c>
      <c r="D12" s="15"/>
      <c r="E12" s="8">
        <f>SUM(E10:E11)</f>
        <v>35</v>
      </c>
      <c r="F12" s="9"/>
      <c r="G12" s="10">
        <f>SUM(G10:G11)</f>
        <v>157.5</v>
      </c>
      <c r="H12" s="9"/>
      <c r="I12" s="11">
        <f>SUM(I10:I11)</f>
        <v>10687.5</v>
      </c>
      <c r="J12" s="12"/>
      <c r="N12"/>
    </row>
    <row r="13" spans="3:16" customFormat="1" ht="24.75" customHeight="1" x14ac:dyDescent="0.25">
      <c r="C13" s="44" t="s">
        <v>22</v>
      </c>
      <c r="D13" s="46" t="s">
        <v>23</v>
      </c>
      <c r="E13" s="47"/>
      <c r="F13" s="47"/>
      <c r="G13" s="47"/>
      <c r="H13" s="48"/>
      <c r="I13" s="52">
        <f>'01-07-2024 060'!I13</f>
        <v>122400</v>
      </c>
    </row>
    <row r="14" spans="3:16" customFormat="1" ht="24.75" customHeight="1" thickBot="1" x14ac:dyDescent="0.3">
      <c r="C14" s="45"/>
      <c r="D14" s="49"/>
      <c r="E14" s="50"/>
      <c r="F14" s="50"/>
      <c r="G14" s="50"/>
      <c r="H14" s="51"/>
      <c r="I14" s="53"/>
    </row>
    <row r="15" spans="3:16" customFormat="1" ht="24" thickBot="1" x14ac:dyDescent="0.3">
      <c r="C15" s="16" t="s">
        <v>17</v>
      </c>
      <c r="D15" s="17"/>
      <c r="E15" s="17"/>
      <c r="F15" s="17"/>
      <c r="G15" s="17"/>
      <c r="H15" s="18"/>
      <c r="I15" s="11">
        <f>I13+I12</f>
        <v>133087.5</v>
      </c>
      <c r="N15" s="1"/>
    </row>
    <row r="16" spans="3:16" customFormat="1" ht="18.75" customHeight="1" thickBot="1" x14ac:dyDescent="0.3">
      <c r="N16" s="1"/>
    </row>
    <row r="17" spans="3:14" customFormat="1" x14ac:dyDescent="0.25">
      <c r="C17" s="60" t="s">
        <v>42</v>
      </c>
      <c r="D17" s="61"/>
      <c r="E17" s="61"/>
      <c r="F17" s="61"/>
      <c r="G17" s="61"/>
      <c r="H17" s="61"/>
      <c r="I17" s="62"/>
      <c r="N17" s="1"/>
    </row>
    <row r="18" spans="3:14" customFormat="1" ht="15.75" thickBot="1" x14ac:dyDescent="0.3">
      <c r="C18" s="63"/>
      <c r="D18" s="64"/>
      <c r="E18" s="64"/>
      <c r="F18" s="64"/>
      <c r="G18" s="64"/>
      <c r="H18" s="64"/>
      <c r="I18" s="65"/>
      <c r="N18" s="1"/>
    </row>
    <row r="19" spans="3:14" customFormat="1" x14ac:dyDescent="0.25">
      <c r="N19" s="1"/>
    </row>
    <row r="20" spans="3:14" customFormat="1" x14ac:dyDescent="0.25"/>
    <row r="21" spans="3:14" customFormat="1" x14ac:dyDescent="0.25"/>
    <row r="22" spans="3:14" customFormat="1" x14ac:dyDescent="0.25"/>
    <row r="23" spans="3:14" customFormat="1" x14ac:dyDescent="0.25"/>
    <row r="24" spans="3:14" customFormat="1" x14ac:dyDescent="0.25"/>
    <row r="25" spans="3:14" customFormat="1" x14ac:dyDescent="0.25"/>
    <row r="26" spans="3:14" customFormat="1" x14ac:dyDescent="0.25"/>
    <row r="27" spans="3:14" customFormat="1" x14ac:dyDescent="0.25"/>
    <row r="28" spans="3:14" customFormat="1" x14ac:dyDescent="0.25"/>
    <row r="29" spans="3:14" customFormat="1" x14ac:dyDescent="0.25"/>
    <row r="30" spans="3:14" customFormat="1" x14ac:dyDescent="0.25"/>
    <row r="31" spans="3:14" customFormat="1" x14ac:dyDescent="0.25"/>
    <row r="32" spans="3:14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ht="15" customHeight="1" x14ac:dyDescent="0.25"/>
    <row r="40" customFormat="1" ht="15.75" customHeigh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spans="3:9" customFormat="1" x14ac:dyDescent="0.25"/>
    <row r="50" spans="3:9" customFormat="1" x14ac:dyDescent="0.25"/>
    <row r="51" spans="3:9" customFormat="1" x14ac:dyDescent="0.25"/>
    <row r="52" spans="3:9" customFormat="1" x14ac:dyDescent="0.25"/>
    <row r="53" spans="3:9" customFormat="1" x14ac:dyDescent="0.25"/>
    <row r="54" spans="3:9" customFormat="1" x14ac:dyDescent="0.25"/>
    <row r="55" spans="3:9" customFormat="1" x14ac:dyDescent="0.25"/>
    <row r="56" spans="3:9" customFormat="1" x14ac:dyDescent="0.25"/>
    <row r="57" spans="3:9" customFormat="1" x14ac:dyDescent="0.25"/>
    <row r="58" spans="3:9" customFormat="1" x14ac:dyDescent="0.25"/>
    <row r="59" spans="3:9" customFormat="1" x14ac:dyDescent="0.25"/>
    <row r="60" spans="3:9" customFormat="1" x14ac:dyDescent="0.25">
      <c r="C60" s="1"/>
      <c r="D60" s="1"/>
      <c r="E60" s="1"/>
      <c r="F60" s="1"/>
      <c r="G60" s="1"/>
      <c r="H60" s="1"/>
      <c r="I60" s="1"/>
    </row>
    <row r="61" spans="3:9" customFormat="1" x14ac:dyDescent="0.25">
      <c r="C61" s="1"/>
      <c r="D61" s="1"/>
      <c r="E61" s="1"/>
      <c r="F61" s="1"/>
      <c r="G61" s="1"/>
      <c r="H61" s="1"/>
      <c r="I61" s="1"/>
    </row>
    <row r="62" spans="3:9" customFormat="1" x14ac:dyDescent="0.25">
      <c r="C62" s="1"/>
      <c r="D62" s="1"/>
      <c r="E62" s="1"/>
      <c r="F62" s="1"/>
      <c r="G62" s="1"/>
      <c r="H62" s="1"/>
      <c r="I62" s="1"/>
    </row>
    <row r="63" spans="3:9" customFormat="1" x14ac:dyDescent="0.25">
      <c r="C63" s="1"/>
      <c r="D63" s="1"/>
      <c r="E63" s="1"/>
      <c r="F63" s="1"/>
      <c r="G63" s="1"/>
      <c r="H63" s="1"/>
      <c r="I63" s="1"/>
    </row>
    <row r="64" spans="3:9" customFormat="1" x14ac:dyDescent="0.25">
      <c r="C64" s="1"/>
      <c r="D64" s="1"/>
      <c r="E64" s="1"/>
      <c r="F64" s="1"/>
      <c r="G64" s="1"/>
      <c r="H64" s="1"/>
      <c r="I64" s="1"/>
    </row>
  </sheetData>
  <mergeCells count="13">
    <mergeCell ref="C17:I18"/>
    <mergeCell ref="C7:E8"/>
    <mergeCell ref="F7:I8"/>
    <mergeCell ref="C3:C4"/>
    <mergeCell ref="D3:H4"/>
    <mergeCell ref="I3:I6"/>
    <mergeCell ref="C5:C6"/>
    <mergeCell ref="D5:H6"/>
    <mergeCell ref="C12:D12"/>
    <mergeCell ref="C13:C14"/>
    <mergeCell ref="D13:H14"/>
    <mergeCell ref="I13:I14"/>
    <mergeCell ref="C15:H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6258-BCF2-48D9-9314-455266C7E556}">
  <dimension ref="C1:P66"/>
  <sheetViews>
    <sheetView topLeftCell="A7" zoomScale="80" zoomScaleNormal="80" workbookViewId="0">
      <selection activeCell="A17" sqref="A17:XFD17"/>
    </sheetView>
  </sheetViews>
  <sheetFormatPr defaultRowHeight="15" x14ac:dyDescent="0.25"/>
  <cols>
    <col min="1" max="1" width="9.140625" style="1"/>
    <col min="2" max="2" width="5.5703125" style="1" customWidth="1"/>
    <col min="3" max="3" width="14.5703125" style="1" customWidth="1"/>
    <col min="4" max="4" width="26.28515625" style="1" bestFit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18.42578125" style="1" customWidth="1"/>
    <col min="10" max="10" width="9.140625" style="1"/>
    <col min="11" max="11" width="5.85546875" style="1" bestFit="1" customWidth="1"/>
    <col min="12" max="12" width="9.140625" style="1"/>
    <col min="13" max="13" width="11.28515625" style="1" bestFit="1" customWidth="1"/>
    <col min="14" max="14" width="10.140625" style="1" bestFit="1" customWidth="1"/>
    <col min="15" max="15" width="14.42578125" bestFit="1" customWidth="1"/>
    <col min="16" max="16" width="6.28515625" style="1" customWidth="1"/>
    <col min="17" max="17" width="10.28515625" style="1" bestFit="1" customWidth="1"/>
    <col min="18" max="16384" width="9.140625" style="1"/>
  </cols>
  <sheetData>
    <row r="1" spans="3:16" x14ac:dyDescent="0.25">
      <c r="P1"/>
    </row>
    <row r="2" spans="3:16" ht="15.75" thickBot="1" x14ac:dyDescent="0.3"/>
    <row r="3" spans="3:16" ht="16.5" customHeight="1" x14ac:dyDescent="0.25">
      <c r="C3" s="19" t="s">
        <v>0</v>
      </c>
      <c r="D3" s="21" t="s">
        <v>1</v>
      </c>
      <c r="E3" s="22"/>
      <c r="F3" s="22"/>
      <c r="G3" s="22"/>
      <c r="H3" s="23"/>
      <c r="I3" s="27" t="s">
        <v>29</v>
      </c>
    </row>
    <row r="4" spans="3:16" ht="17.25" customHeight="1" thickBot="1" x14ac:dyDescent="0.3">
      <c r="C4" s="20"/>
      <c r="D4" s="24"/>
      <c r="E4" s="25"/>
      <c r="F4" s="25"/>
      <c r="G4" s="25"/>
      <c r="H4" s="26"/>
      <c r="I4" s="28"/>
      <c r="N4"/>
      <c r="P4"/>
    </row>
    <row r="5" spans="3:16" ht="16.5" customHeight="1" x14ac:dyDescent="0.25">
      <c r="C5" s="30" t="s">
        <v>28</v>
      </c>
      <c r="D5" s="32" t="s">
        <v>2</v>
      </c>
      <c r="E5" s="33"/>
      <c r="F5" s="33"/>
      <c r="G5" s="33"/>
      <c r="H5" s="34"/>
      <c r="I5" s="28"/>
      <c r="N5"/>
      <c r="O5" s="2"/>
      <c r="P5"/>
    </row>
    <row r="6" spans="3:16" ht="16.5" customHeight="1" thickBot="1" x14ac:dyDescent="0.3">
      <c r="C6" s="31"/>
      <c r="D6" s="35"/>
      <c r="E6" s="36"/>
      <c r="F6" s="36"/>
      <c r="G6" s="36"/>
      <c r="H6" s="37"/>
      <c r="I6" s="29"/>
      <c r="N6"/>
      <c r="P6"/>
    </row>
    <row r="7" spans="3:16" ht="16.5" customHeight="1" x14ac:dyDescent="0.25">
      <c r="C7" s="38" t="s">
        <v>3</v>
      </c>
      <c r="D7" s="39"/>
      <c r="E7" s="40"/>
      <c r="F7" s="38" t="s">
        <v>4</v>
      </c>
      <c r="G7" s="39"/>
      <c r="H7" s="39"/>
      <c r="I7" s="40"/>
      <c r="N7"/>
      <c r="P7"/>
    </row>
    <row r="8" spans="3:16" ht="16.5" customHeight="1" thickBot="1" x14ac:dyDescent="0.3">
      <c r="C8" s="41"/>
      <c r="D8" s="42"/>
      <c r="E8" s="43"/>
      <c r="F8" s="41"/>
      <c r="G8" s="42"/>
      <c r="H8" s="42"/>
      <c r="I8" s="43"/>
      <c r="N8"/>
      <c r="P8"/>
    </row>
    <row r="9" spans="3:16" ht="22.5" customHeight="1" thickBot="1" x14ac:dyDescent="0.3"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N9"/>
      <c r="P9"/>
    </row>
    <row r="10" spans="3:16" ht="22.5" customHeight="1" x14ac:dyDescent="0.25">
      <c r="C10" s="4">
        <v>1</v>
      </c>
      <c r="D10" s="4" t="s">
        <v>25</v>
      </c>
      <c r="E10" s="5">
        <v>41</v>
      </c>
      <c r="F10" s="4">
        <v>2.2999999999999998</v>
      </c>
      <c r="G10" s="4">
        <f t="shared" ref="G10:G15" si="0">E10*F10</f>
        <v>94.3</v>
      </c>
      <c r="H10" s="6">
        <v>43</v>
      </c>
      <c r="I10" s="7">
        <f t="shared" ref="I10:I15" si="1">G10*H10</f>
        <v>4054.9</v>
      </c>
      <c r="N10"/>
    </row>
    <row r="11" spans="3:16" ht="22.5" customHeight="1" x14ac:dyDescent="0.25">
      <c r="C11" s="4">
        <v>2</v>
      </c>
      <c r="D11" s="4" t="s">
        <v>12</v>
      </c>
      <c r="E11" s="5">
        <v>5</v>
      </c>
      <c r="F11" s="4">
        <v>4.5</v>
      </c>
      <c r="G11" s="4">
        <f t="shared" si="0"/>
        <v>22.5</v>
      </c>
      <c r="H11" s="6">
        <v>50</v>
      </c>
      <c r="I11" s="7">
        <f t="shared" si="1"/>
        <v>1125</v>
      </c>
      <c r="N11"/>
    </row>
    <row r="12" spans="3:16" ht="22.5" customHeight="1" x14ac:dyDescent="0.25">
      <c r="C12" s="4">
        <v>3</v>
      </c>
      <c r="D12" s="4" t="s">
        <v>24</v>
      </c>
      <c r="E12" s="5">
        <v>20</v>
      </c>
      <c r="F12" s="4"/>
      <c r="G12" s="4"/>
      <c r="H12" s="6">
        <v>60</v>
      </c>
      <c r="I12" s="7">
        <f>H12*E12</f>
        <v>1200</v>
      </c>
      <c r="N12"/>
    </row>
    <row r="13" spans="3:16" ht="22.5" customHeight="1" x14ac:dyDescent="0.25">
      <c r="C13" s="4">
        <v>4</v>
      </c>
      <c r="D13" s="4" t="s">
        <v>13</v>
      </c>
      <c r="E13" s="5">
        <v>175</v>
      </c>
      <c r="F13" s="4">
        <v>4.5</v>
      </c>
      <c r="G13" s="4">
        <f t="shared" si="0"/>
        <v>787.5</v>
      </c>
      <c r="H13" s="6">
        <v>80</v>
      </c>
      <c r="I13" s="7">
        <f t="shared" si="1"/>
        <v>63000</v>
      </c>
      <c r="N13"/>
    </row>
    <row r="14" spans="3:16" ht="22.5" customHeight="1" x14ac:dyDescent="0.25">
      <c r="C14" s="4">
        <v>5</v>
      </c>
      <c r="D14" s="4" t="s">
        <v>14</v>
      </c>
      <c r="E14" s="5">
        <v>15</v>
      </c>
      <c r="F14" s="4">
        <v>4.5</v>
      </c>
      <c r="G14" s="4">
        <f t="shared" si="0"/>
        <v>67.5</v>
      </c>
      <c r="H14" s="6">
        <v>75</v>
      </c>
      <c r="I14" s="7">
        <f t="shared" si="1"/>
        <v>5062.5</v>
      </c>
      <c r="N14"/>
    </row>
    <row r="15" spans="3:16" ht="22.5" customHeight="1" thickBot="1" x14ac:dyDescent="0.3">
      <c r="C15" s="4">
        <v>6</v>
      </c>
      <c r="D15" s="4" t="s">
        <v>15</v>
      </c>
      <c r="E15" s="5">
        <v>250</v>
      </c>
      <c r="F15" s="4">
        <v>4.5</v>
      </c>
      <c r="G15" s="4">
        <f t="shared" si="0"/>
        <v>1125</v>
      </c>
      <c r="H15" s="6">
        <v>56</v>
      </c>
      <c r="I15" s="7">
        <f t="shared" si="1"/>
        <v>63000</v>
      </c>
      <c r="N15"/>
    </row>
    <row r="16" spans="3:16" ht="26.25" customHeight="1" thickBot="1" x14ac:dyDescent="0.3">
      <c r="C16" s="14" t="s">
        <v>16</v>
      </c>
      <c r="D16" s="15"/>
      <c r="E16" s="8">
        <f>SUM(E10:E15)</f>
        <v>506</v>
      </c>
      <c r="F16" s="9"/>
      <c r="G16" s="10">
        <f>SUM(G10:G15)</f>
        <v>2096.8000000000002</v>
      </c>
      <c r="H16" s="9"/>
      <c r="I16" s="11">
        <f>SUM(I10:I15)</f>
        <v>137442.4</v>
      </c>
      <c r="J16" s="12"/>
      <c r="N16"/>
    </row>
    <row r="17" spans="3:14" ht="22.5" customHeight="1" x14ac:dyDescent="0.25">
      <c r="C17" s="57" t="s">
        <v>26</v>
      </c>
      <c r="D17" s="58"/>
      <c r="E17" s="59"/>
      <c r="F17" s="6">
        <v>5</v>
      </c>
      <c r="G17" s="6"/>
      <c r="H17" s="6">
        <v>30</v>
      </c>
      <c r="I17" s="13">
        <f>F17*H17</f>
        <v>150</v>
      </c>
    </row>
    <row r="18" spans="3:14" ht="22.5" customHeight="1" thickBot="1" x14ac:dyDescent="0.3">
      <c r="C18" s="54" t="s">
        <v>27</v>
      </c>
      <c r="D18" s="55"/>
      <c r="E18" s="56"/>
      <c r="F18" s="6">
        <v>41</v>
      </c>
      <c r="G18" s="6"/>
      <c r="H18" s="6">
        <v>30</v>
      </c>
      <c r="I18" s="13">
        <f>F18*H18</f>
        <v>1230</v>
      </c>
    </row>
    <row r="19" spans="3:14" customFormat="1" ht="24" thickBot="1" x14ac:dyDescent="0.3">
      <c r="C19" s="16" t="s">
        <v>17</v>
      </c>
      <c r="D19" s="17"/>
      <c r="E19" s="17"/>
      <c r="F19" s="17"/>
      <c r="G19" s="17"/>
      <c r="H19" s="18"/>
      <c r="I19" s="11">
        <f>I17+I16+I18</f>
        <v>138822.39999999999</v>
      </c>
      <c r="N19" s="1"/>
    </row>
    <row r="20" spans="3:14" customFormat="1" ht="18.75" customHeight="1" x14ac:dyDescent="0.25">
      <c r="N20" s="1"/>
    </row>
    <row r="21" spans="3:14" customFormat="1" x14ac:dyDescent="0.25">
      <c r="N21" s="1"/>
    </row>
    <row r="22" spans="3:14" customFormat="1" x14ac:dyDescent="0.25"/>
    <row r="23" spans="3:14" customFormat="1" x14ac:dyDescent="0.25"/>
    <row r="24" spans="3:14" customFormat="1" x14ac:dyDescent="0.25"/>
    <row r="25" spans="3:14" customFormat="1" x14ac:dyDescent="0.25"/>
    <row r="26" spans="3:14" customFormat="1" x14ac:dyDescent="0.25"/>
    <row r="27" spans="3:14" customFormat="1" x14ac:dyDescent="0.25"/>
    <row r="28" spans="3:14" customFormat="1" x14ac:dyDescent="0.25"/>
    <row r="29" spans="3:14" customFormat="1" x14ac:dyDescent="0.25"/>
    <row r="30" spans="3:14" customFormat="1" x14ac:dyDescent="0.25"/>
    <row r="31" spans="3:14" customFormat="1" x14ac:dyDescent="0.25"/>
    <row r="32" spans="3:14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ht="15" customHeight="1" x14ac:dyDescent="0.25"/>
    <row r="42" customFormat="1" ht="15.75" customHeigh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spans="3:9" customFormat="1" x14ac:dyDescent="0.25"/>
    <row r="50" spans="3:9" customFormat="1" x14ac:dyDescent="0.25"/>
    <row r="51" spans="3:9" customFormat="1" x14ac:dyDescent="0.25"/>
    <row r="52" spans="3:9" customFormat="1" x14ac:dyDescent="0.25"/>
    <row r="53" spans="3:9" customFormat="1" x14ac:dyDescent="0.25"/>
    <row r="54" spans="3:9" customFormat="1" x14ac:dyDescent="0.25"/>
    <row r="55" spans="3:9" customFormat="1" x14ac:dyDescent="0.25"/>
    <row r="56" spans="3:9" customFormat="1" x14ac:dyDescent="0.25"/>
    <row r="57" spans="3:9" customFormat="1" x14ac:dyDescent="0.25"/>
    <row r="58" spans="3:9" customFormat="1" x14ac:dyDescent="0.25"/>
    <row r="59" spans="3:9" customFormat="1" x14ac:dyDescent="0.25"/>
    <row r="60" spans="3:9" customFormat="1" x14ac:dyDescent="0.25"/>
    <row r="61" spans="3:9" customFormat="1" x14ac:dyDescent="0.25"/>
    <row r="62" spans="3:9" customFormat="1" x14ac:dyDescent="0.25">
      <c r="C62" s="1"/>
      <c r="D62" s="1"/>
      <c r="E62" s="1"/>
      <c r="F62" s="1"/>
      <c r="G62" s="1"/>
      <c r="H62" s="1"/>
      <c r="I62" s="1"/>
    </row>
    <row r="63" spans="3:9" customFormat="1" x14ac:dyDescent="0.25">
      <c r="C63" s="1"/>
      <c r="D63" s="1"/>
      <c r="E63" s="1"/>
      <c r="F63" s="1"/>
      <c r="G63" s="1"/>
      <c r="H63" s="1"/>
      <c r="I63" s="1"/>
    </row>
    <row r="64" spans="3:9" customFormat="1" x14ac:dyDescent="0.25">
      <c r="C64" s="1"/>
      <c r="D64" s="1"/>
      <c r="E64" s="1"/>
      <c r="F64" s="1"/>
      <c r="G64" s="1"/>
      <c r="H64" s="1"/>
      <c r="I64" s="1"/>
    </row>
    <row r="65" spans="3:9" customFormat="1" x14ac:dyDescent="0.25">
      <c r="C65" s="1"/>
      <c r="D65" s="1"/>
      <c r="E65" s="1"/>
      <c r="F65" s="1"/>
      <c r="G65" s="1"/>
      <c r="H65" s="1"/>
      <c r="I65" s="1"/>
    </row>
    <row r="66" spans="3:9" customFormat="1" x14ac:dyDescent="0.25">
      <c r="C66" s="1"/>
      <c r="D66" s="1"/>
      <c r="E66" s="1"/>
      <c r="F66" s="1"/>
      <c r="G66" s="1"/>
      <c r="H66" s="1"/>
      <c r="I66" s="1"/>
    </row>
  </sheetData>
  <sortState xmlns:xlrd2="http://schemas.microsoft.com/office/spreadsheetml/2017/richdata2" ref="D10:I15">
    <sortCondition ref="D10:D15"/>
  </sortState>
  <mergeCells count="11">
    <mergeCell ref="C16:D16"/>
    <mergeCell ref="C19:H19"/>
    <mergeCell ref="C18:E18"/>
    <mergeCell ref="C17:E17"/>
    <mergeCell ref="C3:C4"/>
    <mergeCell ref="D3:H4"/>
    <mergeCell ref="I3:I6"/>
    <mergeCell ref="C5:C6"/>
    <mergeCell ref="D5:H6"/>
    <mergeCell ref="C7:E8"/>
    <mergeCell ref="F7:I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59AE-D934-4554-B18D-148D2CCEEE92}">
  <dimension ref="C1:P64"/>
  <sheetViews>
    <sheetView zoomScale="80" zoomScaleNormal="80" workbookViewId="0">
      <selection activeCell="J6" sqref="J6"/>
    </sheetView>
  </sheetViews>
  <sheetFormatPr defaultRowHeight="15" x14ac:dyDescent="0.25"/>
  <cols>
    <col min="1" max="1" width="9.140625" style="1"/>
    <col min="2" max="2" width="5.5703125" style="1" customWidth="1"/>
    <col min="3" max="3" width="14.5703125" style="1" customWidth="1"/>
    <col min="4" max="4" width="26.28515625" style="1" bestFit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18.42578125" style="1" customWidth="1"/>
    <col min="10" max="10" width="9.140625" style="1"/>
    <col min="11" max="11" width="5.85546875" style="1" bestFit="1" customWidth="1"/>
    <col min="12" max="12" width="9.140625" style="1"/>
    <col min="13" max="13" width="11.28515625" style="1" bestFit="1" customWidth="1"/>
    <col min="14" max="14" width="10.140625" style="1" bestFit="1" customWidth="1"/>
    <col min="15" max="15" width="14.42578125" bestFit="1" customWidth="1"/>
    <col min="16" max="16" width="6.28515625" style="1" customWidth="1"/>
    <col min="17" max="17" width="10.28515625" style="1" bestFit="1" customWidth="1"/>
    <col min="18" max="16384" width="9.140625" style="1"/>
  </cols>
  <sheetData>
    <row r="1" spans="3:16" x14ac:dyDescent="0.25">
      <c r="P1"/>
    </row>
    <row r="2" spans="3:16" ht="15.75" thickBot="1" x14ac:dyDescent="0.3"/>
    <row r="3" spans="3:16" ht="16.5" customHeight="1" x14ac:dyDescent="0.25">
      <c r="C3" s="19" t="s">
        <v>0</v>
      </c>
      <c r="D3" s="21" t="s">
        <v>1</v>
      </c>
      <c r="E3" s="22"/>
      <c r="F3" s="22"/>
      <c r="G3" s="22"/>
      <c r="H3" s="23"/>
      <c r="I3" s="27" t="s">
        <v>30</v>
      </c>
    </row>
    <row r="4" spans="3:16" ht="17.25" customHeight="1" thickBot="1" x14ac:dyDescent="0.3">
      <c r="C4" s="20"/>
      <c r="D4" s="24"/>
      <c r="E4" s="25"/>
      <c r="F4" s="25"/>
      <c r="G4" s="25"/>
      <c r="H4" s="26"/>
      <c r="I4" s="28"/>
      <c r="N4"/>
      <c r="P4"/>
    </row>
    <row r="5" spans="3:16" ht="16.5" customHeight="1" x14ac:dyDescent="0.25">
      <c r="C5" s="30" t="s">
        <v>31</v>
      </c>
      <c r="D5" s="32" t="s">
        <v>2</v>
      </c>
      <c r="E5" s="33"/>
      <c r="F5" s="33"/>
      <c r="G5" s="33"/>
      <c r="H5" s="34"/>
      <c r="I5" s="28"/>
      <c r="N5"/>
      <c r="O5" s="2"/>
      <c r="P5"/>
    </row>
    <row r="6" spans="3:16" ht="16.5" customHeight="1" thickBot="1" x14ac:dyDescent="0.3">
      <c r="C6" s="31"/>
      <c r="D6" s="35"/>
      <c r="E6" s="36"/>
      <c r="F6" s="36"/>
      <c r="G6" s="36"/>
      <c r="H6" s="37"/>
      <c r="I6" s="29"/>
      <c r="N6"/>
      <c r="P6"/>
    </row>
    <row r="7" spans="3:16" ht="16.5" customHeight="1" x14ac:dyDescent="0.25">
      <c r="C7" s="38" t="s">
        <v>3</v>
      </c>
      <c r="D7" s="39"/>
      <c r="E7" s="40"/>
      <c r="F7" s="38" t="s">
        <v>4</v>
      </c>
      <c r="G7" s="39"/>
      <c r="H7" s="39"/>
      <c r="I7" s="40"/>
      <c r="N7"/>
      <c r="P7"/>
    </row>
    <row r="8" spans="3:16" ht="16.5" customHeight="1" thickBot="1" x14ac:dyDescent="0.3">
      <c r="C8" s="41"/>
      <c r="D8" s="42"/>
      <c r="E8" s="43"/>
      <c r="F8" s="41"/>
      <c r="G8" s="42"/>
      <c r="H8" s="42"/>
      <c r="I8" s="43"/>
      <c r="N8"/>
      <c r="P8"/>
    </row>
    <row r="9" spans="3:16" ht="22.5" customHeight="1" thickBot="1" x14ac:dyDescent="0.3"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N9"/>
      <c r="P9"/>
    </row>
    <row r="10" spans="3:16" ht="22.5" customHeight="1" x14ac:dyDescent="0.25">
      <c r="C10" s="4">
        <v>1</v>
      </c>
      <c r="D10" s="4" t="s">
        <v>12</v>
      </c>
      <c r="E10" s="5">
        <v>6</v>
      </c>
      <c r="F10" s="4">
        <v>4.5</v>
      </c>
      <c r="G10" s="4">
        <f>E10*F10</f>
        <v>27</v>
      </c>
      <c r="H10" s="6">
        <v>50</v>
      </c>
      <c r="I10" s="7">
        <f>G10*H10</f>
        <v>1350</v>
      </c>
      <c r="N10"/>
      <c r="O10" s="1"/>
    </row>
    <row r="11" spans="3:16" ht="22.5" customHeight="1" x14ac:dyDescent="0.25">
      <c r="C11" s="4">
        <v>2</v>
      </c>
      <c r="D11" s="4" t="s">
        <v>13</v>
      </c>
      <c r="E11" s="5">
        <v>220</v>
      </c>
      <c r="F11" s="4">
        <v>4.5</v>
      </c>
      <c r="G11" s="4">
        <f>E11*F11</f>
        <v>990</v>
      </c>
      <c r="H11" s="6">
        <v>80</v>
      </c>
      <c r="I11" s="7">
        <f>G11*H11</f>
        <v>79200</v>
      </c>
      <c r="N11"/>
    </row>
    <row r="12" spans="3:16" ht="22.5" customHeight="1" x14ac:dyDescent="0.25">
      <c r="C12" s="4">
        <v>3</v>
      </c>
      <c r="D12" s="4" t="s">
        <v>14</v>
      </c>
      <c r="E12" s="5">
        <v>15</v>
      </c>
      <c r="F12" s="4">
        <v>4.5</v>
      </c>
      <c r="G12" s="4">
        <f>E12*F12</f>
        <v>67.5</v>
      </c>
      <c r="H12" s="6">
        <v>75</v>
      </c>
      <c r="I12" s="7">
        <f>G12*H12</f>
        <v>5062.5</v>
      </c>
      <c r="N12"/>
    </row>
    <row r="13" spans="3:16" ht="22.5" customHeight="1" thickBot="1" x14ac:dyDescent="0.3">
      <c r="C13" s="4">
        <v>4</v>
      </c>
      <c r="D13" s="4" t="s">
        <v>15</v>
      </c>
      <c r="E13" s="5">
        <v>275</v>
      </c>
      <c r="F13" s="4">
        <v>4.5</v>
      </c>
      <c r="G13" s="4">
        <f>E13*F13</f>
        <v>1237.5</v>
      </c>
      <c r="H13" s="6">
        <v>56</v>
      </c>
      <c r="I13" s="7">
        <f>G13*H13</f>
        <v>69300</v>
      </c>
      <c r="N13"/>
    </row>
    <row r="14" spans="3:16" ht="26.25" customHeight="1" thickBot="1" x14ac:dyDescent="0.3">
      <c r="C14" s="14" t="s">
        <v>16</v>
      </c>
      <c r="D14" s="15"/>
      <c r="E14" s="8">
        <f>SUM(E10:E13)</f>
        <v>516</v>
      </c>
      <c r="F14" s="9"/>
      <c r="G14" s="10">
        <f>SUM(G10:G13)</f>
        <v>2322</v>
      </c>
      <c r="H14" s="9"/>
      <c r="I14" s="11">
        <f>SUM(I10:I13)</f>
        <v>154912.5</v>
      </c>
      <c r="J14" s="12"/>
      <c r="N14"/>
    </row>
    <row r="15" spans="3:16" customFormat="1" ht="24.75" customHeight="1" x14ac:dyDescent="0.25">
      <c r="C15" s="44" t="s">
        <v>32</v>
      </c>
      <c r="D15" s="46" t="s">
        <v>33</v>
      </c>
      <c r="E15" s="47"/>
      <c r="F15" s="47"/>
      <c r="G15" s="47"/>
      <c r="H15" s="48"/>
      <c r="I15" s="52">
        <f>'08-07-2024 062'!I19</f>
        <v>138822.39999999999</v>
      </c>
    </row>
    <row r="16" spans="3:16" customFormat="1" ht="24.75" customHeight="1" thickBot="1" x14ac:dyDescent="0.3">
      <c r="C16" s="45"/>
      <c r="D16" s="49"/>
      <c r="E16" s="50"/>
      <c r="F16" s="50"/>
      <c r="G16" s="50"/>
      <c r="H16" s="51"/>
      <c r="I16" s="53"/>
    </row>
    <row r="17" spans="3:14" customFormat="1" ht="24" thickBot="1" x14ac:dyDescent="0.3">
      <c r="C17" s="16" t="s">
        <v>17</v>
      </c>
      <c r="D17" s="17"/>
      <c r="E17" s="17"/>
      <c r="F17" s="17"/>
      <c r="G17" s="17"/>
      <c r="H17" s="18"/>
      <c r="I17" s="11">
        <f>I15+I14</f>
        <v>293734.90000000002</v>
      </c>
      <c r="N17" s="1"/>
    </row>
    <row r="18" spans="3:14" customFormat="1" ht="18.75" customHeight="1" x14ac:dyDescent="0.25">
      <c r="N18" s="1"/>
    </row>
    <row r="19" spans="3:14" customFormat="1" x14ac:dyDescent="0.25">
      <c r="N19" s="1"/>
    </row>
    <row r="20" spans="3:14" customFormat="1" x14ac:dyDescent="0.25"/>
    <row r="21" spans="3:14" customFormat="1" x14ac:dyDescent="0.25"/>
    <row r="22" spans="3:14" customFormat="1" x14ac:dyDescent="0.25"/>
    <row r="23" spans="3:14" customFormat="1" x14ac:dyDescent="0.25"/>
    <row r="24" spans="3:14" customFormat="1" x14ac:dyDescent="0.25"/>
    <row r="25" spans="3:14" customFormat="1" x14ac:dyDescent="0.25"/>
    <row r="26" spans="3:14" customFormat="1" x14ac:dyDescent="0.25"/>
    <row r="27" spans="3:14" customFormat="1" x14ac:dyDescent="0.25"/>
    <row r="28" spans="3:14" customFormat="1" x14ac:dyDescent="0.25"/>
    <row r="29" spans="3:14" customFormat="1" x14ac:dyDescent="0.25"/>
    <row r="30" spans="3:14" customFormat="1" x14ac:dyDescent="0.25"/>
    <row r="31" spans="3:14" customFormat="1" x14ac:dyDescent="0.25"/>
    <row r="32" spans="3:14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ht="15" customHeight="1" x14ac:dyDescent="0.25"/>
    <row r="40" customFormat="1" ht="15.75" customHeigh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spans="3:9" customFormat="1" x14ac:dyDescent="0.25"/>
    <row r="50" spans="3:9" customFormat="1" x14ac:dyDescent="0.25"/>
    <row r="51" spans="3:9" customFormat="1" x14ac:dyDescent="0.25"/>
    <row r="52" spans="3:9" customFormat="1" x14ac:dyDescent="0.25"/>
    <row r="53" spans="3:9" customFormat="1" x14ac:dyDescent="0.25"/>
    <row r="54" spans="3:9" customFormat="1" x14ac:dyDescent="0.25"/>
    <row r="55" spans="3:9" customFormat="1" x14ac:dyDescent="0.25"/>
    <row r="56" spans="3:9" customFormat="1" x14ac:dyDescent="0.25"/>
    <row r="57" spans="3:9" customFormat="1" x14ac:dyDescent="0.25"/>
    <row r="58" spans="3:9" customFormat="1" x14ac:dyDescent="0.25"/>
    <row r="59" spans="3:9" customFormat="1" x14ac:dyDescent="0.25"/>
    <row r="60" spans="3:9" customFormat="1" x14ac:dyDescent="0.25">
      <c r="C60" s="1"/>
      <c r="D60" s="1"/>
      <c r="E60" s="1"/>
      <c r="F60" s="1"/>
      <c r="G60" s="1"/>
      <c r="H60" s="1"/>
      <c r="I60" s="1"/>
    </row>
    <row r="61" spans="3:9" customFormat="1" x14ac:dyDescent="0.25">
      <c r="C61" s="1"/>
      <c r="D61" s="1"/>
      <c r="E61" s="1"/>
      <c r="F61" s="1"/>
      <c r="G61" s="1"/>
      <c r="H61" s="1"/>
      <c r="I61" s="1"/>
    </row>
    <row r="62" spans="3:9" customFormat="1" x14ac:dyDescent="0.25">
      <c r="C62" s="1"/>
      <c r="D62" s="1"/>
      <c r="E62" s="1"/>
      <c r="F62" s="1"/>
      <c r="G62" s="1"/>
      <c r="H62" s="1"/>
      <c r="I62" s="1"/>
    </row>
    <row r="63" spans="3:9" customFormat="1" x14ac:dyDescent="0.25">
      <c r="C63" s="1"/>
      <c r="D63" s="1"/>
      <c r="E63" s="1"/>
      <c r="F63" s="1"/>
      <c r="G63" s="1"/>
      <c r="H63" s="1"/>
      <c r="I63" s="1"/>
    </row>
    <row r="64" spans="3:9" customFormat="1" x14ac:dyDescent="0.25">
      <c r="C64" s="1"/>
      <c r="D64" s="1"/>
      <c r="E64" s="1"/>
      <c r="F64" s="1"/>
      <c r="G64" s="1"/>
      <c r="H64" s="1"/>
      <c r="I64" s="1"/>
    </row>
  </sheetData>
  <sortState xmlns:xlrd2="http://schemas.microsoft.com/office/spreadsheetml/2017/richdata2" ref="D10:I13">
    <sortCondition ref="D10:D13"/>
  </sortState>
  <mergeCells count="12">
    <mergeCell ref="C7:E8"/>
    <mergeCell ref="F7:I8"/>
    <mergeCell ref="C3:C4"/>
    <mergeCell ref="D3:H4"/>
    <mergeCell ref="I3:I6"/>
    <mergeCell ref="C5:C6"/>
    <mergeCell ref="D5:H6"/>
    <mergeCell ref="C14:D14"/>
    <mergeCell ref="C15:C16"/>
    <mergeCell ref="D15:H16"/>
    <mergeCell ref="I15:I16"/>
    <mergeCell ref="C17:H1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074B-CAD4-4353-B240-9A0E65837F0A}">
  <dimension ref="C1:P64"/>
  <sheetViews>
    <sheetView zoomScale="80" zoomScaleNormal="80" workbookViewId="0">
      <selection activeCell="J5" sqref="J5"/>
    </sheetView>
  </sheetViews>
  <sheetFormatPr defaultRowHeight="15" x14ac:dyDescent="0.25"/>
  <cols>
    <col min="1" max="1" width="9.140625" style="1"/>
    <col min="2" max="2" width="5.5703125" style="1" customWidth="1"/>
    <col min="3" max="3" width="14.5703125" style="1" customWidth="1"/>
    <col min="4" max="4" width="26.28515625" style="1" bestFit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18.42578125" style="1" customWidth="1"/>
    <col min="10" max="10" width="9.140625" style="1"/>
    <col min="11" max="11" width="5.85546875" style="1" bestFit="1" customWidth="1"/>
    <col min="12" max="12" width="9.140625" style="1"/>
    <col min="13" max="13" width="11.28515625" style="1" bestFit="1" customWidth="1"/>
    <col min="14" max="14" width="10.140625" style="1" bestFit="1" customWidth="1"/>
    <col min="15" max="15" width="14.42578125" bestFit="1" customWidth="1"/>
    <col min="16" max="16" width="6.28515625" style="1" customWidth="1"/>
    <col min="17" max="17" width="10.28515625" style="1" bestFit="1" customWidth="1"/>
    <col min="18" max="16384" width="9.140625" style="1"/>
  </cols>
  <sheetData>
    <row r="1" spans="3:16" x14ac:dyDescent="0.25">
      <c r="P1"/>
    </row>
    <row r="2" spans="3:16" ht="15.75" thickBot="1" x14ac:dyDescent="0.3"/>
    <row r="3" spans="3:16" ht="16.5" customHeight="1" x14ac:dyDescent="0.25">
      <c r="C3" s="19" t="s">
        <v>0</v>
      </c>
      <c r="D3" s="21" t="s">
        <v>1</v>
      </c>
      <c r="E3" s="22"/>
      <c r="F3" s="22"/>
      <c r="G3" s="22"/>
      <c r="H3" s="23"/>
      <c r="I3" s="27" t="s">
        <v>34</v>
      </c>
    </row>
    <row r="4" spans="3:16" ht="17.25" customHeight="1" thickBot="1" x14ac:dyDescent="0.3">
      <c r="C4" s="20"/>
      <c r="D4" s="24"/>
      <c r="E4" s="25"/>
      <c r="F4" s="25"/>
      <c r="G4" s="25"/>
      <c r="H4" s="26"/>
      <c r="I4" s="28"/>
      <c r="N4"/>
      <c r="P4"/>
    </row>
    <row r="5" spans="3:16" ht="16.5" customHeight="1" x14ac:dyDescent="0.25">
      <c r="C5" s="30" t="s">
        <v>35</v>
      </c>
      <c r="D5" s="32" t="s">
        <v>2</v>
      </c>
      <c r="E5" s="33"/>
      <c r="F5" s="33"/>
      <c r="G5" s="33"/>
      <c r="H5" s="34"/>
      <c r="I5" s="28"/>
      <c r="N5"/>
      <c r="O5" s="2"/>
      <c r="P5"/>
    </row>
    <row r="6" spans="3:16" ht="16.5" customHeight="1" thickBot="1" x14ac:dyDescent="0.3">
      <c r="C6" s="31"/>
      <c r="D6" s="35"/>
      <c r="E6" s="36"/>
      <c r="F6" s="36"/>
      <c r="G6" s="36"/>
      <c r="H6" s="37"/>
      <c r="I6" s="29"/>
      <c r="N6"/>
      <c r="P6"/>
    </row>
    <row r="7" spans="3:16" ht="16.5" customHeight="1" x14ac:dyDescent="0.25">
      <c r="C7" s="38" t="s">
        <v>3</v>
      </c>
      <c r="D7" s="39"/>
      <c r="E7" s="40"/>
      <c r="F7" s="38" t="s">
        <v>4</v>
      </c>
      <c r="G7" s="39"/>
      <c r="H7" s="39"/>
      <c r="I7" s="40"/>
      <c r="N7"/>
      <c r="P7"/>
    </row>
    <row r="8" spans="3:16" ht="16.5" customHeight="1" thickBot="1" x14ac:dyDescent="0.3">
      <c r="C8" s="41"/>
      <c r="D8" s="42"/>
      <c r="E8" s="43"/>
      <c r="F8" s="41"/>
      <c r="G8" s="42"/>
      <c r="H8" s="42"/>
      <c r="I8" s="43"/>
      <c r="N8"/>
      <c r="P8"/>
    </row>
    <row r="9" spans="3:16" ht="22.5" customHeight="1" thickBot="1" x14ac:dyDescent="0.3"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N9"/>
      <c r="P9"/>
    </row>
    <row r="10" spans="3:16" ht="22.5" customHeight="1" x14ac:dyDescent="0.25">
      <c r="C10" s="4">
        <v>1</v>
      </c>
      <c r="D10" s="4" t="s">
        <v>12</v>
      </c>
      <c r="E10" s="5">
        <v>5</v>
      </c>
      <c r="F10" s="4">
        <v>4.5</v>
      </c>
      <c r="G10" s="4">
        <f t="shared" ref="G10:G13" si="0">E10*F10</f>
        <v>22.5</v>
      </c>
      <c r="H10" s="6">
        <v>50</v>
      </c>
      <c r="I10" s="7">
        <f t="shared" ref="I10:I13" si="1">G10*H10</f>
        <v>1125</v>
      </c>
      <c r="N10"/>
    </row>
    <row r="11" spans="3:16" ht="22.5" customHeight="1" x14ac:dyDescent="0.25">
      <c r="C11" s="4">
        <v>2</v>
      </c>
      <c r="D11" s="4" t="s">
        <v>13</v>
      </c>
      <c r="E11" s="5">
        <v>219</v>
      </c>
      <c r="F11" s="4">
        <v>4.5</v>
      </c>
      <c r="G11" s="4">
        <f t="shared" si="0"/>
        <v>985.5</v>
      </c>
      <c r="H11" s="6">
        <v>80</v>
      </c>
      <c r="I11" s="7">
        <f t="shared" si="1"/>
        <v>78840</v>
      </c>
      <c r="N11"/>
    </row>
    <row r="12" spans="3:16" ht="22.5" customHeight="1" x14ac:dyDescent="0.25">
      <c r="C12" s="4">
        <v>3</v>
      </c>
      <c r="D12" s="4" t="s">
        <v>14</v>
      </c>
      <c r="E12" s="5">
        <v>21</v>
      </c>
      <c r="F12" s="4">
        <v>4.5</v>
      </c>
      <c r="G12" s="4">
        <f t="shared" si="0"/>
        <v>94.5</v>
      </c>
      <c r="H12" s="6">
        <v>75</v>
      </c>
      <c r="I12" s="7">
        <f t="shared" si="1"/>
        <v>7087.5</v>
      </c>
      <c r="N12"/>
    </row>
    <row r="13" spans="3:16" ht="22.5" customHeight="1" thickBot="1" x14ac:dyDescent="0.3">
      <c r="C13" s="4">
        <v>4</v>
      </c>
      <c r="D13" s="4" t="s">
        <v>15</v>
      </c>
      <c r="E13" s="5">
        <v>301</v>
      </c>
      <c r="F13" s="4">
        <v>4.5</v>
      </c>
      <c r="G13" s="4">
        <f t="shared" si="0"/>
        <v>1354.5</v>
      </c>
      <c r="H13" s="6">
        <v>60</v>
      </c>
      <c r="I13" s="7">
        <f t="shared" si="1"/>
        <v>81270</v>
      </c>
      <c r="N13"/>
    </row>
    <row r="14" spans="3:16" ht="26.25" customHeight="1" thickBot="1" x14ac:dyDescent="0.3">
      <c r="C14" s="14" t="s">
        <v>16</v>
      </c>
      <c r="D14" s="15"/>
      <c r="E14" s="8">
        <f>SUM(E10:E13)</f>
        <v>546</v>
      </c>
      <c r="F14" s="9"/>
      <c r="G14" s="10">
        <f>SUM(G10:G13)</f>
        <v>2457</v>
      </c>
      <c r="H14" s="9"/>
      <c r="I14" s="11">
        <f>SUM(I10:I13)</f>
        <v>168322.5</v>
      </c>
      <c r="J14" s="12"/>
      <c r="N14"/>
    </row>
    <row r="15" spans="3:16" customFormat="1" ht="24.75" customHeight="1" x14ac:dyDescent="0.25">
      <c r="C15" s="44" t="s">
        <v>41</v>
      </c>
      <c r="D15" s="46" t="s">
        <v>40</v>
      </c>
      <c r="E15" s="47"/>
      <c r="F15" s="47"/>
      <c r="G15" s="47"/>
      <c r="H15" s="48"/>
      <c r="I15" s="52">
        <f>'09-07-2024 063'!I17</f>
        <v>293734.90000000002</v>
      </c>
    </row>
    <row r="16" spans="3:16" customFormat="1" ht="24.75" customHeight="1" thickBot="1" x14ac:dyDescent="0.3">
      <c r="C16" s="45"/>
      <c r="D16" s="49"/>
      <c r="E16" s="50"/>
      <c r="F16" s="50"/>
      <c r="G16" s="50"/>
      <c r="H16" s="51"/>
      <c r="I16" s="53"/>
    </row>
    <row r="17" spans="3:14" customFormat="1" ht="24" thickBot="1" x14ac:dyDescent="0.3">
      <c r="C17" s="16" t="s">
        <v>17</v>
      </c>
      <c r="D17" s="17"/>
      <c r="E17" s="17"/>
      <c r="F17" s="17"/>
      <c r="G17" s="17"/>
      <c r="H17" s="18"/>
      <c r="I17" s="11">
        <f>I14+I15</f>
        <v>462057.4</v>
      </c>
      <c r="N17" s="1"/>
    </row>
    <row r="18" spans="3:14" customFormat="1" ht="18.75" customHeight="1" x14ac:dyDescent="0.25">
      <c r="N18" s="1"/>
    </row>
    <row r="19" spans="3:14" customFormat="1" x14ac:dyDescent="0.25">
      <c r="N19" s="1"/>
    </row>
    <row r="20" spans="3:14" customFormat="1" x14ac:dyDescent="0.25"/>
    <row r="21" spans="3:14" customFormat="1" x14ac:dyDescent="0.25"/>
    <row r="22" spans="3:14" customFormat="1" x14ac:dyDescent="0.25"/>
    <row r="23" spans="3:14" customFormat="1" x14ac:dyDescent="0.25"/>
    <row r="24" spans="3:14" customFormat="1" x14ac:dyDescent="0.25"/>
    <row r="25" spans="3:14" customFormat="1" x14ac:dyDescent="0.25"/>
    <row r="26" spans="3:14" customFormat="1" x14ac:dyDescent="0.25"/>
    <row r="27" spans="3:14" customFormat="1" x14ac:dyDescent="0.25"/>
    <row r="28" spans="3:14" customFormat="1" x14ac:dyDescent="0.25"/>
    <row r="29" spans="3:14" customFormat="1" x14ac:dyDescent="0.25"/>
    <row r="30" spans="3:14" customFormat="1" x14ac:dyDescent="0.25"/>
    <row r="31" spans="3:14" customFormat="1" x14ac:dyDescent="0.25"/>
    <row r="32" spans="3:14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ht="15" customHeight="1" x14ac:dyDescent="0.25"/>
    <row r="40" customFormat="1" ht="15.75" customHeigh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spans="3:9" customFormat="1" x14ac:dyDescent="0.25"/>
    <row r="50" spans="3:9" customFormat="1" x14ac:dyDescent="0.25"/>
    <row r="51" spans="3:9" customFormat="1" x14ac:dyDescent="0.25"/>
    <row r="52" spans="3:9" customFormat="1" x14ac:dyDescent="0.25"/>
    <row r="53" spans="3:9" customFormat="1" x14ac:dyDescent="0.25"/>
    <row r="54" spans="3:9" customFormat="1" x14ac:dyDescent="0.25"/>
    <row r="55" spans="3:9" customFormat="1" x14ac:dyDescent="0.25"/>
    <row r="56" spans="3:9" customFormat="1" x14ac:dyDescent="0.25"/>
    <row r="57" spans="3:9" customFormat="1" x14ac:dyDescent="0.25"/>
    <row r="58" spans="3:9" customFormat="1" x14ac:dyDescent="0.25"/>
    <row r="59" spans="3:9" customFormat="1" x14ac:dyDescent="0.25"/>
    <row r="60" spans="3:9" customFormat="1" x14ac:dyDescent="0.25">
      <c r="C60" s="1"/>
      <c r="D60" s="1"/>
      <c r="E60" s="1"/>
      <c r="F60" s="1"/>
      <c r="G60" s="1"/>
      <c r="H60" s="1"/>
      <c r="I60" s="1"/>
    </row>
    <row r="61" spans="3:9" customFormat="1" x14ac:dyDescent="0.25">
      <c r="C61" s="1"/>
      <c r="D61" s="1"/>
      <c r="E61" s="1"/>
      <c r="F61" s="1"/>
      <c r="G61" s="1"/>
      <c r="H61" s="1"/>
      <c r="I61" s="1"/>
    </row>
    <row r="62" spans="3:9" customFormat="1" x14ac:dyDescent="0.25">
      <c r="C62" s="1"/>
      <c r="D62" s="1"/>
      <c r="E62" s="1"/>
      <c r="F62" s="1"/>
      <c r="G62" s="1"/>
      <c r="H62" s="1"/>
      <c r="I62" s="1"/>
    </row>
    <row r="63" spans="3:9" customFormat="1" x14ac:dyDescent="0.25">
      <c r="C63" s="1"/>
      <c r="D63" s="1"/>
      <c r="E63" s="1"/>
      <c r="F63" s="1"/>
      <c r="G63" s="1"/>
      <c r="H63" s="1"/>
      <c r="I63" s="1"/>
    </row>
    <row r="64" spans="3:9" customFormat="1" x14ac:dyDescent="0.25">
      <c r="C64" s="1"/>
      <c r="D64" s="1"/>
      <c r="E64" s="1"/>
      <c r="F64" s="1"/>
      <c r="G64" s="1"/>
      <c r="H64" s="1"/>
      <c r="I64" s="1"/>
    </row>
  </sheetData>
  <mergeCells count="12">
    <mergeCell ref="C7:E8"/>
    <mergeCell ref="F7:I8"/>
    <mergeCell ref="C3:C4"/>
    <mergeCell ref="D3:H4"/>
    <mergeCell ref="I3:I6"/>
    <mergeCell ref="C5:C6"/>
    <mergeCell ref="D5:H6"/>
    <mergeCell ref="I15:I16"/>
    <mergeCell ref="C14:D14"/>
    <mergeCell ref="C17:H17"/>
    <mergeCell ref="C15:C16"/>
    <mergeCell ref="D15:H1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3DFC-13B0-47AC-9BED-030DE72EB589}">
  <dimension ref="C1:P66"/>
  <sheetViews>
    <sheetView topLeftCell="A8" zoomScale="80" zoomScaleNormal="80" workbookViewId="0">
      <selection activeCell="M17" sqref="M17"/>
    </sheetView>
  </sheetViews>
  <sheetFormatPr defaultRowHeight="15" x14ac:dyDescent="0.25"/>
  <cols>
    <col min="1" max="1" width="9.140625" style="1"/>
    <col min="2" max="2" width="5.5703125" style="1" customWidth="1"/>
    <col min="3" max="3" width="14.5703125" style="1" customWidth="1"/>
    <col min="4" max="4" width="26.28515625" style="1" bestFit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18.42578125" style="1" customWidth="1"/>
    <col min="10" max="10" width="9.140625" style="1"/>
    <col min="11" max="11" width="5.85546875" style="1" bestFit="1" customWidth="1"/>
    <col min="12" max="12" width="9.140625" style="1"/>
    <col min="13" max="13" width="11.28515625" style="1" bestFit="1" customWidth="1"/>
    <col min="14" max="14" width="10.140625" style="1" bestFit="1" customWidth="1"/>
    <col min="15" max="15" width="14.42578125" bestFit="1" customWidth="1"/>
    <col min="16" max="16" width="6.28515625" style="1" customWidth="1"/>
    <col min="17" max="17" width="10.28515625" style="1" bestFit="1" customWidth="1"/>
    <col min="18" max="16384" width="9.140625" style="1"/>
  </cols>
  <sheetData>
    <row r="1" spans="3:16" x14ac:dyDescent="0.25">
      <c r="P1"/>
    </row>
    <row r="2" spans="3:16" ht="15.75" thickBot="1" x14ac:dyDescent="0.3"/>
    <row r="3" spans="3:16" ht="16.5" customHeight="1" x14ac:dyDescent="0.25">
      <c r="C3" s="19" t="s">
        <v>0</v>
      </c>
      <c r="D3" s="21" t="s">
        <v>1</v>
      </c>
      <c r="E3" s="22"/>
      <c r="F3" s="22"/>
      <c r="G3" s="22"/>
      <c r="H3" s="23"/>
      <c r="I3" s="27" t="s">
        <v>36</v>
      </c>
    </row>
    <row r="4" spans="3:16" ht="17.25" customHeight="1" thickBot="1" x14ac:dyDescent="0.3">
      <c r="C4" s="20"/>
      <c r="D4" s="24"/>
      <c r="E4" s="25"/>
      <c r="F4" s="25"/>
      <c r="G4" s="25"/>
      <c r="H4" s="26"/>
      <c r="I4" s="28"/>
      <c r="N4"/>
      <c r="P4"/>
    </row>
    <row r="5" spans="3:16" ht="16.5" customHeight="1" x14ac:dyDescent="0.25">
      <c r="C5" s="30" t="s">
        <v>37</v>
      </c>
      <c r="D5" s="32" t="s">
        <v>2</v>
      </c>
      <c r="E5" s="33"/>
      <c r="F5" s="33"/>
      <c r="G5" s="33"/>
      <c r="H5" s="34"/>
      <c r="I5" s="28"/>
      <c r="N5"/>
      <c r="O5" s="2"/>
      <c r="P5"/>
    </row>
    <row r="6" spans="3:16" ht="16.5" customHeight="1" thickBot="1" x14ac:dyDescent="0.3">
      <c r="C6" s="31"/>
      <c r="D6" s="35"/>
      <c r="E6" s="36"/>
      <c r="F6" s="36"/>
      <c r="G6" s="36"/>
      <c r="H6" s="37"/>
      <c r="I6" s="29"/>
      <c r="N6"/>
      <c r="P6"/>
    </row>
    <row r="7" spans="3:16" ht="16.5" customHeight="1" x14ac:dyDescent="0.25">
      <c r="C7" s="38" t="s">
        <v>3</v>
      </c>
      <c r="D7" s="39"/>
      <c r="E7" s="40"/>
      <c r="F7" s="38" t="s">
        <v>4</v>
      </c>
      <c r="G7" s="39"/>
      <c r="H7" s="39"/>
      <c r="I7" s="40"/>
      <c r="N7"/>
      <c r="P7"/>
    </row>
    <row r="8" spans="3:16" ht="16.5" customHeight="1" thickBot="1" x14ac:dyDescent="0.3">
      <c r="C8" s="41"/>
      <c r="D8" s="42"/>
      <c r="E8" s="43"/>
      <c r="F8" s="41"/>
      <c r="G8" s="42"/>
      <c r="H8" s="42"/>
      <c r="I8" s="43"/>
      <c r="N8"/>
      <c r="P8"/>
    </row>
    <row r="9" spans="3:16" ht="22.5" customHeight="1" thickBot="1" x14ac:dyDescent="0.3"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N9"/>
      <c r="P9"/>
    </row>
    <row r="10" spans="3:16" ht="22.5" customHeight="1" x14ac:dyDescent="0.25">
      <c r="C10" s="4">
        <v>1</v>
      </c>
      <c r="D10" s="4" t="s">
        <v>12</v>
      </c>
      <c r="E10" s="5">
        <v>11</v>
      </c>
      <c r="F10" s="4">
        <v>4.5</v>
      </c>
      <c r="G10" s="4">
        <f>E10*F10</f>
        <v>49.5</v>
      </c>
      <c r="H10" s="6">
        <v>50</v>
      </c>
      <c r="I10" s="7">
        <f>G10*H10</f>
        <v>2475</v>
      </c>
      <c r="N10"/>
      <c r="O10" s="1"/>
    </row>
    <row r="11" spans="3:16" ht="22.5" customHeight="1" x14ac:dyDescent="0.25">
      <c r="C11" s="4">
        <v>2</v>
      </c>
      <c r="D11" s="4" t="s">
        <v>13</v>
      </c>
      <c r="E11" s="5">
        <v>82</v>
      </c>
      <c r="F11" s="4">
        <v>4.5</v>
      </c>
      <c r="G11" s="4">
        <f>E11*F11</f>
        <v>369</v>
      </c>
      <c r="H11" s="6">
        <v>80</v>
      </c>
      <c r="I11" s="7">
        <f>G11*H11</f>
        <v>29520</v>
      </c>
      <c r="N11"/>
    </row>
    <row r="12" spans="3:16" ht="22.5" customHeight="1" x14ac:dyDescent="0.25">
      <c r="C12" s="4">
        <v>3</v>
      </c>
      <c r="D12" s="4" t="s">
        <v>14</v>
      </c>
      <c r="E12" s="5">
        <v>20</v>
      </c>
      <c r="F12" s="4">
        <v>4.5</v>
      </c>
      <c r="G12" s="4">
        <f>E12*F12</f>
        <v>90</v>
      </c>
      <c r="H12" s="6">
        <v>75</v>
      </c>
      <c r="I12" s="7">
        <f>G12*H12</f>
        <v>6750</v>
      </c>
      <c r="N12"/>
    </row>
    <row r="13" spans="3:16" ht="22.5" customHeight="1" thickBot="1" x14ac:dyDescent="0.3">
      <c r="C13" s="4">
        <v>4</v>
      </c>
      <c r="D13" s="4" t="s">
        <v>15</v>
      </c>
      <c r="E13" s="5">
        <v>150</v>
      </c>
      <c r="F13" s="4">
        <v>4.5</v>
      </c>
      <c r="G13" s="4">
        <f>E13*F13</f>
        <v>675</v>
      </c>
      <c r="H13" s="6">
        <v>60</v>
      </c>
      <c r="I13" s="7">
        <f>G13*H13</f>
        <v>40500</v>
      </c>
      <c r="N13"/>
    </row>
    <row r="14" spans="3:16" ht="26.25" customHeight="1" thickBot="1" x14ac:dyDescent="0.3">
      <c r="C14" s="14" t="s">
        <v>16</v>
      </c>
      <c r="D14" s="15"/>
      <c r="E14" s="8">
        <f>SUM(E10:E13)</f>
        <v>263</v>
      </c>
      <c r="F14" s="9"/>
      <c r="G14" s="10">
        <f>SUM(G10:G13)</f>
        <v>1183.5</v>
      </c>
      <c r="H14" s="9"/>
      <c r="I14" s="11">
        <f>SUM(I10:I13)</f>
        <v>79245</v>
      </c>
      <c r="J14" s="12"/>
      <c r="N14"/>
    </row>
    <row r="15" spans="3:16" customFormat="1" ht="24.75" customHeight="1" x14ac:dyDescent="0.25">
      <c r="C15" s="44" t="s">
        <v>39</v>
      </c>
      <c r="D15" s="46" t="s">
        <v>38</v>
      </c>
      <c r="E15" s="47"/>
      <c r="F15" s="47"/>
      <c r="G15" s="47"/>
      <c r="H15" s="48"/>
      <c r="I15" s="52">
        <f>'15-07-2024 064'!I17</f>
        <v>462057.4</v>
      </c>
    </row>
    <row r="16" spans="3:16" customFormat="1" ht="24.75" customHeight="1" thickBot="1" x14ac:dyDescent="0.3">
      <c r="C16" s="45"/>
      <c r="D16" s="49"/>
      <c r="E16" s="50"/>
      <c r="F16" s="50"/>
      <c r="G16" s="50"/>
      <c r="H16" s="51"/>
      <c r="I16" s="53"/>
    </row>
    <row r="17" spans="3:14" customFormat="1" ht="24" thickBot="1" x14ac:dyDescent="0.3">
      <c r="C17" s="16" t="s">
        <v>17</v>
      </c>
      <c r="D17" s="17"/>
      <c r="E17" s="17"/>
      <c r="F17" s="17"/>
      <c r="G17" s="17"/>
      <c r="H17" s="18"/>
      <c r="I17" s="11">
        <f>I15+I14</f>
        <v>541302.4</v>
      </c>
      <c r="M17">
        <f>541302-539933</f>
        <v>1369</v>
      </c>
      <c r="N17" s="1"/>
    </row>
    <row r="18" spans="3:14" customFormat="1" ht="18.75" customHeight="1" thickBot="1" x14ac:dyDescent="0.3">
      <c r="N18" s="1"/>
    </row>
    <row r="19" spans="3:14" customFormat="1" x14ac:dyDescent="0.25">
      <c r="C19" s="60" t="s">
        <v>43</v>
      </c>
      <c r="D19" s="61"/>
      <c r="E19" s="61"/>
      <c r="F19" s="61"/>
      <c r="G19" s="61"/>
      <c r="H19" s="61"/>
      <c r="I19" s="62"/>
      <c r="N19" s="1"/>
    </row>
    <row r="20" spans="3:14" customFormat="1" ht="15.75" thickBot="1" x14ac:dyDescent="0.3">
      <c r="C20" s="63"/>
      <c r="D20" s="64"/>
      <c r="E20" s="64"/>
      <c r="F20" s="64"/>
      <c r="G20" s="64"/>
      <c r="H20" s="64"/>
      <c r="I20" s="65"/>
      <c r="N20" s="1"/>
    </row>
    <row r="21" spans="3:14" customFormat="1" x14ac:dyDescent="0.25">
      <c r="N21" s="1"/>
    </row>
    <row r="22" spans="3:14" customFormat="1" x14ac:dyDescent="0.25"/>
    <row r="23" spans="3:14" customFormat="1" x14ac:dyDescent="0.25"/>
    <row r="24" spans="3:14" customFormat="1" x14ac:dyDescent="0.25"/>
    <row r="25" spans="3:14" customFormat="1" x14ac:dyDescent="0.25"/>
    <row r="26" spans="3:14" customFormat="1" x14ac:dyDescent="0.25"/>
    <row r="27" spans="3:14" customFormat="1" x14ac:dyDescent="0.25"/>
    <row r="28" spans="3:14" customFormat="1" x14ac:dyDescent="0.25"/>
    <row r="29" spans="3:14" customFormat="1" x14ac:dyDescent="0.25"/>
    <row r="30" spans="3:14" customFormat="1" x14ac:dyDescent="0.25"/>
    <row r="31" spans="3:14" customFormat="1" x14ac:dyDescent="0.25"/>
    <row r="32" spans="3:14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ht="15" customHeight="1" x14ac:dyDescent="0.25"/>
    <row r="42" customFormat="1" ht="15.75" customHeigh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spans="3:9" customFormat="1" x14ac:dyDescent="0.25"/>
    <row r="50" spans="3:9" customFormat="1" x14ac:dyDescent="0.25"/>
    <row r="51" spans="3:9" customFormat="1" x14ac:dyDescent="0.25"/>
    <row r="52" spans="3:9" customFormat="1" x14ac:dyDescent="0.25"/>
    <row r="53" spans="3:9" customFormat="1" x14ac:dyDescent="0.25"/>
    <row r="54" spans="3:9" customFormat="1" x14ac:dyDescent="0.25"/>
    <row r="55" spans="3:9" customFormat="1" x14ac:dyDescent="0.25"/>
    <row r="56" spans="3:9" customFormat="1" x14ac:dyDescent="0.25"/>
    <row r="57" spans="3:9" customFormat="1" x14ac:dyDescent="0.25"/>
    <row r="58" spans="3:9" customFormat="1" x14ac:dyDescent="0.25"/>
    <row r="59" spans="3:9" customFormat="1" x14ac:dyDescent="0.25"/>
    <row r="60" spans="3:9" customFormat="1" x14ac:dyDescent="0.25"/>
    <row r="61" spans="3:9" customFormat="1" x14ac:dyDescent="0.25"/>
    <row r="62" spans="3:9" customFormat="1" x14ac:dyDescent="0.25">
      <c r="C62" s="1"/>
      <c r="D62" s="1"/>
      <c r="E62" s="1"/>
      <c r="F62" s="1"/>
      <c r="G62" s="1"/>
      <c r="H62" s="1"/>
      <c r="I62" s="1"/>
    </row>
    <row r="63" spans="3:9" customFormat="1" x14ac:dyDescent="0.25">
      <c r="C63" s="1"/>
      <c r="D63" s="1"/>
      <c r="E63" s="1"/>
      <c r="F63" s="1"/>
      <c r="G63" s="1"/>
      <c r="H63" s="1"/>
      <c r="I63" s="1"/>
    </row>
    <row r="64" spans="3:9" customFormat="1" x14ac:dyDescent="0.25">
      <c r="C64" s="1"/>
      <c r="D64" s="1"/>
      <c r="E64" s="1"/>
      <c r="F64" s="1"/>
      <c r="G64" s="1"/>
      <c r="H64" s="1"/>
      <c r="I64" s="1"/>
    </row>
    <row r="65" spans="3:9" customFormat="1" x14ac:dyDescent="0.25">
      <c r="C65" s="1"/>
      <c r="D65" s="1"/>
      <c r="E65" s="1"/>
      <c r="F65" s="1"/>
      <c r="G65" s="1"/>
      <c r="H65" s="1"/>
      <c r="I65" s="1"/>
    </row>
    <row r="66" spans="3:9" customFormat="1" x14ac:dyDescent="0.25">
      <c r="C66" s="1"/>
      <c r="D66" s="1"/>
      <c r="E66" s="1"/>
      <c r="F66" s="1"/>
      <c r="G66" s="1"/>
      <c r="H66" s="1"/>
      <c r="I66" s="1"/>
    </row>
  </sheetData>
  <mergeCells count="13">
    <mergeCell ref="C7:E8"/>
    <mergeCell ref="F7:I8"/>
    <mergeCell ref="C19:I20"/>
    <mergeCell ref="C3:C4"/>
    <mergeCell ref="D3:H4"/>
    <mergeCell ref="I3:I6"/>
    <mergeCell ref="C5:C6"/>
    <mergeCell ref="D5:H6"/>
    <mergeCell ref="C14:D14"/>
    <mergeCell ref="C15:C16"/>
    <mergeCell ref="D15:H16"/>
    <mergeCell ref="I15:I16"/>
    <mergeCell ref="C17:H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AEE-7F2C-44A4-B3F5-020004A227FB}">
  <dimension ref="C1:P61"/>
  <sheetViews>
    <sheetView tabSelected="1" zoomScale="80" zoomScaleNormal="80" workbookViewId="0">
      <selection activeCell="J5" sqref="J5"/>
    </sheetView>
  </sheetViews>
  <sheetFormatPr defaultRowHeight="15" x14ac:dyDescent="0.25"/>
  <cols>
    <col min="1" max="1" width="9.140625" style="1"/>
    <col min="2" max="2" width="5.5703125" style="1" customWidth="1"/>
    <col min="3" max="3" width="14.5703125" style="1" customWidth="1"/>
    <col min="4" max="4" width="26.28515625" style="1" bestFit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18.42578125" style="1" customWidth="1"/>
    <col min="10" max="10" width="9.140625" style="1"/>
    <col min="11" max="11" width="5.85546875" style="1" bestFit="1" customWidth="1"/>
    <col min="12" max="12" width="9.140625" style="1"/>
    <col min="13" max="13" width="11.28515625" style="1" bestFit="1" customWidth="1"/>
    <col min="14" max="14" width="10.140625" style="1" bestFit="1" customWidth="1"/>
    <col min="15" max="15" width="14.42578125" bestFit="1" customWidth="1"/>
    <col min="16" max="16" width="6.28515625" style="1" customWidth="1"/>
    <col min="17" max="17" width="10.28515625" style="1" bestFit="1" customWidth="1"/>
    <col min="18" max="16384" width="9.140625" style="1"/>
  </cols>
  <sheetData>
    <row r="1" spans="3:16" x14ac:dyDescent="0.25">
      <c r="P1"/>
    </row>
    <row r="2" spans="3:16" ht="15.75" thickBot="1" x14ac:dyDescent="0.3"/>
    <row r="3" spans="3:16" ht="16.5" customHeight="1" x14ac:dyDescent="0.25">
      <c r="C3" s="19" t="s">
        <v>0</v>
      </c>
      <c r="D3" s="21" t="s">
        <v>1</v>
      </c>
      <c r="E3" s="22"/>
      <c r="F3" s="22"/>
      <c r="G3" s="22"/>
      <c r="H3" s="23"/>
      <c r="I3" s="27" t="s">
        <v>44</v>
      </c>
    </row>
    <row r="4" spans="3:16" ht="17.25" customHeight="1" thickBot="1" x14ac:dyDescent="0.3">
      <c r="C4" s="20"/>
      <c r="D4" s="24"/>
      <c r="E4" s="25"/>
      <c r="F4" s="25"/>
      <c r="G4" s="25"/>
      <c r="H4" s="26"/>
      <c r="I4" s="28"/>
      <c r="N4"/>
      <c r="P4"/>
    </row>
    <row r="5" spans="3:16" ht="16.5" customHeight="1" x14ac:dyDescent="0.25">
      <c r="C5" s="30" t="s">
        <v>45</v>
      </c>
      <c r="D5" s="32" t="s">
        <v>2</v>
      </c>
      <c r="E5" s="33"/>
      <c r="F5" s="33"/>
      <c r="G5" s="33"/>
      <c r="H5" s="34"/>
      <c r="I5" s="28"/>
      <c r="N5"/>
      <c r="O5" s="2"/>
      <c r="P5"/>
    </row>
    <row r="6" spans="3:16" ht="16.5" customHeight="1" thickBot="1" x14ac:dyDescent="0.3">
      <c r="C6" s="31"/>
      <c r="D6" s="35"/>
      <c r="E6" s="36"/>
      <c r="F6" s="36"/>
      <c r="G6" s="36"/>
      <c r="H6" s="37"/>
      <c r="I6" s="29"/>
      <c r="N6"/>
      <c r="P6"/>
    </row>
    <row r="7" spans="3:16" ht="16.5" customHeight="1" x14ac:dyDescent="0.25">
      <c r="C7" s="38" t="s">
        <v>3</v>
      </c>
      <c r="D7" s="39"/>
      <c r="E7" s="40"/>
      <c r="F7" s="38" t="s">
        <v>4</v>
      </c>
      <c r="G7" s="39"/>
      <c r="H7" s="39"/>
      <c r="I7" s="40"/>
      <c r="N7"/>
      <c r="P7"/>
    </row>
    <row r="8" spans="3:16" ht="16.5" customHeight="1" thickBot="1" x14ac:dyDescent="0.3">
      <c r="C8" s="41"/>
      <c r="D8" s="42"/>
      <c r="E8" s="43"/>
      <c r="F8" s="41"/>
      <c r="G8" s="42"/>
      <c r="H8" s="42"/>
      <c r="I8" s="43"/>
      <c r="N8"/>
      <c r="P8"/>
    </row>
    <row r="9" spans="3:16" ht="22.5" customHeight="1" thickBot="1" x14ac:dyDescent="0.3"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N9"/>
      <c r="P9"/>
    </row>
    <row r="10" spans="3:16" ht="22.5" customHeight="1" x14ac:dyDescent="0.25">
      <c r="C10" s="4">
        <v>1</v>
      </c>
      <c r="D10" s="4" t="s">
        <v>12</v>
      </c>
      <c r="E10" s="5">
        <v>5</v>
      </c>
      <c r="F10" s="4">
        <v>4.5</v>
      </c>
      <c r="G10" s="4">
        <f>E10*F10</f>
        <v>22.5</v>
      </c>
      <c r="H10" s="6">
        <v>50</v>
      </c>
      <c r="I10" s="7">
        <f>G10*H10</f>
        <v>1125</v>
      </c>
      <c r="N10"/>
    </row>
    <row r="11" spans="3:16" ht="22.5" customHeight="1" x14ac:dyDescent="0.25">
      <c r="C11" s="4">
        <v>2</v>
      </c>
      <c r="D11" s="4" t="s">
        <v>14</v>
      </c>
      <c r="E11" s="5">
        <v>7</v>
      </c>
      <c r="F11" s="4">
        <v>4.5</v>
      </c>
      <c r="G11" s="4">
        <f>E11*F11</f>
        <v>31.5</v>
      </c>
      <c r="H11" s="6">
        <v>75</v>
      </c>
      <c r="I11" s="7">
        <f>G11*H11</f>
        <v>2362.5</v>
      </c>
      <c r="N11"/>
    </row>
    <row r="12" spans="3:16" ht="22.5" customHeight="1" thickBot="1" x14ac:dyDescent="0.3">
      <c r="C12" s="4">
        <v>3</v>
      </c>
      <c r="D12" s="4" t="s">
        <v>15</v>
      </c>
      <c r="E12" s="5">
        <v>130</v>
      </c>
      <c r="F12" s="4">
        <v>4.5</v>
      </c>
      <c r="G12" s="4">
        <f>E12*F12</f>
        <v>585</v>
      </c>
      <c r="H12" s="6">
        <v>60</v>
      </c>
      <c r="I12" s="7">
        <f>G12*H12</f>
        <v>35100</v>
      </c>
      <c r="N12"/>
    </row>
    <row r="13" spans="3:16" ht="26.25" customHeight="1" thickBot="1" x14ac:dyDescent="0.3">
      <c r="C13" s="14" t="s">
        <v>16</v>
      </c>
      <c r="D13" s="15"/>
      <c r="E13" s="8">
        <f>SUM(E10:E12)</f>
        <v>142</v>
      </c>
      <c r="F13" s="9"/>
      <c r="G13" s="10">
        <f>SUM(G10:G12)</f>
        <v>639</v>
      </c>
      <c r="H13" s="9"/>
      <c r="I13" s="11">
        <f>SUM(I10:I12)</f>
        <v>38587.5</v>
      </c>
      <c r="J13" s="12"/>
      <c r="N13"/>
    </row>
    <row r="14" spans="3:16" customFormat="1" ht="24" thickBot="1" x14ac:dyDescent="0.3">
      <c r="C14" s="16" t="s">
        <v>17</v>
      </c>
      <c r="D14" s="17"/>
      <c r="E14" s="17"/>
      <c r="F14" s="17"/>
      <c r="G14" s="17"/>
      <c r="H14" s="18"/>
      <c r="I14" s="11">
        <f>I13</f>
        <v>38587.5</v>
      </c>
      <c r="N14" s="1"/>
    </row>
    <row r="15" spans="3:16" customFormat="1" ht="18.75" customHeight="1" x14ac:dyDescent="0.25">
      <c r="N15" s="1"/>
    </row>
    <row r="16" spans="3:16" customFormat="1" x14ac:dyDescent="0.25">
      <c r="N16" s="1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ht="15" customHeight="1" x14ac:dyDescent="0.25"/>
    <row r="37" customFormat="1" ht="15.75" customHeigh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spans="3:9" customFormat="1" x14ac:dyDescent="0.25"/>
    <row r="50" spans="3:9" customFormat="1" x14ac:dyDescent="0.25"/>
    <row r="51" spans="3:9" customFormat="1" x14ac:dyDescent="0.25"/>
    <row r="52" spans="3:9" customFormat="1" x14ac:dyDescent="0.25"/>
    <row r="53" spans="3:9" customFormat="1" x14ac:dyDescent="0.25"/>
    <row r="54" spans="3:9" customFormat="1" x14ac:dyDescent="0.25"/>
    <row r="55" spans="3:9" customFormat="1" x14ac:dyDescent="0.25"/>
    <row r="56" spans="3:9" customFormat="1" x14ac:dyDescent="0.25"/>
    <row r="57" spans="3:9" customFormat="1" x14ac:dyDescent="0.25">
      <c r="C57" s="1"/>
      <c r="D57" s="1"/>
      <c r="E57" s="1"/>
      <c r="F57" s="1"/>
      <c r="G57" s="1"/>
      <c r="H57" s="1"/>
      <c r="I57" s="1"/>
    </row>
    <row r="58" spans="3:9" customFormat="1" x14ac:dyDescent="0.25">
      <c r="C58" s="1"/>
      <c r="D58" s="1"/>
      <c r="E58" s="1"/>
      <c r="F58" s="1"/>
      <c r="G58" s="1"/>
      <c r="H58" s="1"/>
      <c r="I58" s="1"/>
    </row>
    <row r="59" spans="3:9" customFormat="1" x14ac:dyDescent="0.25">
      <c r="C59" s="1"/>
      <c r="D59" s="1"/>
      <c r="E59" s="1"/>
      <c r="F59" s="1"/>
      <c r="G59" s="1"/>
      <c r="H59" s="1"/>
      <c r="I59" s="1"/>
    </row>
    <row r="60" spans="3:9" customFormat="1" x14ac:dyDescent="0.25">
      <c r="C60" s="1"/>
      <c r="D60" s="1"/>
      <c r="E60" s="1"/>
      <c r="F60" s="1"/>
      <c r="G60" s="1"/>
      <c r="H60" s="1"/>
      <c r="I60" s="1"/>
    </row>
    <row r="61" spans="3:9" customFormat="1" x14ac:dyDescent="0.25">
      <c r="C61" s="1"/>
      <c r="D61" s="1"/>
      <c r="E61" s="1"/>
      <c r="F61" s="1"/>
      <c r="G61" s="1"/>
      <c r="H61" s="1"/>
      <c r="I61" s="1"/>
    </row>
  </sheetData>
  <sortState xmlns:xlrd2="http://schemas.microsoft.com/office/spreadsheetml/2017/richdata2" ref="D10:I12">
    <sortCondition ref="D10:D12"/>
  </sortState>
  <mergeCells count="9">
    <mergeCell ref="C13:D13"/>
    <mergeCell ref="C14:H14"/>
    <mergeCell ref="C3:C4"/>
    <mergeCell ref="D3:H4"/>
    <mergeCell ref="I3:I6"/>
    <mergeCell ref="C5:C6"/>
    <mergeCell ref="D5:H6"/>
    <mergeCell ref="C7:E8"/>
    <mergeCell ref="F7:I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6677-8686-4DD9-BB4B-AF2C1C1DA939}">
  <dimension ref="C1:P63"/>
  <sheetViews>
    <sheetView zoomScale="80" zoomScaleNormal="80" workbookViewId="0">
      <selection activeCell="J5" sqref="J5"/>
    </sheetView>
  </sheetViews>
  <sheetFormatPr defaultRowHeight="15" x14ac:dyDescent="0.25"/>
  <cols>
    <col min="1" max="1" width="9.140625" style="1"/>
    <col min="2" max="2" width="5.5703125" style="1" customWidth="1"/>
    <col min="3" max="3" width="14.5703125" style="1" customWidth="1"/>
    <col min="4" max="4" width="26.28515625" style="1" bestFit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18.42578125" style="1" customWidth="1"/>
    <col min="10" max="10" width="9.140625" style="1"/>
    <col min="11" max="11" width="5.85546875" style="1" bestFit="1" customWidth="1"/>
    <col min="12" max="12" width="9.140625" style="1"/>
    <col min="13" max="13" width="11.28515625" style="1" bestFit="1" customWidth="1"/>
    <col min="14" max="14" width="10.140625" style="1" bestFit="1" customWidth="1"/>
    <col min="15" max="15" width="14.42578125" bestFit="1" customWidth="1"/>
    <col min="16" max="16" width="6.28515625" style="1" customWidth="1"/>
    <col min="17" max="17" width="10.28515625" style="1" bestFit="1" customWidth="1"/>
    <col min="18" max="16384" width="9.140625" style="1"/>
  </cols>
  <sheetData>
    <row r="1" spans="3:16" x14ac:dyDescent="0.25">
      <c r="P1"/>
    </row>
    <row r="2" spans="3:16" ht="15.75" thickBot="1" x14ac:dyDescent="0.3"/>
    <row r="3" spans="3:16" ht="16.5" customHeight="1" x14ac:dyDescent="0.25">
      <c r="C3" s="19" t="s">
        <v>0</v>
      </c>
      <c r="D3" s="21" t="s">
        <v>1</v>
      </c>
      <c r="E3" s="22"/>
      <c r="F3" s="22"/>
      <c r="G3" s="22"/>
      <c r="H3" s="23"/>
      <c r="I3" s="27" t="s">
        <v>46</v>
      </c>
    </row>
    <row r="4" spans="3:16" ht="17.25" customHeight="1" thickBot="1" x14ac:dyDescent="0.3">
      <c r="C4" s="20"/>
      <c r="D4" s="24"/>
      <c r="E4" s="25"/>
      <c r="F4" s="25"/>
      <c r="G4" s="25"/>
      <c r="H4" s="26"/>
      <c r="I4" s="28"/>
      <c r="N4"/>
      <c r="P4"/>
    </row>
    <row r="5" spans="3:16" ht="16.5" customHeight="1" x14ac:dyDescent="0.25">
      <c r="C5" s="30" t="s">
        <v>47</v>
      </c>
      <c r="D5" s="32" t="s">
        <v>2</v>
      </c>
      <c r="E5" s="33"/>
      <c r="F5" s="33"/>
      <c r="G5" s="33"/>
      <c r="H5" s="34"/>
      <c r="I5" s="28"/>
      <c r="N5"/>
      <c r="O5" s="2"/>
      <c r="P5"/>
    </row>
    <row r="6" spans="3:16" ht="16.5" customHeight="1" thickBot="1" x14ac:dyDescent="0.3">
      <c r="C6" s="31"/>
      <c r="D6" s="35"/>
      <c r="E6" s="36"/>
      <c r="F6" s="36"/>
      <c r="G6" s="36"/>
      <c r="H6" s="37"/>
      <c r="I6" s="29"/>
      <c r="N6"/>
      <c r="P6"/>
    </row>
    <row r="7" spans="3:16" ht="16.5" customHeight="1" x14ac:dyDescent="0.25">
      <c r="C7" s="38" t="s">
        <v>3</v>
      </c>
      <c r="D7" s="39"/>
      <c r="E7" s="40"/>
      <c r="F7" s="38" t="s">
        <v>4</v>
      </c>
      <c r="G7" s="39"/>
      <c r="H7" s="39"/>
      <c r="I7" s="40"/>
      <c r="N7"/>
      <c r="P7"/>
    </row>
    <row r="8" spans="3:16" ht="16.5" customHeight="1" thickBot="1" x14ac:dyDescent="0.3">
      <c r="C8" s="41"/>
      <c r="D8" s="42"/>
      <c r="E8" s="43"/>
      <c r="F8" s="41"/>
      <c r="G8" s="42"/>
      <c r="H8" s="42"/>
      <c r="I8" s="43"/>
      <c r="N8"/>
      <c r="P8"/>
    </row>
    <row r="9" spans="3:16" ht="22.5" customHeight="1" thickBot="1" x14ac:dyDescent="0.3"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N9"/>
      <c r="P9"/>
    </row>
    <row r="10" spans="3:16" ht="22.5" customHeight="1" x14ac:dyDescent="0.25">
      <c r="C10" s="4">
        <v>1</v>
      </c>
      <c r="D10" s="4" t="s">
        <v>13</v>
      </c>
      <c r="E10" s="5">
        <v>220</v>
      </c>
      <c r="F10" s="4">
        <v>4.5</v>
      </c>
      <c r="G10" s="4">
        <f>E10*F10</f>
        <v>990</v>
      </c>
      <c r="H10" s="6">
        <v>80</v>
      </c>
      <c r="I10" s="7">
        <f>G10*H10</f>
        <v>79200</v>
      </c>
      <c r="N10"/>
    </row>
    <row r="11" spans="3:16" ht="22.5" customHeight="1" thickBot="1" x14ac:dyDescent="0.3">
      <c r="C11" s="4">
        <v>2</v>
      </c>
      <c r="D11" s="4" t="s">
        <v>15</v>
      </c>
      <c r="E11" s="5">
        <v>125</v>
      </c>
      <c r="F11" s="4">
        <v>4.5</v>
      </c>
      <c r="G11" s="4">
        <f>E11*F11</f>
        <v>562.5</v>
      </c>
      <c r="H11" s="6">
        <v>60</v>
      </c>
      <c r="I11" s="7">
        <f>G11*H11</f>
        <v>33750</v>
      </c>
      <c r="N11"/>
    </row>
    <row r="12" spans="3:16" ht="26.25" customHeight="1" thickBot="1" x14ac:dyDescent="0.3">
      <c r="C12" s="14" t="s">
        <v>16</v>
      </c>
      <c r="D12" s="15"/>
      <c r="E12" s="8">
        <f>SUM(E10:E11)</f>
        <v>345</v>
      </c>
      <c r="F12" s="9"/>
      <c r="G12" s="10">
        <f>SUM(G10:G11)</f>
        <v>1552.5</v>
      </c>
      <c r="H12" s="9"/>
      <c r="I12" s="11">
        <f>SUM(I10:I11)</f>
        <v>112950</v>
      </c>
      <c r="J12" s="12"/>
      <c r="N12"/>
    </row>
    <row r="13" spans="3:16" customFormat="1" ht="24.75" customHeight="1" x14ac:dyDescent="0.25">
      <c r="C13" s="44" t="s">
        <v>49</v>
      </c>
      <c r="D13" s="46" t="s">
        <v>48</v>
      </c>
      <c r="E13" s="47"/>
      <c r="F13" s="47"/>
      <c r="G13" s="47"/>
      <c r="H13" s="48"/>
      <c r="I13" s="52">
        <f>'22-07-2024 066'!I14</f>
        <v>38587.5</v>
      </c>
    </row>
    <row r="14" spans="3:16" customFormat="1" ht="24.75" customHeight="1" thickBot="1" x14ac:dyDescent="0.3">
      <c r="C14" s="45"/>
      <c r="D14" s="49"/>
      <c r="E14" s="50"/>
      <c r="F14" s="50"/>
      <c r="G14" s="50"/>
      <c r="H14" s="51"/>
      <c r="I14" s="53"/>
    </row>
    <row r="15" spans="3:16" ht="22.5" customHeight="1" thickBot="1" x14ac:dyDescent="0.3">
      <c r="C15" s="57" t="s">
        <v>50</v>
      </c>
      <c r="D15" s="58"/>
      <c r="E15" s="59"/>
      <c r="F15" s="6">
        <v>16</v>
      </c>
      <c r="G15" s="6"/>
      <c r="H15" s="6">
        <v>30</v>
      </c>
      <c r="I15" s="13">
        <f>F15*H15</f>
        <v>480</v>
      </c>
    </row>
    <row r="16" spans="3:16" customFormat="1" ht="24" thickBot="1" x14ac:dyDescent="0.3">
      <c r="C16" s="16" t="s">
        <v>17</v>
      </c>
      <c r="D16" s="17"/>
      <c r="E16" s="17"/>
      <c r="F16" s="17"/>
      <c r="G16" s="17"/>
      <c r="H16" s="18"/>
      <c r="I16" s="11">
        <f>I13+I12+I15</f>
        <v>152017.5</v>
      </c>
      <c r="N16" s="1"/>
    </row>
    <row r="17" spans="14:14" customFormat="1" ht="18.75" customHeight="1" x14ac:dyDescent="0.25">
      <c r="N17" s="1"/>
    </row>
    <row r="18" spans="14:14" customFormat="1" x14ac:dyDescent="0.25">
      <c r="N18" s="1"/>
    </row>
    <row r="19" spans="14:14" customFormat="1" x14ac:dyDescent="0.25"/>
    <row r="20" spans="14:14" customFormat="1" x14ac:dyDescent="0.25"/>
    <row r="21" spans="14:14" customFormat="1" x14ac:dyDescent="0.25"/>
    <row r="22" spans="14:14" customFormat="1" x14ac:dyDescent="0.25"/>
    <row r="23" spans="14:14" customFormat="1" x14ac:dyDescent="0.25"/>
    <row r="24" spans="14:14" customFormat="1" x14ac:dyDescent="0.25"/>
    <row r="25" spans="14:14" customFormat="1" x14ac:dyDescent="0.25"/>
    <row r="26" spans="14:14" customFormat="1" x14ac:dyDescent="0.25"/>
    <row r="27" spans="14:14" customFormat="1" x14ac:dyDescent="0.25"/>
    <row r="28" spans="14:14" customFormat="1" x14ac:dyDescent="0.25"/>
    <row r="29" spans="14:14" customFormat="1" x14ac:dyDescent="0.25"/>
    <row r="30" spans="14:14" customFormat="1" x14ac:dyDescent="0.25"/>
    <row r="31" spans="14:14" customFormat="1" x14ac:dyDescent="0.25"/>
    <row r="32" spans="14:14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ht="15" customHeight="1" x14ac:dyDescent="0.25"/>
    <row r="39" customFormat="1" ht="15.75" customHeigh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spans="3:9" customFormat="1" x14ac:dyDescent="0.25"/>
    <row r="50" spans="3:9" customFormat="1" x14ac:dyDescent="0.25"/>
    <row r="51" spans="3:9" customFormat="1" x14ac:dyDescent="0.25"/>
    <row r="52" spans="3:9" customFormat="1" x14ac:dyDescent="0.25"/>
    <row r="53" spans="3:9" customFormat="1" x14ac:dyDescent="0.25"/>
    <row r="54" spans="3:9" customFormat="1" x14ac:dyDescent="0.25"/>
    <row r="55" spans="3:9" customFormat="1" x14ac:dyDescent="0.25"/>
    <row r="56" spans="3:9" customFormat="1" x14ac:dyDescent="0.25"/>
    <row r="57" spans="3:9" customFormat="1" x14ac:dyDescent="0.25"/>
    <row r="58" spans="3:9" customFormat="1" x14ac:dyDescent="0.25"/>
    <row r="59" spans="3:9" customFormat="1" x14ac:dyDescent="0.25">
      <c r="C59" s="1"/>
      <c r="D59" s="1"/>
      <c r="E59" s="1"/>
      <c r="F59" s="1"/>
      <c r="G59" s="1"/>
      <c r="H59" s="1"/>
      <c r="I59" s="1"/>
    </row>
    <row r="60" spans="3:9" customFormat="1" x14ac:dyDescent="0.25">
      <c r="C60" s="1"/>
      <c r="D60" s="1"/>
      <c r="E60" s="1"/>
      <c r="F60" s="1"/>
      <c r="G60" s="1"/>
      <c r="H60" s="1"/>
      <c r="I60" s="1"/>
    </row>
    <row r="61" spans="3:9" customFormat="1" x14ac:dyDescent="0.25">
      <c r="C61" s="1"/>
      <c r="D61" s="1"/>
      <c r="E61" s="1"/>
      <c r="F61" s="1"/>
      <c r="G61" s="1"/>
      <c r="H61" s="1"/>
      <c r="I61" s="1"/>
    </row>
    <row r="62" spans="3:9" customFormat="1" x14ac:dyDescent="0.25">
      <c r="C62" s="1"/>
      <c r="D62" s="1"/>
      <c r="E62" s="1"/>
      <c r="F62" s="1"/>
      <c r="G62" s="1"/>
      <c r="H62" s="1"/>
      <c r="I62" s="1"/>
    </row>
    <row r="63" spans="3:9" customFormat="1" x14ac:dyDescent="0.25">
      <c r="C63" s="1"/>
      <c r="D63" s="1"/>
      <c r="E63" s="1"/>
      <c r="F63" s="1"/>
      <c r="G63" s="1"/>
      <c r="H63" s="1"/>
      <c r="I63" s="1"/>
    </row>
  </sheetData>
  <mergeCells count="13">
    <mergeCell ref="C12:D12"/>
    <mergeCell ref="C13:C14"/>
    <mergeCell ref="D13:H14"/>
    <mergeCell ref="I13:I14"/>
    <mergeCell ref="C16:H16"/>
    <mergeCell ref="C15:E15"/>
    <mergeCell ref="C3:C4"/>
    <mergeCell ref="D3:H4"/>
    <mergeCell ref="I3:I6"/>
    <mergeCell ref="C5:C6"/>
    <mergeCell ref="D5:H6"/>
    <mergeCell ref="C7:E8"/>
    <mergeCell ref="F7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01-07-2024 060</vt:lpstr>
      <vt:lpstr>02-07-2024 061</vt:lpstr>
      <vt:lpstr>08-07-2024 062</vt:lpstr>
      <vt:lpstr>09-07-2024 063</vt:lpstr>
      <vt:lpstr>15-07-2024 064</vt:lpstr>
      <vt:lpstr>16-07-2024 065</vt:lpstr>
      <vt:lpstr>22-07-2024 066</vt:lpstr>
      <vt:lpstr>23-07-2024 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 Santhosh</dc:creator>
  <cp:lastModifiedBy>Selvin Santhosh</cp:lastModifiedBy>
  <dcterms:created xsi:type="dcterms:W3CDTF">2024-07-03T03:26:33Z</dcterms:created>
  <dcterms:modified xsi:type="dcterms:W3CDTF">2024-07-24T07:19:47Z</dcterms:modified>
</cp:coreProperties>
</file>