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rabhi Bill\"/>
    </mc:Choice>
  </mc:AlternateContent>
  <xr:revisionPtr revIDLastSave="0" documentId="13_ncr:1_{804061B0-5589-4E19-9BC5-CDC7A23E35E0}" xr6:coauthVersionLast="47" xr6:coauthVersionMax="47" xr10:uidLastSave="{00000000-0000-0000-0000-000000000000}"/>
  <bookViews>
    <workbookView xWindow="-120" yWindow="-120" windowWidth="20730" windowHeight="11040" firstSheet="5" activeTab="9" xr2:uid="{38A76CCC-E5EC-4853-A8B3-E4272BFE1F13}"/>
  </bookViews>
  <sheets>
    <sheet name="02-06-2024 050" sheetId="1" r:id="rId1"/>
    <sheet name="03-06-2024 051" sheetId="2" r:id="rId2"/>
    <sheet name="04-06-2024 052" sheetId="3" r:id="rId3"/>
    <sheet name="05-06-2024 053" sheetId="4" r:id="rId4"/>
    <sheet name="10-06-2024 054" sheetId="5" r:id="rId5"/>
    <sheet name="11-06-2024 055" sheetId="6" r:id="rId6"/>
    <sheet name="12-06-2024 056" sheetId="8" r:id="rId7"/>
    <sheet name="18-06-2024 057" sheetId="9" r:id="rId8"/>
    <sheet name="24-06-2024 058" sheetId="10" r:id="rId9"/>
    <sheet name="25-06-2024 059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1" l="1"/>
  <c r="G13" i="11"/>
  <c r="I13" i="11" s="1"/>
  <c r="G12" i="11"/>
  <c r="I12" i="11" s="1"/>
  <c r="G10" i="11"/>
  <c r="I10" i="11" s="1"/>
  <c r="G11" i="11"/>
  <c r="I11" i="11" s="1"/>
  <c r="I15" i="10"/>
  <c r="G10" i="10"/>
  <c r="I10" i="10" s="1"/>
  <c r="G12" i="10"/>
  <c r="I12" i="10" s="1"/>
  <c r="E14" i="10"/>
  <c r="G13" i="10"/>
  <c r="I13" i="10" s="1"/>
  <c r="G11" i="10"/>
  <c r="I11" i="10" s="1"/>
  <c r="E12" i="9"/>
  <c r="G11" i="9"/>
  <c r="I11" i="9" s="1"/>
  <c r="G10" i="9"/>
  <c r="I10" i="9" s="1"/>
  <c r="G12" i="8"/>
  <c r="I12" i="8" s="1"/>
  <c r="E14" i="8"/>
  <c r="G13" i="8"/>
  <c r="I13" i="8" s="1"/>
  <c r="G11" i="8"/>
  <c r="I11" i="8" s="1"/>
  <c r="G10" i="8"/>
  <c r="I10" i="8" s="1"/>
  <c r="E14" i="6"/>
  <c r="G13" i="6"/>
  <c r="I13" i="6" s="1"/>
  <c r="G12" i="6"/>
  <c r="I12" i="6" s="1"/>
  <c r="G11" i="6"/>
  <c r="I11" i="6" s="1"/>
  <c r="I10" i="6"/>
  <c r="G10" i="6"/>
  <c r="E14" i="5"/>
  <c r="G13" i="5"/>
  <c r="I13" i="5" s="1"/>
  <c r="G12" i="5"/>
  <c r="I12" i="5" s="1"/>
  <c r="G11" i="5"/>
  <c r="I11" i="5" s="1"/>
  <c r="G10" i="5"/>
  <c r="I10" i="5" s="1"/>
  <c r="I14" i="4"/>
  <c r="E13" i="4"/>
  <c r="G12" i="4"/>
  <c r="I12" i="4" s="1"/>
  <c r="G11" i="4"/>
  <c r="I11" i="4" s="1"/>
  <c r="G10" i="4"/>
  <c r="I15" i="3"/>
  <c r="E14" i="3"/>
  <c r="G13" i="3"/>
  <c r="I13" i="3" s="1"/>
  <c r="I12" i="3"/>
  <c r="G12" i="3"/>
  <c r="G11" i="3"/>
  <c r="I10" i="3"/>
  <c r="G10" i="3"/>
  <c r="I15" i="2"/>
  <c r="I16" i="1"/>
  <c r="I14" i="11" l="1"/>
  <c r="G14" i="11"/>
  <c r="I14" i="10"/>
  <c r="G14" i="10"/>
  <c r="G12" i="9"/>
  <c r="I12" i="9"/>
  <c r="I13" i="9" s="1"/>
  <c r="G14" i="8"/>
  <c r="I14" i="8"/>
  <c r="I14" i="6"/>
  <c r="G14" i="6"/>
  <c r="I14" i="5"/>
  <c r="I15" i="5" s="1"/>
  <c r="I15" i="6" s="1"/>
  <c r="G14" i="5"/>
  <c r="G13" i="4"/>
  <c r="I10" i="4"/>
  <c r="I13" i="4" s="1"/>
  <c r="I16" i="4" s="1"/>
  <c r="G14" i="3"/>
  <c r="I11" i="3"/>
  <c r="I14" i="3" s="1"/>
  <c r="I17" i="3" s="1"/>
  <c r="E14" i="2"/>
  <c r="G13" i="2"/>
  <c r="I13" i="2" s="1"/>
  <c r="G12" i="2"/>
  <c r="I12" i="2" s="1"/>
  <c r="G11" i="2"/>
  <c r="I11" i="2" s="1"/>
  <c r="G10" i="2"/>
  <c r="E14" i="1"/>
  <c r="G13" i="1"/>
  <c r="I13" i="1" s="1"/>
  <c r="G12" i="1"/>
  <c r="I12" i="1" s="1"/>
  <c r="G11" i="1"/>
  <c r="I11" i="1" s="1"/>
  <c r="G10" i="1"/>
  <c r="I17" i="10" l="1"/>
  <c r="I15" i="11" s="1"/>
  <c r="I17" i="11" s="1"/>
  <c r="I17" i="6"/>
  <c r="I15" i="8" s="1"/>
  <c r="I17" i="8" s="1"/>
  <c r="G14" i="2"/>
  <c r="I10" i="2"/>
  <c r="I14" i="2" s="1"/>
  <c r="G14" i="1"/>
  <c r="I17" i="2"/>
  <c r="I10" i="1"/>
  <c r="I14" i="1" s="1"/>
</calcChain>
</file>

<file path=xl/sharedStrings.xml><?xml version="1.0" encoding="utf-8"?>
<sst xmlns="http://schemas.openxmlformats.org/spreadsheetml/2006/main" count="215" uniqueCount="56">
  <si>
    <t>TVM-KWI</t>
  </si>
  <si>
    <t>SURABHI IMPORT &amp; EXPORT</t>
  </si>
  <si>
    <t>DELICIOUS FOOD EXPORTS (THUCKALAY)</t>
  </si>
  <si>
    <t>PACKING SPOT</t>
  </si>
  <si>
    <t>THUCKALAY</t>
  </si>
  <si>
    <t>SL/NO</t>
  </si>
  <si>
    <t>ITEMS</t>
  </si>
  <si>
    <t>BOX</t>
  </si>
  <si>
    <t xml:space="preserve">PACKING </t>
  </si>
  <si>
    <t>WEIGHT</t>
  </si>
  <si>
    <t>RATE</t>
  </si>
  <si>
    <t>AMOUNT</t>
  </si>
  <si>
    <t>PO</t>
  </si>
  <si>
    <t>RK</t>
  </si>
  <si>
    <t>RP</t>
  </si>
  <si>
    <t>YB</t>
  </si>
  <si>
    <t>TOTAL</t>
  </si>
  <si>
    <t>TOTAL AMOUNT</t>
  </si>
  <si>
    <t>DSF-SIE       22-050</t>
  </si>
  <si>
    <t>02/06/2024 Sunday</t>
  </si>
  <si>
    <t>02/06/2024 carton unloading charges</t>
  </si>
  <si>
    <t>DSF-SIE       22-051</t>
  </si>
  <si>
    <t>03/06/2024 Monday</t>
  </si>
  <si>
    <t xml:space="preserve">02/06/2024 BILL BALANCE </t>
  </si>
  <si>
    <t>DSF-SIE  22-050</t>
  </si>
  <si>
    <t>DSF-SIE       22-052</t>
  </si>
  <si>
    <t>04/06/2024 Tuesday</t>
  </si>
  <si>
    <t xml:space="preserve">03/06/2024 BILL BALANCE </t>
  </si>
  <si>
    <t>DSF-SIE  22-051</t>
  </si>
  <si>
    <t>DSF-SIE       22-053</t>
  </si>
  <si>
    <t>05/06/2024 Wednesday</t>
  </si>
  <si>
    <t xml:space="preserve">04/06/2024 BILL BALANCE </t>
  </si>
  <si>
    <t>DSF-SIE  22-052</t>
  </si>
  <si>
    <t>DSF-SIE       22-054</t>
  </si>
  <si>
    <t>10/06/2024 Monday</t>
  </si>
  <si>
    <t>DSF-SIE       22-055</t>
  </si>
  <si>
    <t>11/06/2024 Tuesday</t>
  </si>
  <si>
    <t xml:space="preserve">10/06/2024 BILL BALANCE </t>
  </si>
  <si>
    <t>DSF-SIE  22-054</t>
  </si>
  <si>
    <t>DSF-SIE       22-056</t>
  </si>
  <si>
    <t>12/06/2024 Wednesday</t>
  </si>
  <si>
    <t xml:space="preserve">11/06/2024 BILL BALANCE </t>
  </si>
  <si>
    <t>DSF-SIE  22-055</t>
  </si>
  <si>
    <r>
      <t xml:space="preserve">AMOUNT RECEIVED ON 10/06/2024 </t>
    </r>
    <r>
      <rPr>
        <b/>
        <sz val="12"/>
        <color rgb="FFFF0000"/>
        <rFont val="Calibri"/>
        <family val="2"/>
        <scheme val="minor"/>
      </rPr>
      <t>(2,37,756)</t>
    </r>
    <r>
      <rPr>
        <b/>
        <sz val="18"/>
        <color rgb="FFFF0000"/>
        <rFont val="Calibri"/>
        <family val="2"/>
        <scheme val="minor"/>
      </rPr>
      <t xml:space="preserve"> &amp; 12/06/2024 </t>
    </r>
    <r>
      <rPr>
        <b/>
        <sz val="12"/>
        <color rgb="FFFF0000"/>
        <rFont val="Calibri"/>
        <family val="2"/>
        <scheme val="minor"/>
      </rPr>
      <t xml:space="preserve"> (2,54,431)</t>
    </r>
  </si>
  <si>
    <t>18/06/2024 Tuesday</t>
  </si>
  <si>
    <t>DSF-SIE       22-057</t>
  </si>
  <si>
    <t>DSF-SIE       22-058</t>
  </si>
  <si>
    <t>24/06/2024 Monday</t>
  </si>
  <si>
    <t xml:space="preserve">18/06/2024 BILL BALANCE </t>
  </si>
  <si>
    <t>DSF-SIE  22-057</t>
  </si>
  <si>
    <t>DSF-SIE       22-059</t>
  </si>
  <si>
    <t>25/06/2024 Tuesday</t>
  </si>
  <si>
    <t xml:space="preserve">24/06/2024 BILL BALANCE </t>
  </si>
  <si>
    <t>DSF-SIE  22-058</t>
  </si>
  <si>
    <r>
      <t xml:space="preserve">AMOUNT RECEIVED ON 18/06/2024 </t>
    </r>
    <r>
      <rPr>
        <b/>
        <sz val="12"/>
        <color rgb="FFFF0000"/>
        <rFont val="Calibri"/>
        <family val="2"/>
        <scheme val="minor"/>
      </rPr>
      <t>(4,66,451)</t>
    </r>
  </si>
  <si>
    <r>
      <t xml:space="preserve">AMOUNT RECEIVED ON 27/06/2024 </t>
    </r>
    <r>
      <rPr>
        <b/>
        <sz val="12"/>
        <color rgb="FFFF0000"/>
        <rFont val="Calibri"/>
        <family val="2"/>
        <scheme val="minor"/>
      </rPr>
      <t>(88,776)</t>
    </r>
    <r>
      <rPr>
        <b/>
        <sz val="18"/>
        <color rgb="FFFF0000"/>
        <rFont val="Calibri"/>
        <family val="2"/>
        <scheme val="minor"/>
      </rPr>
      <t xml:space="preserve"> &amp; 29/06/2024 </t>
    </r>
    <r>
      <rPr>
        <b/>
        <sz val="12"/>
        <color rgb="FFFF0000"/>
        <rFont val="Calibri"/>
        <family val="2"/>
        <scheme val="minor"/>
      </rPr>
      <t>(2,17,787)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</si>
</sst>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6" fillId="0" borderId="0" xfId="0" applyFont="1"/>
    <xf numFmtId="0" fontId="7" fillId="8" borderId="10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9" borderId="11" xfId="0" applyFont="1" applyFill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1" fontId="8" fillId="0" borderId="11" xfId="0" applyNumberFormat="1" applyFont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8" fillId="9" borderId="15" xfId="0" applyFont="1" applyFill="1" applyBorder="1" applyAlignment="1">
      <alignment horizontal="center" vertical="center"/>
    </xf>
    <xf numFmtId="0" fontId="9" fillId="3" borderId="10" xfId="1" applyFont="1" applyFill="1" applyBorder="1" applyAlignment="1">
      <alignment horizontal="center" vertical="center"/>
    </xf>
    <xf numFmtId="1" fontId="2" fillId="3" borderId="10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2" fillId="0" borderId="10" xfId="0" applyNumberFormat="1" applyFont="1" applyBorder="1" applyAlignment="1">
      <alignment horizontal="center" vertical="center"/>
    </xf>
    <xf numFmtId="1" fontId="0" fillId="0" borderId="0" xfId="0" applyNumberFormat="1"/>
    <xf numFmtId="0" fontId="4" fillId="3" borderId="1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14" fontId="5" fillId="5" borderId="1" xfId="0" applyNumberFormat="1" applyFont="1" applyFill="1" applyBorder="1" applyAlignment="1">
      <alignment horizontal="center" vertical="center" wrapText="1"/>
    </xf>
    <xf numFmtId="14" fontId="5" fillId="5" borderId="5" xfId="0" applyNumberFormat="1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7" fillId="10" borderId="13" xfId="0" applyFont="1" applyFill="1" applyBorder="1" applyAlignment="1">
      <alignment horizontal="center" vertical="center"/>
    </xf>
    <xf numFmtId="0" fontId="7" fillId="10" borderId="14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4" fontId="4" fillId="0" borderId="13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 wrapText="1"/>
    </xf>
    <xf numFmtId="0" fontId="2" fillId="11" borderId="5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/>
    </xf>
    <xf numFmtId="0" fontId="3" fillId="11" borderId="4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 vertical="center"/>
    </xf>
    <xf numFmtId="1" fontId="2" fillId="11" borderId="1" xfId="0" applyNumberFormat="1" applyFont="1" applyFill="1" applyBorder="1" applyAlignment="1">
      <alignment horizontal="center" vertical="center"/>
    </xf>
    <xf numFmtId="1" fontId="2" fillId="11" borderId="5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</cellXfs>
  <cellStyles count="2">
    <cellStyle name="Neutral 2" xfId="1" xr:uid="{A96682D3-85E6-4A7D-B324-68C5B3566791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7EB7D-FA0F-4318-B9E9-4769274A5A3F}">
  <dimension ref="C1:P63"/>
  <sheetViews>
    <sheetView zoomScale="80" zoomScaleNormal="80" workbookViewId="0">
      <selection activeCell="D20" sqref="D20"/>
    </sheetView>
  </sheetViews>
  <sheetFormatPr defaultRowHeight="15" x14ac:dyDescent="0.25"/>
  <cols>
    <col min="1" max="1" width="9.140625" style="1"/>
    <col min="2" max="2" width="5.5703125" style="1" customWidth="1"/>
    <col min="3" max="3" width="14.5703125" style="1" customWidth="1"/>
    <col min="4" max="4" width="26.28515625" style="1" bestFit="1" customWidth="1"/>
    <col min="5" max="5" width="10.42578125" style="1" customWidth="1"/>
    <col min="6" max="6" width="11.85546875" style="1" bestFit="1" customWidth="1"/>
    <col min="7" max="8" width="10.42578125" style="1" customWidth="1"/>
    <col min="9" max="9" width="18.42578125" style="1" customWidth="1"/>
    <col min="10" max="10" width="9.140625" style="1"/>
    <col min="11" max="11" width="5.85546875" style="1" bestFit="1" customWidth="1"/>
    <col min="12" max="12" width="9.140625" style="1"/>
    <col min="13" max="13" width="11.28515625" style="1" bestFit="1" customWidth="1"/>
    <col min="14" max="14" width="10.140625" style="1" bestFit="1" customWidth="1"/>
    <col min="15" max="15" width="14.42578125" bestFit="1" customWidth="1"/>
    <col min="16" max="16" width="6.28515625" style="1" customWidth="1"/>
    <col min="17" max="17" width="10.28515625" style="1" bestFit="1" customWidth="1"/>
    <col min="18" max="16384" width="9.140625" style="1"/>
  </cols>
  <sheetData>
    <row r="1" spans="3:16" x14ac:dyDescent="0.25">
      <c r="P1"/>
    </row>
    <row r="2" spans="3:16" ht="15.75" thickBot="1" x14ac:dyDescent="0.3"/>
    <row r="3" spans="3:16" ht="16.5" customHeight="1" x14ac:dyDescent="0.25">
      <c r="C3" s="38" t="s">
        <v>0</v>
      </c>
      <c r="D3" s="40" t="s">
        <v>1</v>
      </c>
      <c r="E3" s="41"/>
      <c r="F3" s="41"/>
      <c r="G3" s="41"/>
      <c r="H3" s="42"/>
      <c r="I3" s="15" t="s">
        <v>18</v>
      </c>
    </row>
    <row r="4" spans="3:16" ht="17.25" customHeight="1" thickBot="1" x14ac:dyDescent="0.3">
      <c r="C4" s="39"/>
      <c r="D4" s="43"/>
      <c r="E4" s="44"/>
      <c r="F4" s="44"/>
      <c r="G4" s="44"/>
      <c r="H4" s="45"/>
      <c r="I4" s="16"/>
      <c r="N4"/>
      <c r="P4"/>
    </row>
    <row r="5" spans="3:16" ht="16.5" customHeight="1" x14ac:dyDescent="0.25">
      <c r="C5" s="18" t="s">
        <v>19</v>
      </c>
      <c r="D5" s="20" t="s">
        <v>2</v>
      </c>
      <c r="E5" s="21"/>
      <c r="F5" s="21"/>
      <c r="G5" s="21"/>
      <c r="H5" s="22"/>
      <c r="I5" s="16"/>
      <c r="N5"/>
      <c r="O5" s="2"/>
      <c r="P5"/>
    </row>
    <row r="6" spans="3:16" ht="16.5" customHeight="1" thickBot="1" x14ac:dyDescent="0.3">
      <c r="C6" s="19"/>
      <c r="D6" s="23"/>
      <c r="E6" s="24"/>
      <c r="F6" s="24"/>
      <c r="G6" s="24"/>
      <c r="H6" s="25"/>
      <c r="I6" s="17"/>
      <c r="N6"/>
      <c r="P6"/>
    </row>
    <row r="7" spans="3:16" ht="16.5" customHeight="1" x14ac:dyDescent="0.25">
      <c r="C7" s="26" t="s">
        <v>3</v>
      </c>
      <c r="D7" s="27"/>
      <c r="E7" s="28"/>
      <c r="F7" s="26" t="s">
        <v>4</v>
      </c>
      <c r="G7" s="27"/>
      <c r="H7" s="27"/>
      <c r="I7" s="28"/>
      <c r="N7"/>
      <c r="P7"/>
    </row>
    <row r="8" spans="3:16" ht="16.5" customHeight="1" thickBot="1" x14ac:dyDescent="0.3">
      <c r="C8" s="29"/>
      <c r="D8" s="30"/>
      <c r="E8" s="31"/>
      <c r="F8" s="29"/>
      <c r="G8" s="30"/>
      <c r="H8" s="30"/>
      <c r="I8" s="31"/>
      <c r="N8"/>
      <c r="P8"/>
    </row>
    <row r="9" spans="3:16" ht="22.5" customHeight="1" thickBot="1" x14ac:dyDescent="0.3">
      <c r="C9" s="3" t="s">
        <v>5</v>
      </c>
      <c r="D9" s="3" t="s">
        <v>6</v>
      </c>
      <c r="E9" s="3" t="s">
        <v>7</v>
      </c>
      <c r="F9" s="3" t="s">
        <v>8</v>
      </c>
      <c r="G9" s="3" t="s">
        <v>9</v>
      </c>
      <c r="H9" s="3" t="s">
        <v>10</v>
      </c>
      <c r="I9" s="3" t="s">
        <v>11</v>
      </c>
      <c r="N9"/>
      <c r="P9"/>
    </row>
    <row r="10" spans="3:16" ht="22.5" customHeight="1" x14ac:dyDescent="0.25">
      <c r="C10" s="4">
        <v>1</v>
      </c>
      <c r="D10" s="4" t="s">
        <v>12</v>
      </c>
      <c r="E10" s="5">
        <v>5</v>
      </c>
      <c r="F10" s="4">
        <v>4.5</v>
      </c>
      <c r="G10" s="4">
        <f>E10*F10</f>
        <v>22.5</v>
      </c>
      <c r="H10" s="6">
        <v>45</v>
      </c>
      <c r="I10" s="7">
        <f>G10*H10</f>
        <v>1012.5</v>
      </c>
      <c r="N10"/>
      <c r="O10" s="1"/>
    </row>
    <row r="11" spans="3:16" ht="22.5" customHeight="1" x14ac:dyDescent="0.25">
      <c r="C11" s="4">
        <v>2</v>
      </c>
      <c r="D11" s="4" t="s">
        <v>13</v>
      </c>
      <c r="E11" s="5">
        <v>140</v>
      </c>
      <c r="F11" s="4">
        <v>4.5</v>
      </c>
      <c r="G11" s="4">
        <f>E11*F11</f>
        <v>630</v>
      </c>
      <c r="H11" s="6">
        <v>59</v>
      </c>
      <c r="I11" s="7">
        <f>G11*H11</f>
        <v>37170</v>
      </c>
      <c r="N11"/>
      <c r="O11" s="1"/>
    </row>
    <row r="12" spans="3:16" ht="22.5" customHeight="1" x14ac:dyDescent="0.25">
      <c r="C12" s="4">
        <v>3</v>
      </c>
      <c r="D12" s="4" t="s">
        <v>14</v>
      </c>
      <c r="E12" s="5">
        <v>25</v>
      </c>
      <c r="F12" s="4">
        <v>4.5</v>
      </c>
      <c r="G12" s="4">
        <f>E12*F12</f>
        <v>112.5</v>
      </c>
      <c r="H12" s="6">
        <v>70</v>
      </c>
      <c r="I12" s="7">
        <f>G12*H12</f>
        <v>7875</v>
      </c>
      <c r="N12"/>
      <c r="O12" s="1"/>
    </row>
    <row r="13" spans="3:16" ht="22.5" customHeight="1" thickBot="1" x14ac:dyDescent="0.3">
      <c r="C13" s="4">
        <v>4</v>
      </c>
      <c r="D13" s="4" t="s">
        <v>15</v>
      </c>
      <c r="E13" s="5">
        <v>180</v>
      </c>
      <c r="F13" s="4">
        <v>4.5</v>
      </c>
      <c r="G13" s="4">
        <f>E13*F13</f>
        <v>810</v>
      </c>
      <c r="H13" s="6">
        <v>66</v>
      </c>
      <c r="I13" s="7">
        <f>G13*H13</f>
        <v>53460</v>
      </c>
      <c r="N13"/>
    </row>
    <row r="14" spans="3:16" ht="26.25" customHeight="1" thickBot="1" x14ac:dyDescent="0.3">
      <c r="C14" s="32" t="s">
        <v>16</v>
      </c>
      <c r="D14" s="33"/>
      <c r="E14" s="8">
        <f>SUM(E10:E13)</f>
        <v>350</v>
      </c>
      <c r="F14" s="9"/>
      <c r="G14" s="10">
        <f>SUM(G10:G13)</f>
        <v>1575</v>
      </c>
      <c r="H14" s="9"/>
      <c r="I14" s="11">
        <f>SUM(I10:I13)</f>
        <v>99517.5</v>
      </c>
      <c r="J14" s="12"/>
      <c r="N14"/>
    </row>
    <row r="15" spans="3:16" customFormat="1" ht="24" thickBot="1" x14ac:dyDescent="0.3">
      <c r="C15" s="37" t="s">
        <v>20</v>
      </c>
      <c r="D15" s="35"/>
      <c r="E15" s="35"/>
      <c r="F15" s="35"/>
      <c r="G15" s="35"/>
      <c r="H15" s="36"/>
      <c r="I15" s="13">
        <v>2000</v>
      </c>
      <c r="N15" s="1"/>
    </row>
    <row r="16" spans="3:16" customFormat="1" ht="24" thickBot="1" x14ac:dyDescent="0.3">
      <c r="C16" s="34" t="s">
        <v>17</v>
      </c>
      <c r="D16" s="35"/>
      <c r="E16" s="35"/>
      <c r="F16" s="35"/>
      <c r="G16" s="35"/>
      <c r="H16" s="36"/>
      <c r="I16" s="11">
        <f>I14+I15</f>
        <v>101517.5</v>
      </c>
      <c r="N16" s="1"/>
    </row>
    <row r="17" spans="14:14" customFormat="1" ht="18.75" customHeight="1" x14ac:dyDescent="0.25">
      <c r="N17" s="1"/>
    </row>
    <row r="18" spans="14:14" customFormat="1" x14ac:dyDescent="0.25">
      <c r="N18" s="1"/>
    </row>
    <row r="19" spans="14:14" customFormat="1" x14ac:dyDescent="0.25"/>
    <row r="20" spans="14:14" customFormat="1" x14ac:dyDescent="0.25"/>
    <row r="21" spans="14:14" customFormat="1" x14ac:dyDescent="0.25"/>
    <row r="22" spans="14:14" customFormat="1" x14ac:dyDescent="0.25"/>
    <row r="23" spans="14:14" customFormat="1" x14ac:dyDescent="0.25"/>
    <row r="24" spans="14:14" customFormat="1" x14ac:dyDescent="0.25"/>
    <row r="25" spans="14:14" customFormat="1" x14ac:dyDescent="0.25"/>
    <row r="26" spans="14:14" customFormat="1" x14ac:dyDescent="0.25"/>
    <row r="27" spans="14:14" customFormat="1" x14ac:dyDescent="0.25"/>
    <row r="28" spans="14:14" customFormat="1" x14ac:dyDescent="0.25"/>
    <row r="29" spans="14:14" customFormat="1" x14ac:dyDescent="0.25"/>
    <row r="30" spans="14:14" customFormat="1" x14ac:dyDescent="0.25"/>
    <row r="31" spans="14:14" customFormat="1" x14ac:dyDescent="0.25"/>
    <row r="32" spans="14:14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ht="15" customHeight="1" x14ac:dyDescent="0.25"/>
    <row r="39" customFormat="1" ht="15.75" customHeigh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spans="3:9" customFormat="1" x14ac:dyDescent="0.25"/>
    <row r="50" spans="3:9" customFormat="1" x14ac:dyDescent="0.25"/>
    <row r="51" spans="3:9" customFormat="1" x14ac:dyDescent="0.25"/>
    <row r="52" spans="3:9" customFormat="1" x14ac:dyDescent="0.25"/>
    <row r="53" spans="3:9" customFormat="1" x14ac:dyDescent="0.25"/>
    <row r="54" spans="3:9" customFormat="1" x14ac:dyDescent="0.25"/>
    <row r="55" spans="3:9" customFormat="1" x14ac:dyDescent="0.25"/>
    <row r="56" spans="3:9" customFormat="1" x14ac:dyDescent="0.25"/>
    <row r="57" spans="3:9" customFormat="1" x14ac:dyDescent="0.25"/>
    <row r="58" spans="3:9" customFormat="1" x14ac:dyDescent="0.25"/>
    <row r="59" spans="3:9" customFormat="1" x14ac:dyDescent="0.25">
      <c r="C59" s="1"/>
      <c r="D59" s="1"/>
      <c r="E59" s="1"/>
      <c r="F59" s="1"/>
      <c r="G59" s="1"/>
      <c r="H59" s="1"/>
      <c r="I59" s="1"/>
    </row>
    <row r="60" spans="3:9" customFormat="1" x14ac:dyDescent="0.25">
      <c r="C60" s="1"/>
      <c r="D60" s="1"/>
      <c r="E60" s="1"/>
      <c r="F60" s="1"/>
      <c r="G60" s="1"/>
      <c r="H60" s="1"/>
      <c r="I60" s="1"/>
    </row>
    <row r="61" spans="3:9" customFormat="1" x14ac:dyDescent="0.25">
      <c r="C61" s="1"/>
      <c r="D61" s="1"/>
      <c r="E61" s="1"/>
      <c r="F61" s="1"/>
      <c r="G61" s="1"/>
      <c r="H61" s="1"/>
      <c r="I61" s="1"/>
    </row>
    <row r="62" spans="3:9" customFormat="1" x14ac:dyDescent="0.25">
      <c r="C62" s="1"/>
      <c r="D62" s="1"/>
      <c r="E62" s="1"/>
      <c r="F62" s="1"/>
      <c r="G62" s="1"/>
      <c r="H62" s="1"/>
      <c r="I62" s="1"/>
    </row>
    <row r="63" spans="3:9" customFormat="1" x14ac:dyDescent="0.25">
      <c r="C63" s="1"/>
      <c r="D63" s="1"/>
      <c r="E63" s="1"/>
      <c r="F63" s="1"/>
      <c r="G63" s="1"/>
      <c r="H63" s="1"/>
      <c r="I63" s="1"/>
    </row>
  </sheetData>
  <mergeCells count="10">
    <mergeCell ref="C14:D14"/>
    <mergeCell ref="C16:H16"/>
    <mergeCell ref="C15:H15"/>
    <mergeCell ref="C3:C4"/>
    <mergeCell ref="D3:H4"/>
    <mergeCell ref="I3:I6"/>
    <mergeCell ref="C5:C6"/>
    <mergeCell ref="D5:H6"/>
    <mergeCell ref="C7:E8"/>
    <mergeCell ref="F7:I8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59228-733E-4335-ADD0-4A08E568F620}">
  <dimension ref="C1:P66"/>
  <sheetViews>
    <sheetView tabSelected="1" topLeftCell="A7" zoomScale="80" zoomScaleNormal="80" workbookViewId="0">
      <selection activeCell="J9" sqref="J9"/>
    </sheetView>
  </sheetViews>
  <sheetFormatPr defaultRowHeight="15" x14ac:dyDescent="0.25"/>
  <cols>
    <col min="1" max="1" width="9.140625" style="1"/>
    <col min="2" max="2" width="5.5703125" style="1" customWidth="1"/>
    <col min="3" max="3" width="14.5703125" style="1" customWidth="1"/>
    <col min="4" max="4" width="26.28515625" style="1" bestFit="1" customWidth="1"/>
    <col min="5" max="5" width="10.42578125" style="1" customWidth="1"/>
    <col min="6" max="6" width="11.85546875" style="1" bestFit="1" customWidth="1"/>
    <col min="7" max="8" width="10.42578125" style="1" customWidth="1"/>
    <col min="9" max="9" width="18.42578125" style="1" customWidth="1"/>
    <col min="10" max="10" width="9.140625" style="1"/>
    <col min="11" max="11" width="5.85546875" style="1" bestFit="1" customWidth="1"/>
    <col min="12" max="12" width="9.140625" style="1"/>
    <col min="13" max="13" width="11.28515625" style="1" bestFit="1" customWidth="1"/>
    <col min="14" max="14" width="10.140625" style="1" bestFit="1" customWidth="1"/>
    <col min="15" max="15" width="14.42578125" bestFit="1" customWidth="1"/>
    <col min="16" max="16" width="6.28515625" style="1" customWidth="1"/>
    <col min="17" max="17" width="10.28515625" style="1" bestFit="1" customWidth="1"/>
    <col min="18" max="16384" width="9.140625" style="1"/>
  </cols>
  <sheetData>
    <row r="1" spans="3:16" x14ac:dyDescent="0.25">
      <c r="P1"/>
    </row>
    <row r="2" spans="3:16" ht="15.75" thickBot="1" x14ac:dyDescent="0.3"/>
    <row r="3" spans="3:16" ht="16.5" customHeight="1" x14ac:dyDescent="0.25">
      <c r="C3" s="38" t="s">
        <v>0</v>
      </c>
      <c r="D3" s="40" t="s">
        <v>1</v>
      </c>
      <c r="E3" s="41"/>
      <c r="F3" s="41"/>
      <c r="G3" s="41"/>
      <c r="H3" s="42"/>
      <c r="I3" s="15" t="s">
        <v>50</v>
      </c>
    </row>
    <row r="4" spans="3:16" ht="17.25" customHeight="1" thickBot="1" x14ac:dyDescent="0.3">
      <c r="C4" s="39"/>
      <c r="D4" s="43"/>
      <c r="E4" s="44"/>
      <c r="F4" s="44"/>
      <c r="G4" s="44"/>
      <c r="H4" s="45"/>
      <c r="I4" s="16"/>
      <c r="N4"/>
      <c r="P4"/>
    </row>
    <row r="5" spans="3:16" ht="16.5" customHeight="1" x14ac:dyDescent="0.25">
      <c r="C5" s="18" t="s">
        <v>51</v>
      </c>
      <c r="D5" s="20" t="s">
        <v>2</v>
      </c>
      <c r="E5" s="21"/>
      <c r="F5" s="21"/>
      <c r="G5" s="21"/>
      <c r="H5" s="22"/>
      <c r="I5" s="16"/>
      <c r="N5"/>
      <c r="O5" s="2"/>
      <c r="P5"/>
    </row>
    <row r="6" spans="3:16" ht="16.5" customHeight="1" thickBot="1" x14ac:dyDescent="0.3">
      <c r="C6" s="19"/>
      <c r="D6" s="23"/>
      <c r="E6" s="24"/>
      <c r="F6" s="24"/>
      <c r="G6" s="24"/>
      <c r="H6" s="25"/>
      <c r="I6" s="17"/>
      <c r="N6"/>
      <c r="P6"/>
    </row>
    <row r="7" spans="3:16" ht="16.5" customHeight="1" x14ac:dyDescent="0.25">
      <c r="C7" s="26" t="s">
        <v>3</v>
      </c>
      <c r="D7" s="27"/>
      <c r="E7" s="28"/>
      <c r="F7" s="26" t="s">
        <v>4</v>
      </c>
      <c r="G7" s="27"/>
      <c r="H7" s="27"/>
      <c r="I7" s="28"/>
      <c r="N7"/>
      <c r="P7"/>
    </row>
    <row r="8" spans="3:16" ht="16.5" customHeight="1" thickBot="1" x14ac:dyDescent="0.3">
      <c r="C8" s="29"/>
      <c r="D8" s="30"/>
      <c r="E8" s="31"/>
      <c r="F8" s="29"/>
      <c r="G8" s="30"/>
      <c r="H8" s="30"/>
      <c r="I8" s="31"/>
      <c r="N8"/>
      <c r="P8"/>
    </row>
    <row r="9" spans="3:16" ht="22.5" customHeight="1" thickBot="1" x14ac:dyDescent="0.3">
      <c r="C9" s="3" t="s">
        <v>5</v>
      </c>
      <c r="D9" s="3" t="s">
        <v>6</v>
      </c>
      <c r="E9" s="3" t="s">
        <v>7</v>
      </c>
      <c r="F9" s="3" t="s">
        <v>8</v>
      </c>
      <c r="G9" s="3" t="s">
        <v>9</v>
      </c>
      <c r="H9" s="3" t="s">
        <v>10</v>
      </c>
      <c r="I9" s="3" t="s">
        <v>11</v>
      </c>
      <c r="N9"/>
      <c r="P9"/>
    </row>
    <row r="10" spans="3:16" ht="22.5" customHeight="1" x14ac:dyDescent="0.25">
      <c r="C10" s="4">
        <v>1</v>
      </c>
      <c r="D10" s="4" t="s">
        <v>12</v>
      </c>
      <c r="E10" s="5">
        <v>10</v>
      </c>
      <c r="F10" s="4">
        <v>4.5</v>
      </c>
      <c r="G10" s="4">
        <f>E10*F10</f>
        <v>45</v>
      </c>
      <c r="H10" s="6">
        <v>50</v>
      </c>
      <c r="I10" s="7">
        <f>G10*H10</f>
        <v>2250</v>
      </c>
      <c r="N10"/>
      <c r="O10" s="1"/>
    </row>
    <row r="11" spans="3:16" ht="22.5" customHeight="1" x14ac:dyDescent="0.25">
      <c r="C11" s="4">
        <v>2</v>
      </c>
      <c r="D11" s="4" t="s">
        <v>13</v>
      </c>
      <c r="E11" s="5">
        <v>200</v>
      </c>
      <c r="F11" s="4">
        <v>4.5</v>
      </c>
      <c r="G11" s="4">
        <f>E11*F11</f>
        <v>900</v>
      </c>
      <c r="H11" s="6">
        <v>65</v>
      </c>
      <c r="I11" s="7">
        <f>G11*H11</f>
        <v>58500</v>
      </c>
      <c r="N11"/>
    </row>
    <row r="12" spans="3:16" ht="22.5" customHeight="1" x14ac:dyDescent="0.25">
      <c r="C12" s="4">
        <v>3</v>
      </c>
      <c r="D12" s="4" t="s">
        <v>14</v>
      </c>
      <c r="E12" s="5">
        <v>25</v>
      </c>
      <c r="F12" s="4">
        <v>4.5</v>
      </c>
      <c r="G12" s="4">
        <f>E12*F12</f>
        <v>112.5</v>
      </c>
      <c r="H12" s="6">
        <v>73</v>
      </c>
      <c r="I12" s="7">
        <f>G12*H12</f>
        <v>8212.5</v>
      </c>
      <c r="N12"/>
    </row>
    <row r="13" spans="3:16" ht="22.5" customHeight="1" thickBot="1" x14ac:dyDescent="0.3">
      <c r="C13" s="4">
        <v>4</v>
      </c>
      <c r="D13" s="4" t="s">
        <v>15</v>
      </c>
      <c r="E13" s="5">
        <v>250</v>
      </c>
      <c r="F13" s="4">
        <v>4.5</v>
      </c>
      <c r="G13" s="4">
        <f>E13*F13</f>
        <v>1125</v>
      </c>
      <c r="H13" s="6">
        <v>65</v>
      </c>
      <c r="I13" s="7">
        <f>G13*H13</f>
        <v>73125</v>
      </c>
      <c r="N13"/>
    </row>
    <row r="14" spans="3:16" ht="26.25" customHeight="1" thickBot="1" x14ac:dyDescent="0.3">
      <c r="C14" s="32" t="s">
        <v>16</v>
      </c>
      <c r="D14" s="33"/>
      <c r="E14" s="8">
        <f>SUM(E10:E13)</f>
        <v>485</v>
      </c>
      <c r="F14" s="9"/>
      <c r="G14" s="10">
        <f>SUM(G10:G13)</f>
        <v>2182.5</v>
      </c>
      <c r="H14" s="9"/>
      <c r="I14" s="11">
        <f>SUM(I10:I13)</f>
        <v>142087.5</v>
      </c>
      <c r="J14" s="12"/>
      <c r="N14"/>
    </row>
    <row r="15" spans="3:16" customFormat="1" ht="24.75" customHeight="1" x14ac:dyDescent="0.25">
      <c r="C15" s="46" t="s">
        <v>53</v>
      </c>
      <c r="D15" s="48" t="s">
        <v>52</v>
      </c>
      <c r="E15" s="48"/>
      <c r="F15" s="48"/>
      <c r="G15" s="48"/>
      <c r="H15" s="49"/>
      <c r="I15" s="52">
        <f>'24-06-2024 058'!I17</f>
        <v>164475</v>
      </c>
    </row>
    <row r="16" spans="3:16" customFormat="1" ht="24.75" customHeight="1" thickBot="1" x14ac:dyDescent="0.3">
      <c r="C16" s="47"/>
      <c r="D16" s="50"/>
      <c r="E16" s="50"/>
      <c r="F16" s="50"/>
      <c r="G16" s="50"/>
      <c r="H16" s="51"/>
      <c r="I16" s="53"/>
    </row>
    <row r="17" spans="3:14" customFormat="1" ht="24" thickBot="1" x14ac:dyDescent="0.3">
      <c r="C17" s="34" t="s">
        <v>17</v>
      </c>
      <c r="D17" s="35"/>
      <c r="E17" s="35"/>
      <c r="F17" s="35"/>
      <c r="G17" s="35"/>
      <c r="H17" s="36"/>
      <c r="I17" s="11">
        <f>I15+I14</f>
        <v>306562.5</v>
      </c>
      <c r="N17" s="1"/>
    </row>
    <row r="18" spans="3:14" customFormat="1" ht="18.75" customHeight="1" thickBot="1" x14ac:dyDescent="0.3">
      <c r="N18" s="1"/>
    </row>
    <row r="19" spans="3:14" customFormat="1" x14ac:dyDescent="0.25">
      <c r="C19" s="54" t="s">
        <v>55</v>
      </c>
      <c r="D19" s="55"/>
      <c r="E19" s="55"/>
      <c r="F19" s="55"/>
      <c r="G19" s="55"/>
      <c r="H19" s="55"/>
      <c r="I19" s="56"/>
      <c r="N19" s="1"/>
    </row>
    <row r="20" spans="3:14" customFormat="1" ht="15.75" thickBot="1" x14ac:dyDescent="0.3">
      <c r="C20" s="57"/>
      <c r="D20" s="58"/>
      <c r="E20" s="58"/>
      <c r="F20" s="58"/>
      <c r="G20" s="58"/>
      <c r="H20" s="58"/>
      <c r="I20" s="59"/>
      <c r="N20" s="1"/>
    </row>
    <row r="21" spans="3:14" customFormat="1" x14ac:dyDescent="0.25">
      <c r="N21" s="1"/>
    </row>
    <row r="22" spans="3:14" customFormat="1" x14ac:dyDescent="0.25"/>
    <row r="23" spans="3:14" customFormat="1" x14ac:dyDescent="0.25"/>
    <row r="24" spans="3:14" customFormat="1" x14ac:dyDescent="0.25"/>
    <row r="25" spans="3:14" customFormat="1" x14ac:dyDescent="0.25"/>
    <row r="26" spans="3:14" customFormat="1" x14ac:dyDescent="0.25"/>
    <row r="27" spans="3:14" customFormat="1" x14ac:dyDescent="0.25"/>
    <row r="28" spans="3:14" customFormat="1" x14ac:dyDescent="0.25"/>
    <row r="29" spans="3:14" customFormat="1" x14ac:dyDescent="0.25"/>
    <row r="30" spans="3:14" customFormat="1" x14ac:dyDescent="0.25"/>
    <row r="31" spans="3:14" customFormat="1" x14ac:dyDescent="0.25"/>
    <row r="32" spans="3:14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ht="15" customHeight="1" x14ac:dyDescent="0.25"/>
    <row r="42" customFormat="1" ht="15.75" customHeigh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spans="3:9" customFormat="1" x14ac:dyDescent="0.25"/>
    <row r="50" spans="3:9" customFormat="1" x14ac:dyDescent="0.25"/>
    <row r="51" spans="3:9" customFormat="1" x14ac:dyDescent="0.25"/>
    <row r="52" spans="3:9" customFormat="1" x14ac:dyDescent="0.25"/>
    <row r="53" spans="3:9" customFormat="1" x14ac:dyDescent="0.25"/>
    <row r="54" spans="3:9" customFormat="1" x14ac:dyDescent="0.25"/>
    <row r="55" spans="3:9" customFormat="1" x14ac:dyDescent="0.25"/>
    <row r="56" spans="3:9" customFormat="1" x14ac:dyDescent="0.25"/>
    <row r="57" spans="3:9" customFormat="1" x14ac:dyDescent="0.25"/>
    <row r="58" spans="3:9" customFormat="1" x14ac:dyDescent="0.25"/>
    <row r="59" spans="3:9" customFormat="1" x14ac:dyDescent="0.25"/>
    <row r="60" spans="3:9" customFormat="1" x14ac:dyDescent="0.25"/>
    <row r="61" spans="3:9" customFormat="1" x14ac:dyDescent="0.25"/>
    <row r="62" spans="3:9" customFormat="1" x14ac:dyDescent="0.25">
      <c r="C62" s="1"/>
      <c r="D62" s="1"/>
      <c r="E62" s="1"/>
      <c r="F62" s="1"/>
      <c r="G62" s="1"/>
      <c r="H62" s="1"/>
      <c r="I62" s="1"/>
    </row>
    <row r="63" spans="3:9" customFormat="1" x14ac:dyDescent="0.25">
      <c r="C63" s="1"/>
      <c r="D63" s="1"/>
      <c r="E63" s="1"/>
      <c r="F63" s="1"/>
      <c r="G63" s="1"/>
      <c r="H63" s="1"/>
      <c r="I63" s="1"/>
    </row>
    <row r="64" spans="3:9" customFormat="1" x14ac:dyDescent="0.25">
      <c r="C64" s="1"/>
      <c r="D64" s="1"/>
      <c r="E64" s="1"/>
      <c r="F64" s="1"/>
      <c r="G64" s="1"/>
      <c r="H64" s="1"/>
      <c r="I64" s="1"/>
    </row>
    <row r="65" spans="3:9" customFormat="1" x14ac:dyDescent="0.25">
      <c r="C65" s="1"/>
      <c r="D65" s="1"/>
      <c r="E65" s="1"/>
      <c r="F65" s="1"/>
      <c r="G65" s="1"/>
      <c r="H65" s="1"/>
      <c r="I65" s="1"/>
    </row>
    <row r="66" spans="3:9" customFormat="1" x14ac:dyDescent="0.25">
      <c r="C66" s="1"/>
      <c r="D66" s="1"/>
      <c r="E66" s="1"/>
      <c r="F66" s="1"/>
      <c r="G66" s="1"/>
      <c r="H66" s="1"/>
      <c r="I66" s="1"/>
    </row>
  </sheetData>
  <sortState xmlns:xlrd2="http://schemas.microsoft.com/office/spreadsheetml/2017/richdata2" ref="D10:I13">
    <sortCondition ref="D10:D13"/>
  </sortState>
  <mergeCells count="13">
    <mergeCell ref="C7:E8"/>
    <mergeCell ref="F7:I8"/>
    <mergeCell ref="C19:I20"/>
    <mergeCell ref="C3:C4"/>
    <mergeCell ref="D3:H4"/>
    <mergeCell ref="I3:I6"/>
    <mergeCell ref="C5:C6"/>
    <mergeCell ref="D5:H6"/>
    <mergeCell ref="C14:D14"/>
    <mergeCell ref="C15:C16"/>
    <mergeCell ref="D15:H16"/>
    <mergeCell ref="I15:I16"/>
    <mergeCell ref="C17:H1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942DB-26A7-4053-9139-7C06D07CCCD3}">
  <dimension ref="C1:P64"/>
  <sheetViews>
    <sheetView zoomScale="80" zoomScaleNormal="80" workbookViewId="0">
      <selection activeCell="J17" sqref="J17"/>
    </sheetView>
  </sheetViews>
  <sheetFormatPr defaultRowHeight="15" x14ac:dyDescent="0.25"/>
  <cols>
    <col min="1" max="1" width="9.140625" style="1"/>
    <col min="2" max="2" width="5.5703125" style="1" customWidth="1"/>
    <col min="3" max="3" width="14.5703125" style="1" customWidth="1"/>
    <col min="4" max="4" width="26.28515625" style="1" bestFit="1" customWidth="1"/>
    <col min="5" max="5" width="10.42578125" style="1" customWidth="1"/>
    <col min="6" max="6" width="11.85546875" style="1" bestFit="1" customWidth="1"/>
    <col min="7" max="8" width="10.42578125" style="1" customWidth="1"/>
    <col min="9" max="9" width="18.42578125" style="1" customWidth="1"/>
    <col min="10" max="10" width="9.140625" style="1"/>
    <col min="11" max="11" width="5.85546875" style="1" bestFit="1" customWidth="1"/>
    <col min="12" max="12" width="9.140625" style="1"/>
    <col min="13" max="13" width="11.28515625" style="1" bestFit="1" customWidth="1"/>
    <col min="14" max="14" width="10.140625" style="1" bestFit="1" customWidth="1"/>
    <col min="15" max="15" width="14.42578125" bestFit="1" customWidth="1"/>
    <col min="16" max="16" width="6.28515625" style="1" customWidth="1"/>
    <col min="17" max="17" width="10.28515625" style="1" bestFit="1" customWidth="1"/>
    <col min="18" max="16384" width="9.140625" style="1"/>
  </cols>
  <sheetData>
    <row r="1" spans="3:16" x14ac:dyDescent="0.25">
      <c r="P1"/>
    </row>
    <row r="2" spans="3:16" ht="15.75" thickBot="1" x14ac:dyDescent="0.3"/>
    <row r="3" spans="3:16" ht="16.5" customHeight="1" x14ac:dyDescent="0.25">
      <c r="C3" s="38" t="s">
        <v>0</v>
      </c>
      <c r="D3" s="40" t="s">
        <v>1</v>
      </c>
      <c r="E3" s="41"/>
      <c r="F3" s="41"/>
      <c r="G3" s="41"/>
      <c r="H3" s="42"/>
      <c r="I3" s="15" t="s">
        <v>21</v>
      </c>
    </row>
    <row r="4" spans="3:16" ht="17.25" customHeight="1" thickBot="1" x14ac:dyDescent="0.3">
      <c r="C4" s="39"/>
      <c r="D4" s="43"/>
      <c r="E4" s="44"/>
      <c r="F4" s="44"/>
      <c r="G4" s="44"/>
      <c r="H4" s="45"/>
      <c r="I4" s="16"/>
      <c r="N4"/>
      <c r="P4"/>
    </row>
    <row r="5" spans="3:16" ht="16.5" customHeight="1" x14ac:dyDescent="0.25">
      <c r="C5" s="18" t="s">
        <v>22</v>
      </c>
      <c r="D5" s="20" t="s">
        <v>2</v>
      </c>
      <c r="E5" s="21"/>
      <c r="F5" s="21"/>
      <c r="G5" s="21"/>
      <c r="H5" s="22"/>
      <c r="I5" s="16"/>
      <c r="N5"/>
      <c r="O5" s="2"/>
      <c r="P5"/>
    </row>
    <row r="6" spans="3:16" ht="16.5" customHeight="1" thickBot="1" x14ac:dyDescent="0.3">
      <c r="C6" s="19"/>
      <c r="D6" s="23"/>
      <c r="E6" s="24"/>
      <c r="F6" s="24"/>
      <c r="G6" s="24"/>
      <c r="H6" s="25"/>
      <c r="I6" s="17"/>
      <c r="N6"/>
      <c r="P6"/>
    </row>
    <row r="7" spans="3:16" ht="16.5" customHeight="1" x14ac:dyDescent="0.25">
      <c r="C7" s="26" t="s">
        <v>3</v>
      </c>
      <c r="D7" s="27"/>
      <c r="E7" s="28"/>
      <c r="F7" s="26" t="s">
        <v>4</v>
      </c>
      <c r="G7" s="27"/>
      <c r="H7" s="27"/>
      <c r="I7" s="28"/>
      <c r="N7"/>
      <c r="P7"/>
    </row>
    <row r="8" spans="3:16" ht="16.5" customHeight="1" thickBot="1" x14ac:dyDescent="0.3">
      <c r="C8" s="29"/>
      <c r="D8" s="30"/>
      <c r="E8" s="31"/>
      <c r="F8" s="29"/>
      <c r="G8" s="30"/>
      <c r="H8" s="30"/>
      <c r="I8" s="31"/>
      <c r="N8"/>
      <c r="P8"/>
    </row>
    <row r="9" spans="3:16" ht="22.5" customHeight="1" thickBot="1" x14ac:dyDescent="0.3">
      <c r="C9" s="3" t="s">
        <v>5</v>
      </c>
      <c r="D9" s="3" t="s">
        <v>6</v>
      </c>
      <c r="E9" s="3" t="s">
        <v>7</v>
      </c>
      <c r="F9" s="3" t="s">
        <v>8</v>
      </c>
      <c r="G9" s="3" t="s">
        <v>9</v>
      </c>
      <c r="H9" s="3" t="s">
        <v>10</v>
      </c>
      <c r="I9" s="3" t="s">
        <v>11</v>
      </c>
      <c r="N9"/>
      <c r="P9"/>
    </row>
    <row r="10" spans="3:16" ht="22.5" customHeight="1" x14ac:dyDescent="0.25">
      <c r="C10" s="4">
        <v>1</v>
      </c>
      <c r="D10" s="4" t="s">
        <v>12</v>
      </c>
      <c r="E10" s="5">
        <v>5</v>
      </c>
      <c r="F10" s="4">
        <v>4.5</v>
      </c>
      <c r="G10" s="4">
        <f>E10*F10</f>
        <v>22.5</v>
      </c>
      <c r="H10" s="6">
        <v>45</v>
      </c>
      <c r="I10" s="7">
        <f>G10*H10</f>
        <v>1012.5</v>
      </c>
      <c r="N10"/>
      <c r="O10" s="1"/>
    </row>
    <row r="11" spans="3:16" ht="22.5" customHeight="1" x14ac:dyDescent="0.25">
      <c r="C11" s="4">
        <v>2</v>
      </c>
      <c r="D11" s="4" t="s">
        <v>13</v>
      </c>
      <c r="E11" s="5">
        <v>200</v>
      </c>
      <c r="F11" s="4">
        <v>4.5</v>
      </c>
      <c r="G11" s="4">
        <f>E11*F11</f>
        <v>900</v>
      </c>
      <c r="H11" s="6">
        <v>59</v>
      </c>
      <c r="I11" s="7">
        <f>G11*H11</f>
        <v>53100</v>
      </c>
      <c r="N11"/>
    </row>
    <row r="12" spans="3:16" ht="22.5" customHeight="1" x14ac:dyDescent="0.25">
      <c r="C12" s="4">
        <v>3</v>
      </c>
      <c r="D12" s="4" t="s">
        <v>14</v>
      </c>
      <c r="E12" s="5">
        <v>25</v>
      </c>
      <c r="F12" s="4">
        <v>4.5</v>
      </c>
      <c r="G12" s="4">
        <f>E12*F12</f>
        <v>112.5</v>
      </c>
      <c r="H12" s="6">
        <v>70</v>
      </c>
      <c r="I12" s="7">
        <f>G12*H12</f>
        <v>7875</v>
      </c>
      <c r="N12"/>
    </row>
    <row r="13" spans="3:16" ht="22.5" customHeight="1" thickBot="1" x14ac:dyDescent="0.3">
      <c r="C13" s="4">
        <v>4</v>
      </c>
      <c r="D13" s="4" t="s">
        <v>15</v>
      </c>
      <c r="E13" s="5">
        <v>250</v>
      </c>
      <c r="F13" s="4">
        <v>4.5</v>
      </c>
      <c r="G13" s="4">
        <f>E13*F13</f>
        <v>1125</v>
      </c>
      <c r="H13" s="6">
        <v>66</v>
      </c>
      <c r="I13" s="7">
        <f>G13*H13</f>
        <v>74250</v>
      </c>
      <c r="N13"/>
    </row>
    <row r="14" spans="3:16" ht="26.25" customHeight="1" thickBot="1" x14ac:dyDescent="0.3">
      <c r="C14" s="32" t="s">
        <v>16</v>
      </c>
      <c r="D14" s="33"/>
      <c r="E14" s="8">
        <f>SUM(E10:E13)</f>
        <v>480</v>
      </c>
      <c r="F14" s="9"/>
      <c r="G14" s="10">
        <f>SUM(G10:G13)</f>
        <v>2160</v>
      </c>
      <c r="H14" s="9"/>
      <c r="I14" s="11">
        <f>SUM(I10:I13)</f>
        <v>136237.5</v>
      </c>
      <c r="J14" s="12"/>
      <c r="N14"/>
    </row>
    <row r="15" spans="3:16" customFormat="1" ht="24.75" customHeight="1" x14ac:dyDescent="0.25">
      <c r="C15" s="46" t="s">
        <v>24</v>
      </c>
      <c r="D15" s="48" t="s">
        <v>23</v>
      </c>
      <c r="E15" s="48"/>
      <c r="F15" s="48"/>
      <c r="G15" s="48"/>
      <c r="H15" s="49"/>
      <c r="I15" s="52">
        <f>'02-06-2024 050'!I16</f>
        <v>101517.5</v>
      </c>
    </row>
    <row r="16" spans="3:16" customFormat="1" ht="24.75" customHeight="1" thickBot="1" x14ac:dyDescent="0.3">
      <c r="C16" s="47"/>
      <c r="D16" s="50"/>
      <c r="E16" s="50"/>
      <c r="F16" s="50"/>
      <c r="G16" s="50"/>
      <c r="H16" s="51"/>
      <c r="I16" s="53"/>
    </row>
    <row r="17" spans="3:14" customFormat="1" ht="24" thickBot="1" x14ac:dyDescent="0.3">
      <c r="C17" s="34" t="s">
        <v>17</v>
      </c>
      <c r="D17" s="35"/>
      <c r="E17" s="35"/>
      <c r="F17" s="35"/>
      <c r="G17" s="35"/>
      <c r="H17" s="36"/>
      <c r="I17" s="11">
        <f>I15+I14</f>
        <v>237755</v>
      </c>
      <c r="N17" s="1"/>
    </row>
    <row r="18" spans="3:14" customFormat="1" ht="18.75" customHeight="1" x14ac:dyDescent="0.25"/>
    <row r="19" spans="3:14" customFormat="1" x14ac:dyDescent="0.25"/>
    <row r="20" spans="3:14" customFormat="1" x14ac:dyDescent="0.25"/>
    <row r="21" spans="3:14" customFormat="1" x14ac:dyDescent="0.25"/>
    <row r="22" spans="3:14" customFormat="1" x14ac:dyDescent="0.25"/>
    <row r="23" spans="3:14" customFormat="1" x14ac:dyDescent="0.25"/>
    <row r="24" spans="3:14" customFormat="1" x14ac:dyDescent="0.25"/>
    <row r="25" spans="3:14" customFormat="1" x14ac:dyDescent="0.25"/>
    <row r="26" spans="3:14" customFormat="1" x14ac:dyDescent="0.25"/>
    <row r="27" spans="3:14" customFormat="1" x14ac:dyDescent="0.25"/>
    <row r="28" spans="3:14" customFormat="1" x14ac:dyDescent="0.25"/>
    <row r="29" spans="3:14" customFormat="1" x14ac:dyDescent="0.25"/>
    <row r="30" spans="3:14" customFormat="1" x14ac:dyDescent="0.25"/>
    <row r="31" spans="3:14" customFormat="1" x14ac:dyDescent="0.25"/>
    <row r="32" spans="3:14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ht="15" customHeight="1" x14ac:dyDescent="0.25"/>
    <row r="40" customFormat="1" ht="15.75" customHeigh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spans="3:14" customFormat="1" x14ac:dyDescent="0.25"/>
    <row r="50" spans="3:14" customFormat="1" x14ac:dyDescent="0.25"/>
    <row r="51" spans="3:14" customFormat="1" x14ac:dyDescent="0.25"/>
    <row r="52" spans="3:14" customFormat="1" x14ac:dyDescent="0.25"/>
    <row r="53" spans="3:14" customFormat="1" x14ac:dyDescent="0.25"/>
    <row r="54" spans="3:14" customFormat="1" x14ac:dyDescent="0.25"/>
    <row r="55" spans="3:14" customFormat="1" x14ac:dyDescent="0.25"/>
    <row r="56" spans="3:14" customFormat="1" x14ac:dyDescent="0.25"/>
    <row r="57" spans="3:14" customFormat="1" x14ac:dyDescent="0.25"/>
    <row r="58" spans="3:14" customFormat="1" x14ac:dyDescent="0.25"/>
    <row r="59" spans="3:14" customFormat="1" x14ac:dyDescent="0.25"/>
    <row r="60" spans="3:14" customFormat="1" x14ac:dyDescent="0.25">
      <c r="C60" s="1"/>
      <c r="D60" s="1"/>
      <c r="E60" s="1"/>
      <c r="F60" s="1"/>
      <c r="G60" s="1"/>
      <c r="H60" s="1"/>
      <c r="I60" s="1"/>
    </row>
    <row r="61" spans="3:14" customFormat="1" x14ac:dyDescent="0.25">
      <c r="C61" s="1"/>
      <c r="D61" s="1"/>
      <c r="E61" s="1"/>
      <c r="F61" s="1"/>
      <c r="G61" s="1"/>
      <c r="H61" s="1"/>
      <c r="I61" s="1"/>
    </row>
    <row r="62" spans="3:14" customFormat="1" x14ac:dyDescent="0.25">
      <c r="C62" s="1"/>
      <c r="D62" s="1"/>
      <c r="E62" s="1"/>
      <c r="F62" s="1"/>
      <c r="G62" s="1"/>
      <c r="H62" s="1"/>
      <c r="I62" s="1"/>
    </row>
    <row r="63" spans="3:14" customFormat="1" x14ac:dyDescent="0.25">
      <c r="C63" s="1"/>
      <c r="D63" s="1"/>
      <c r="E63" s="1"/>
      <c r="F63" s="1"/>
      <c r="G63" s="1"/>
      <c r="H63" s="1"/>
      <c r="I63" s="1"/>
      <c r="N63" s="1"/>
    </row>
    <row r="64" spans="3:14" customFormat="1" x14ac:dyDescent="0.25">
      <c r="C64" s="1"/>
      <c r="D64" s="1"/>
      <c r="E64" s="1"/>
      <c r="F64" s="1"/>
      <c r="G64" s="1"/>
      <c r="H64" s="1"/>
      <c r="I64" s="1"/>
      <c r="N64" s="1"/>
    </row>
  </sheetData>
  <mergeCells count="12">
    <mergeCell ref="C14:D14"/>
    <mergeCell ref="C15:C16"/>
    <mergeCell ref="D15:H16"/>
    <mergeCell ref="I15:I16"/>
    <mergeCell ref="C17:H17"/>
    <mergeCell ref="C7:E8"/>
    <mergeCell ref="F7:I8"/>
    <mergeCell ref="C3:C4"/>
    <mergeCell ref="D3:H4"/>
    <mergeCell ref="I3:I6"/>
    <mergeCell ref="C5:C6"/>
    <mergeCell ref="D5:H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3EFAE-97AC-4D1F-A107-A14A18F2F041}">
  <dimension ref="C1:P64"/>
  <sheetViews>
    <sheetView zoomScale="80" zoomScaleNormal="80" workbookViewId="0">
      <selection activeCell="C17" sqref="C17:H17"/>
    </sheetView>
  </sheetViews>
  <sheetFormatPr defaultRowHeight="15" x14ac:dyDescent="0.25"/>
  <cols>
    <col min="1" max="1" width="9.140625" style="1"/>
    <col min="2" max="2" width="5.5703125" style="1" customWidth="1"/>
    <col min="3" max="3" width="14.5703125" style="1" customWidth="1"/>
    <col min="4" max="4" width="26.28515625" style="1" bestFit="1" customWidth="1"/>
    <col min="5" max="5" width="10.42578125" style="1" customWidth="1"/>
    <col min="6" max="6" width="11.85546875" style="1" bestFit="1" customWidth="1"/>
    <col min="7" max="8" width="10.42578125" style="1" customWidth="1"/>
    <col min="9" max="9" width="18.42578125" style="1" customWidth="1"/>
    <col min="10" max="10" width="9.140625" style="1"/>
    <col min="11" max="11" width="5.85546875" style="1" bestFit="1" customWidth="1"/>
    <col min="12" max="12" width="9.140625" style="1"/>
    <col min="13" max="13" width="11.28515625" style="1" bestFit="1" customWidth="1"/>
    <col min="14" max="14" width="10.140625" style="1" bestFit="1" customWidth="1"/>
    <col min="15" max="15" width="14.42578125" bestFit="1" customWidth="1"/>
    <col min="16" max="16" width="6.28515625" style="1" customWidth="1"/>
    <col min="17" max="17" width="10.28515625" style="1" bestFit="1" customWidth="1"/>
    <col min="18" max="16384" width="9.140625" style="1"/>
  </cols>
  <sheetData>
    <row r="1" spans="3:16" x14ac:dyDescent="0.25">
      <c r="P1"/>
    </row>
    <row r="2" spans="3:16" ht="15.75" thickBot="1" x14ac:dyDescent="0.3"/>
    <row r="3" spans="3:16" ht="16.5" customHeight="1" x14ac:dyDescent="0.25">
      <c r="C3" s="38" t="s">
        <v>0</v>
      </c>
      <c r="D3" s="40" t="s">
        <v>1</v>
      </c>
      <c r="E3" s="41"/>
      <c r="F3" s="41"/>
      <c r="G3" s="41"/>
      <c r="H3" s="42"/>
      <c r="I3" s="15" t="s">
        <v>25</v>
      </c>
    </row>
    <row r="4" spans="3:16" ht="17.25" customHeight="1" thickBot="1" x14ac:dyDescent="0.3">
      <c r="C4" s="39"/>
      <c r="D4" s="43"/>
      <c r="E4" s="44"/>
      <c r="F4" s="44"/>
      <c r="G4" s="44"/>
      <c r="H4" s="45"/>
      <c r="I4" s="16"/>
      <c r="N4"/>
      <c r="P4"/>
    </row>
    <row r="5" spans="3:16" ht="16.5" customHeight="1" x14ac:dyDescent="0.25">
      <c r="C5" s="18" t="s">
        <v>26</v>
      </c>
      <c r="D5" s="20" t="s">
        <v>2</v>
      </c>
      <c r="E5" s="21"/>
      <c r="F5" s="21"/>
      <c r="G5" s="21"/>
      <c r="H5" s="22"/>
      <c r="I5" s="16"/>
      <c r="N5"/>
      <c r="O5" s="2"/>
      <c r="P5"/>
    </row>
    <row r="6" spans="3:16" ht="16.5" customHeight="1" thickBot="1" x14ac:dyDescent="0.3">
      <c r="C6" s="19"/>
      <c r="D6" s="23"/>
      <c r="E6" s="24"/>
      <c r="F6" s="24"/>
      <c r="G6" s="24"/>
      <c r="H6" s="25"/>
      <c r="I6" s="17"/>
      <c r="N6"/>
      <c r="P6"/>
    </row>
    <row r="7" spans="3:16" ht="16.5" customHeight="1" x14ac:dyDescent="0.25">
      <c r="C7" s="26" t="s">
        <v>3</v>
      </c>
      <c r="D7" s="27"/>
      <c r="E7" s="28"/>
      <c r="F7" s="26" t="s">
        <v>4</v>
      </c>
      <c r="G7" s="27"/>
      <c r="H7" s="27"/>
      <c r="I7" s="28"/>
      <c r="N7"/>
      <c r="P7"/>
    </row>
    <row r="8" spans="3:16" ht="16.5" customHeight="1" thickBot="1" x14ac:dyDescent="0.3">
      <c r="C8" s="29"/>
      <c r="D8" s="30"/>
      <c r="E8" s="31"/>
      <c r="F8" s="29"/>
      <c r="G8" s="30"/>
      <c r="H8" s="30"/>
      <c r="I8" s="31"/>
      <c r="N8"/>
      <c r="P8"/>
    </row>
    <row r="9" spans="3:16" ht="22.5" customHeight="1" thickBot="1" x14ac:dyDescent="0.3">
      <c r="C9" s="3" t="s">
        <v>5</v>
      </c>
      <c r="D9" s="3" t="s">
        <v>6</v>
      </c>
      <c r="E9" s="3" t="s">
        <v>7</v>
      </c>
      <c r="F9" s="3" t="s">
        <v>8</v>
      </c>
      <c r="G9" s="3" t="s">
        <v>9</v>
      </c>
      <c r="H9" s="3" t="s">
        <v>10</v>
      </c>
      <c r="I9" s="3" t="s">
        <v>11</v>
      </c>
      <c r="N9"/>
      <c r="P9"/>
    </row>
    <row r="10" spans="3:16" ht="22.5" customHeight="1" x14ac:dyDescent="0.25">
      <c r="C10" s="4">
        <v>1</v>
      </c>
      <c r="D10" s="4" t="s">
        <v>12</v>
      </c>
      <c r="E10" s="5">
        <v>5</v>
      </c>
      <c r="F10" s="4">
        <v>4.5</v>
      </c>
      <c r="G10" s="4">
        <f>E10*F10</f>
        <v>22.5</v>
      </c>
      <c r="H10" s="6">
        <v>45</v>
      </c>
      <c r="I10" s="7">
        <f>G10*H10</f>
        <v>1012.5</v>
      </c>
      <c r="N10"/>
      <c r="O10" s="1"/>
    </row>
    <row r="11" spans="3:16" ht="22.5" customHeight="1" x14ac:dyDescent="0.25">
      <c r="C11" s="4">
        <v>2</v>
      </c>
      <c r="D11" s="4" t="s">
        <v>13</v>
      </c>
      <c r="E11" s="5">
        <v>250</v>
      </c>
      <c r="F11" s="4">
        <v>4.5</v>
      </c>
      <c r="G11" s="4">
        <f>E11*F11</f>
        <v>1125</v>
      </c>
      <c r="H11" s="6">
        <v>59</v>
      </c>
      <c r="I11" s="7">
        <f>G11*H11</f>
        <v>66375</v>
      </c>
      <c r="N11"/>
    </row>
    <row r="12" spans="3:16" ht="22.5" customHeight="1" x14ac:dyDescent="0.25">
      <c r="C12" s="4">
        <v>3</v>
      </c>
      <c r="D12" s="4" t="s">
        <v>14</v>
      </c>
      <c r="E12" s="5">
        <v>20</v>
      </c>
      <c r="F12" s="4">
        <v>4.5</v>
      </c>
      <c r="G12" s="4">
        <f>E12*F12</f>
        <v>90</v>
      </c>
      <c r="H12" s="6">
        <v>70</v>
      </c>
      <c r="I12" s="7">
        <f>G12*H12</f>
        <v>6300</v>
      </c>
      <c r="N12"/>
    </row>
    <row r="13" spans="3:16" ht="22.5" customHeight="1" thickBot="1" x14ac:dyDescent="0.3">
      <c r="C13" s="4">
        <v>4</v>
      </c>
      <c r="D13" s="4" t="s">
        <v>15</v>
      </c>
      <c r="E13" s="5">
        <v>280</v>
      </c>
      <c r="F13" s="4">
        <v>4.5</v>
      </c>
      <c r="G13" s="4">
        <f>E13*F13</f>
        <v>1260</v>
      </c>
      <c r="H13" s="6">
        <v>66</v>
      </c>
      <c r="I13" s="7">
        <f>G13*H13</f>
        <v>83160</v>
      </c>
      <c r="N13"/>
    </row>
    <row r="14" spans="3:16" ht="26.25" customHeight="1" thickBot="1" x14ac:dyDescent="0.3">
      <c r="C14" s="32" t="s">
        <v>16</v>
      </c>
      <c r="D14" s="33"/>
      <c r="E14" s="8">
        <f>SUM(E10:E13)</f>
        <v>555</v>
      </c>
      <c r="F14" s="9"/>
      <c r="G14" s="10">
        <f>SUM(G10:G13)</f>
        <v>2497.5</v>
      </c>
      <c r="H14" s="9"/>
      <c r="I14" s="11">
        <f>SUM(I10:I13)</f>
        <v>156847.5</v>
      </c>
      <c r="J14" s="12"/>
      <c r="N14"/>
    </row>
    <row r="15" spans="3:16" customFormat="1" ht="24.75" customHeight="1" x14ac:dyDescent="0.25">
      <c r="C15" s="46" t="s">
        <v>28</v>
      </c>
      <c r="D15" s="48" t="s">
        <v>27</v>
      </c>
      <c r="E15" s="48"/>
      <c r="F15" s="48"/>
      <c r="G15" s="48"/>
      <c r="H15" s="49"/>
      <c r="I15" s="52">
        <f>'03-06-2024 051'!I17</f>
        <v>237755</v>
      </c>
    </row>
    <row r="16" spans="3:16" customFormat="1" ht="24.75" customHeight="1" thickBot="1" x14ac:dyDescent="0.3">
      <c r="C16" s="47"/>
      <c r="D16" s="50"/>
      <c r="E16" s="50"/>
      <c r="F16" s="50"/>
      <c r="G16" s="50"/>
      <c r="H16" s="51"/>
      <c r="I16" s="53"/>
    </row>
    <row r="17" spans="3:14" customFormat="1" ht="24" thickBot="1" x14ac:dyDescent="0.3">
      <c r="C17" s="34" t="s">
        <v>17</v>
      </c>
      <c r="D17" s="35"/>
      <c r="E17" s="35"/>
      <c r="F17" s="35"/>
      <c r="G17" s="35"/>
      <c r="H17" s="36"/>
      <c r="I17" s="11">
        <f>I15+I14</f>
        <v>394602.5</v>
      </c>
      <c r="N17" s="1"/>
    </row>
    <row r="18" spans="3:14" customFormat="1" ht="18.75" customHeight="1" x14ac:dyDescent="0.25"/>
    <row r="19" spans="3:14" customFormat="1" x14ac:dyDescent="0.25"/>
    <row r="20" spans="3:14" customFormat="1" x14ac:dyDescent="0.25"/>
    <row r="21" spans="3:14" customFormat="1" x14ac:dyDescent="0.25"/>
    <row r="22" spans="3:14" customFormat="1" x14ac:dyDescent="0.25"/>
    <row r="23" spans="3:14" customFormat="1" x14ac:dyDescent="0.25"/>
    <row r="24" spans="3:14" customFormat="1" x14ac:dyDescent="0.25"/>
    <row r="25" spans="3:14" customFormat="1" x14ac:dyDescent="0.25"/>
    <row r="26" spans="3:14" customFormat="1" x14ac:dyDescent="0.25"/>
    <row r="27" spans="3:14" customFormat="1" x14ac:dyDescent="0.25"/>
    <row r="28" spans="3:14" customFormat="1" x14ac:dyDescent="0.25"/>
    <row r="29" spans="3:14" customFormat="1" x14ac:dyDescent="0.25"/>
    <row r="30" spans="3:14" customFormat="1" x14ac:dyDescent="0.25"/>
    <row r="31" spans="3:14" customFormat="1" x14ac:dyDescent="0.25"/>
    <row r="32" spans="3:14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ht="15" customHeight="1" x14ac:dyDescent="0.25"/>
    <row r="40" customFormat="1" ht="15.75" customHeigh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spans="3:14" customFormat="1" x14ac:dyDescent="0.25"/>
    <row r="50" spans="3:14" customFormat="1" x14ac:dyDescent="0.25"/>
    <row r="51" spans="3:14" customFormat="1" x14ac:dyDescent="0.25"/>
    <row r="52" spans="3:14" customFormat="1" x14ac:dyDescent="0.25"/>
    <row r="53" spans="3:14" customFormat="1" x14ac:dyDescent="0.25"/>
    <row r="54" spans="3:14" customFormat="1" x14ac:dyDescent="0.25"/>
    <row r="55" spans="3:14" customFormat="1" x14ac:dyDescent="0.25"/>
    <row r="56" spans="3:14" customFormat="1" x14ac:dyDescent="0.25"/>
    <row r="57" spans="3:14" customFormat="1" x14ac:dyDescent="0.25"/>
    <row r="58" spans="3:14" customFormat="1" x14ac:dyDescent="0.25"/>
    <row r="59" spans="3:14" customFormat="1" x14ac:dyDescent="0.25"/>
    <row r="60" spans="3:14" customFormat="1" x14ac:dyDescent="0.25">
      <c r="C60" s="1"/>
      <c r="D60" s="1"/>
      <c r="E60" s="1"/>
      <c r="F60" s="1"/>
      <c r="G60" s="1"/>
      <c r="H60" s="1"/>
      <c r="I60" s="1"/>
    </row>
    <row r="61" spans="3:14" customFormat="1" x14ac:dyDescent="0.25">
      <c r="C61" s="1"/>
      <c r="D61" s="1"/>
      <c r="E61" s="1"/>
      <c r="F61" s="1"/>
      <c r="G61" s="1"/>
      <c r="H61" s="1"/>
      <c r="I61" s="1"/>
    </row>
    <row r="62" spans="3:14" customFormat="1" x14ac:dyDescent="0.25">
      <c r="C62" s="1"/>
      <c r="D62" s="1"/>
      <c r="E62" s="1"/>
      <c r="F62" s="1"/>
      <c r="G62" s="1"/>
      <c r="H62" s="1"/>
      <c r="I62" s="1"/>
    </row>
    <row r="63" spans="3:14" customFormat="1" x14ac:dyDescent="0.25">
      <c r="C63" s="1"/>
      <c r="D63" s="1"/>
      <c r="E63" s="1"/>
      <c r="F63" s="1"/>
      <c r="G63" s="1"/>
      <c r="H63" s="1"/>
      <c r="I63" s="1"/>
      <c r="N63" s="1"/>
    </row>
    <row r="64" spans="3:14" customFormat="1" x14ac:dyDescent="0.25">
      <c r="C64" s="1"/>
      <c r="D64" s="1"/>
      <c r="E64" s="1"/>
      <c r="F64" s="1"/>
      <c r="G64" s="1"/>
      <c r="H64" s="1"/>
      <c r="I64" s="1"/>
      <c r="N64" s="1"/>
    </row>
  </sheetData>
  <mergeCells count="12">
    <mergeCell ref="C14:D14"/>
    <mergeCell ref="C15:C16"/>
    <mergeCell ref="D15:H16"/>
    <mergeCell ref="I15:I16"/>
    <mergeCell ref="C17:H17"/>
    <mergeCell ref="C7:E8"/>
    <mergeCell ref="F7:I8"/>
    <mergeCell ref="C3:C4"/>
    <mergeCell ref="D3:H4"/>
    <mergeCell ref="I3:I6"/>
    <mergeCell ref="C5:C6"/>
    <mergeCell ref="D5:H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F69BE-17AA-4015-9213-0F0D3D46537E}">
  <dimension ref="C1:P65"/>
  <sheetViews>
    <sheetView zoomScale="80" zoomScaleNormal="80" workbookViewId="0">
      <selection activeCell="A18" sqref="A18:XFD19"/>
    </sheetView>
  </sheetViews>
  <sheetFormatPr defaultRowHeight="15" x14ac:dyDescent="0.25"/>
  <cols>
    <col min="1" max="1" width="9.140625" style="1"/>
    <col min="2" max="2" width="5.5703125" style="1" customWidth="1"/>
    <col min="3" max="3" width="14.5703125" style="1" customWidth="1"/>
    <col min="4" max="4" width="26.28515625" style="1" bestFit="1" customWidth="1"/>
    <col min="5" max="5" width="10.42578125" style="1" customWidth="1"/>
    <col min="6" max="6" width="11.85546875" style="1" bestFit="1" customWidth="1"/>
    <col min="7" max="8" width="10.42578125" style="1" customWidth="1"/>
    <col min="9" max="9" width="18.42578125" style="1" customWidth="1"/>
    <col min="10" max="10" width="9.140625" style="1"/>
    <col min="11" max="11" width="5.85546875" style="1" bestFit="1" customWidth="1"/>
    <col min="12" max="12" width="9.140625" style="1"/>
    <col min="13" max="13" width="11.28515625" style="1" bestFit="1" customWidth="1"/>
    <col min="14" max="14" width="10.140625" style="1" bestFit="1" customWidth="1"/>
    <col min="15" max="15" width="14.42578125" bestFit="1" customWidth="1"/>
    <col min="16" max="16" width="6.28515625" style="1" customWidth="1"/>
    <col min="17" max="17" width="10.28515625" style="1" bestFit="1" customWidth="1"/>
    <col min="18" max="16384" width="9.140625" style="1"/>
  </cols>
  <sheetData>
    <row r="1" spans="3:16" x14ac:dyDescent="0.25">
      <c r="P1"/>
    </row>
    <row r="2" spans="3:16" ht="15.75" thickBot="1" x14ac:dyDescent="0.3"/>
    <row r="3" spans="3:16" ht="16.5" customHeight="1" x14ac:dyDescent="0.25">
      <c r="C3" s="38" t="s">
        <v>0</v>
      </c>
      <c r="D3" s="40" t="s">
        <v>1</v>
      </c>
      <c r="E3" s="41"/>
      <c r="F3" s="41"/>
      <c r="G3" s="41"/>
      <c r="H3" s="42"/>
      <c r="I3" s="15" t="s">
        <v>29</v>
      </c>
    </row>
    <row r="4" spans="3:16" ht="17.25" customHeight="1" thickBot="1" x14ac:dyDescent="0.3">
      <c r="C4" s="39"/>
      <c r="D4" s="43"/>
      <c r="E4" s="44"/>
      <c r="F4" s="44"/>
      <c r="G4" s="44"/>
      <c r="H4" s="45"/>
      <c r="I4" s="16"/>
      <c r="N4"/>
      <c r="P4"/>
    </row>
    <row r="5" spans="3:16" ht="16.5" customHeight="1" x14ac:dyDescent="0.25">
      <c r="C5" s="18" t="s">
        <v>30</v>
      </c>
      <c r="D5" s="20" t="s">
        <v>2</v>
      </c>
      <c r="E5" s="21"/>
      <c r="F5" s="21"/>
      <c r="G5" s="21"/>
      <c r="H5" s="22"/>
      <c r="I5" s="16"/>
      <c r="N5"/>
      <c r="O5" s="2"/>
      <c r="P5"/>
    </row>
    <row r="6" spans="3:16" ht="16.5" customHeight="1" thickBot="1" x14ac:dyDescent="0.3">
      <c r="C6" s="19"/>
      <c r="D6" s="23"/>
      <c r="E6" s="24"/>
      <c r="F6" s="24"/>
      <c r="G6" s="24"/>
      <c r="H6" s="25"/>
      <c r="I6" s="17"/>
      <c r="N6"/>
      <c r="P6"/>
    </row>
    <row r="7" spans="3:16" ht="16.5" customHeight="1" x14ac:dyDescent="0.25">
      <c r="C7" s="26" t="s">
        <v>3</v>
      </c>
      <c r="D7" s="27"/>
      <c r="E7" s="28"/>
      <c r="F7" s="26" t="s">
        <v>4</v>
      </c>
      <c r="G7" s="27"/>
      <c r="H7" s="27"/>
      <c r="I7" s="28"/>
      <c r="N7"/>
      <c r="P7"/>
    </row>
    <row r="8" spans="3:16" ht="16.5" customHeight="1" thickBot="1" x14ac:dyDescent="0.3">
      <c r="C8" s="29"/>
      <c r="D8" s="30"/>
      <c r="E8" s="31"/>
      <c r="F8" s="29"/>
      <c r="G8" s="30"/>
      <c r="H8" s="30"/>
      <c r="I8" s="31"/>
      <c r="N8"/>
      <c r="P8"/>
    </row>
    <row r="9" spans="3:16" ht="22.5" customHeight="1" thickBot="1" x14ac:dyDescent="0.3">
      <c r="C9" s="3" t="s">
        <v>5</v>
      </c>
      <c r="D9" s="3" t="s">
        <v>6</v>
      </c>
      <c r="E9" s="3" t="s">
        <v>7</v>
      </c>
      <c r="F9" s="3" t="s">
        <v>8</v>
      </c>
      <c r="G9" s="3" t="s">
        <v>9</v>
      </c>
      <c r="H9" s="3" t="s">
        <v>10</v>
      </c>
      <c r="I9" s="3" t="s">
        <v>11</v>
      </c>
      <c r="N9"/>
      <c r="P9"/>
    </row>
    <row r="10" spans="3:16" ht="22.5" customHeight="1" x14ac:dyDescent="0.25">
      <c r="C10" s="4">
        <v>1</v>
      </c>
      <c r="D10" s="4" t="s">
        <v>12</v>
      </c>
      <c r="E10" s="5">
        <v>5</v>
      </c>
      <c r="F10" s="4">
        <v>4.5</v>
      </c>
      <c r="G10" s="4">
        <f>E10*F10</f>
        <v>22.5</v>
      </c>
      <c r="H10" s="6">
        <v>45</v>
      </c>
      <c r="I10" s="7">
        <f>G10*H10</f>
        <v>1012.5</v>
      </c>
      <c r="N10"/>
      <c r="O10" s="1"/>
    </row>
    <row r="11" spans="3:16" ht="22.5" customHeight="1" x14ac:dyDescent="0.25">
      <c r="C11" s="4">
        <v>2</v>
      </c>
      <c r="D11" s="4" t="s">
        <v>13</v>
      </c>
      <c r="E11" s="5">
        <v>140</v>
      </c>
      <c r="F11" s="4">
        <v>4.5</v>
      </c>
      <c r="G11" s="4">
        <f>E11*F11</f>
        <v>630</v>
      </c>
      <c r="H11" s="6">
        <v>59</v>
      </c>
      <c r="I11" s="7">
        <f>G11*H11</f>
        <v>37170</v>
      </c>
      <c r="N11"/>
    </row>
    <row r="12" spans="3:16" ht="22.5" customHeight="1" thickBot="1" x14ac:dyDescent="0.3">
      <c r="C12" s="4">
        <v>3</v>
      </c>
      <c r="D12" s="4" t="s">
        <v>15</v>
      </c>
      <c r="E12" s="5">
        <v>200</v>
      </c>
      <c r="F12" s="4">
        <v>4.5</v>
      </c>
      <c r="G12" s="4">
        <f>E12*F12</f>
        <v>900</v>
      </c>
      <c r="H12" s="6">
        <v>66</v>
      </c>
      <c r="I12" s="7">
        <f>G12*H12</f>
        <v>59400</v>
      </c>
      <c r="N12"/>
    </row>
    <row r="13" spans="3:16" ht="26.25" customHeight="1" thickBot="1" x14ac:dyDescent="0.3">
      <c r="C13" s="32" t="s">
        <v>16</v>
      </c>
      <c r="D13" s="33"/>
      <c r="E13" s="8">
        <f>SUM(E10:E12)</f>
        <v>345</v>
      </c>
      <c r="F13" s="9"/>
      <c r="G13" s="10">
        <f>SUM(G10:G12)</f>
        <v>1552.5</v>
      </c>
      <c r="H13" s="9"/>
      <c r="I13" s="11">
        <f>SUM(I10:I12)</f>
        <v>97582.5</v>
      </c>
      <c r="J13" s="12"/>
      <c r="N13"/>
    </row>
    <row r="14" spans="3:16" customFormat="1" ht="24.75" customHeight="1" x14ac:dyDescent="0.25">
      <c r="C14" s="46" t="s">
        <v>32</v>
      </c>
      <c r="D14" s="48" t="s">
        <v>31</v>
      </c>
      <c r="E14" s="48"/>
      <c r="F14" s="48"/>
      <c r="G14" s="48"/>
      <c r="H14" s="49"/>
      <c r="I14" s="52">
        <f>'04-06-2024 052'!I17</f>
        <v>394602.5</v>
      </c>
    </row>
    <row r="15" spans="3:16" customFormat="1" ht="24.75" customHeight="1" thickBot="1" x14ac:dyDescent="0.3">
      <c r="C15" s="47"/>
      <c r="D15" s="50"/>
      <c r="E15" s="50"/>
      <c r="F15" s="50"/>
      <c r="G15" s="50"/>
      <c r="H15" s="51"/>
      <c r="I15" s="53"/>
    </row>
    <row r="16" spans="3:16" customFormat="1" ht="24" thickBot="1" x14ac:dyDescent="0.3">
      <c r="C16" s="34" t="s">
        <v>17</v>
      </c>
      <c r="D16" s="35"/>
      <c r="E16" s="35"/>
      <c r="F16" s="35"/>
      <c r="G16" s="35"/>
      <c r="H16" s="36"/>
      <c r="I16" s="11">
        <f>I14+I13</f>
        <v>492185</v>
      </c>
      <c r="N16" s="1"/>
    </row>
    <row r="17" spans="3:14" customFormat="1" ht="18.75" customHeight="1" thickBot="1" x14ac:dyDescent="0.3"/>
    <row r="18" spans="3:14" customFormat="1" x14ac:dyDescent="0.25">
      <c r="C18" s="54" t="s">
        <v>43</v>
      </c>
      <c r="D18" s="55"/>
      <c r="E18" s="55"/>
      <c r="F18" s="55"/>
      <c r="G18" s="55"/>
      <c r="H18" s="55"/>
      <c r="I18" s="56"/>
      <c r="N18" s="1"/>
    </row>
    <row r="19" spans="3:14" customFormat="1" ht="15.75" thickBot="1" x14ac:dyDescent="0.3">
      <c r="C19" s="57"/>
      <c r="D19" s="58"/>
      <c r="E19" s="58"/>
      <c r="F19" s="58"/>
      <c r="G19" s="58"/>
      <c r="H19" s="58"/>
      <c r="I19" s="59"/>
      <c r="N19" s="1"/>
    </row>
    <row r="20" spans="3:14" customFormat="1" x14ac:dyDescent="0.25"/>
    <row r="21" spans="3:14" customFormat="1" x14ac:dyDescent="0.25">
      <c r="I21" s="14"/>
    </row>
    <row r="22" spans="3:14" customFormat="1" x14ac:dyDescent="0.25">
      <c r="H22" s="14"/>
      <c r="I22" s="14"/>
    </row>
    <row r="23" spans="3:14" customFormat="1" x14ac:dyDescent="0.25"/>
    <row r="24" spans="3:14" customFormat="1" x14ac:dyDescent="0.25"/>
    <row r="25" spans="3:14" customFormat="1" x14ac:dyDescent="0.25"/>
    <row r="26" spans="3:14" customFormat="1" x14ac:dyDescent="0.25"/>
    <row r="27" spans="3:14" customFormat="1" x14ac:dyDescent="0.25"/>
    <row r="28" spans="3:14" customFormat="1" x14ac:dyDescent="0.25"/>
    <row r="29" spans="3:14" customFormat="1" x14ac:dyDescent="0.25"/>
    <row r="30" spans="3:14" customFormat="1" x14ac:dyDescent="0.25"/>
    <row r="31" spans="3:14" customFormat="1" x14ac:dyDescent="0.25"/>
    <row r="32" spans="3:14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ht="15" customHeight="1" x14ac:dyDescent="0.25"/>
    <row r="41" customFormat="1" ht="15.75" customHeigh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spans="3:14" customFormat="1" x14ac:dyDescent="0.25"/>
    <row r="50" spans="3:14" customFormat="1" x14ac:dyDescent="0.25"/>
    <row r="51" spans="3:14" customFormat="1" x14ac:dyDescent="0.25"/>
    <row r="52" spans="3:14" customFormat="1" x14ac:dyDescent="0.25"/>
    <row r="53" spans="3:14" customFormat="1" x14ac:dyDescent="0.25"/>
    <row r="54" spans="3:14" customFormat="1" x14ac:dyDescent="0.25"/>
    <row r="55" spans="3:14" customFormat="1" x14ac:dyDescent="0.25"/>
    <row r="56" spans="3:14" customFormat="1" x14ac:dyDescent="0.25"/>
    <row r="57" spans="3:14" customFormat="1" x14ac:dyDescent="0.25"/>
    <row r="58" spans="3:14" customFormat="1" x14ac:dyDescent="0.25"/>
    <row r="59" spans="3:14" customFormat="1" x14ac:dyDescent="0.25"/>
    <row r="60" spans="3:14" customFormat="1" x14ac:dyDescent="0.25"/>
    <row r="61" spans="3:14" customFormat="1" x14ac:dyDescent="0.25">
      <c r="C61" s="1"/>
      <c r="D61" s="1"/>
      <c r="E61" s="1"/>
      <c r="F61" s="1"/>
      <c r="G61" s="1"/>
      <c r="H61" s="1"/>
      <c r="I61" s="1"/>
    </row>
    <row r="62" spans="3:14" customFormat="1" x14ac:dyDescent="0.25">
      <c r="C62" s="1"/>
      <c r="D62" s="1"/>
      <c r="E62" s="1"/>
      <c r="F62" s="1"/>
      <c r="G62" s="1"/>
      <c r="H62" s="1"/>
      <c r="I62" s="1"/>
    </row>
    <row r="63" spans="3:14" customFormat="1" x14ac:dyDescent="0.25">
      <c r="C63" s="1"/>
      <c r="D63" s="1"/>
      <c r="E63" s="1"/>
      <c r="F63" s="1"/>
      <c r="G63" s="1"/>
      <c r="H63" s="1"/>
      <c r="I63" s="1"/>
    </row>
    <row r="64" spans="3:14" customFormat="1" x14ac:dyDescent="0.25">
      <c r="C64" s="1"/>
      <c r="D64" s="1"/>
      <c r="E64" s="1"/>
      <c r="F64" s="1"/>
      <c r="G64" s="1"/>
      <c r="H64" s="1"/>
      <c r="I64" s="1"/>
      <c r="N64" s="1"/>
    </row>
    <row r="65" spans="3:14" customFormat="1" x14ac:dyDescent="0.25">
      <c r="C65" s="1"/>
      <c r="D65" s="1"/>
      <c r="E65" s="1"/>
      <c r="F65" s="1"/>
      <c r="G65" s="1"/>
      <c r="H65" s="1"/>
      <c r="I65" s="1"/>
      <c r="N65" s="1"/>
    </row>
  </sheetData>
  <mergeCells count="13">
    <mergeCell ref="C18:I19"/>
    <mergeCell ref="C13:D13"/>
    <mergeCell ref="C14:C15"/>
    <mergeCell ref="D14:H15"/>
    <mergeCell ref="I14:I15"/>
    <mergeCell ref="C16:H16"/>
    <mergeCell ref="C7:E8"/>
    <mergeCell ref="F7:I8"/>
    <mergeCell ref="C3:C4"/>
    <mergeCell ref="D3:H4"/>
    <mergeCell ref="I3:I6"/>
    <mergeCell ref="C5:C6"/>
    <mergeCell ref="D5:H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B27CC-20F6-4AF7-861D-F10B98E7E595}">
  <dimension ref="C1:P62"/>
  <sheetViews>
    <sheetView zoomScale="80" zoomScaleNormal="80" workbookViewId="0">
      <selection activeCell="J6" sqref="J6"/>
    </sheetView>
  </sheetViews>
  <sheetFormatPr defaultRowHeight="15" x14ac:dyDescent="0.25"/>
  <cols>
    <col min="1" max="1" width="9.140625" style="1"/>
    <col min="2" max="2" width="5.5703125" style="1" customWidth="1"/>
    <col min="3" max="3" width="14.5703125" style="1" customWidth="1"/>
    <col min="4" max="4" width="26.28515625" style="1" bestFit="1" customWidth="1"/>
    <col min="5" max="5" width="10.42578125" style="1" customWidth="1"/>
    <col min="6" max="6" width="11.85546875" style="1" bestFit="1" customWidth="1"/>
    <col min="7" max="8" width="10.42578125" style="1" customWidth="1"/>
    <col min="9" max="9" width="18.42578125" style="1" customWidth="1"/>
    <col min="10" max="10" width="9.140625" style="1"/>
    <col min="11" max="11" width="5.85546875" style="1" bestFit="1" customWidth="1"/>
    <col min="12" max="12" width="9.140625" style="1"/>
    <col min="13" max="13" width="11.28515625" style="1" bestFit="1" customWidth="1"/>
    <col min="14" max="14" width="10.140625" style="1" bestFit="1" customWidth="1"/>
    <col min="15" max="15" width="14.42578125" bestFit="1" customWidth="1"/>
    <col min="16" max="16" width="6.28515625" style="1" customWidth="1"/>
    <col min="17" max="17" width="10.28515625" style="1" bestFit="1" customWidth="1"/>
    <col min="18" max="16384" width="9.140625" style="1"/>
  </cols>
  <sheetData>
    <row r="1" spans="3:16" x14ac:dyDescent="0.25">
      <c r="P1"/>
    </row>
    <row r="2" spans="3:16" ht="15.75" thickBot="1" x14ac:dyDescent="0.3"/>
    <row r="3" spans="3:16" ht="16.5" customHeight="1" x14ac:dyDescent="0.25">
      <c r="C3" s="38" t="s">
        <v>0</v>
      </c>
      <c r="D3" s="40" t="s">
        <v>1</v>
      </c>
      <c r="E3" s="41"/>
      <c r="F3" s="41"/>
      <c r="G3" s="41"/>
      <c r="H3" s="42"/>
      <c r="I3" s="15" t="s">
        <v>33</v>
      </c>
    </row>
    <row r="4" spans="3:16" ht="17.25" customHeight="1" thickBot="1" x14ac:dyDescent="0.3">
      <c r="C4" s="39"/>
      <c r="D4" s="43"/>
      <c r="E4" s="44"/>
      <c r="F4" s="44"/>
      <c r="G4" s="44"/>
      <c r="H4" s="45"/>
      <c r="I4" s="16"/>
      <c r="N4"/>
      <c r="P4"/>
    </row>
    <row r="5" spans="3:16" ht="16.5" customHeight="1" x14ac:dyDescent="0.25">
      <c r="C5" s="18" t="s">
        <v>34</v>
      </c>
      <c r="D5" s="20" t="s">
        <v>2</v>
      </c>
      <c r="E5" s="21"/>
      <c r="F5" s="21"/>
      <c r="G5" s="21"/>
      <c r="H5" s="22"/>
      <c r="I5" s="16"/>
      <c r="N5"/>
      <c r="O5" s="2"/>
      <c r="P5"/>
    </row>
    <row r="6" spans="3:16" ht="16.5" customHeight="1" thickBot="1" x14ac:dyDescent="0.3">
      <c r="C6" s="19"/>
      <c r="D6" s="23"/>
      <c r="E6" s="24"/>
      <c r="F6" s="24"/>
      <c r="G6" s="24"/>
      <c r="H6" s="25"/>
      <c r="I6" s="17"/>
      <c r="N6"/>
      <c r="P6"/>
    </row>
    <row r="7" spans="3:16" ht="16.5" customHeight="1" x14ac:dyDescent="0.25">
      <c r="C7" s="26" t="s">
        <v>3</v>
      </c>
      <c r="D7" s="27"/>
      <c r="E7" s="28"/>
      <c r="F7" s="26" t="s">
        <v>4</v>
      </c>
      <c r="G7" s="27"/>
      <c r="H7" s="27"/>
      <c r="I7" s="28"/>
      <c r="N7"/>
      <c r="P7"/>
    </row>
    <row r="8" spans="3:16" ht="16.5" customHeight="1" thickBot="1" x14ac:dyDescent="0.3">
      <c r="C8" s="29"/>
      <c r="D8" s="30"/>
      <c r="E8" s="31"/>
      <c r="F8" s="29"/>
      <c r="G8" s="30"/>
      <c r="H8" s="30"/>
      <c r="I8" s="31"/>
      <c r="N8"/>
      <c r="P8"/>
    </row>
    <row r="9" spans="3:16" ht="22.5" customHeight="1" thickBot="1" x14ac:dyDescent="0.3">
      <c r="C9" s="3" t="s">
        <v>5</v>
      </c>
      <c r="D9" s="3" t="s">
        <v>6</v>
      </c>
      <c r="E9" s="3" t="s">
        <v>7</v>
      </c>
      <c r="F9" s="3" t="s">
        <v>8</v>
      </c>
      <c r="G9" s="3" t="s">
        <v>9</v>
      </c>
      <c r="H9" s="3" t="s">
        <v>10</v>
      </c>
      <c r="I9" s="3" t="s">
        <v>11</v>
      </c>
      <c r="N9"/>
      <c r="P9"/>
    </row>
    <row r="10" spans="3:16" ht="22.5" customHeight="1" x14ac:dyDescent="0.25">
      <c r="C10" s="4">
        <v>1</v>
      </c>
      <c r="D10" s="4" t="s">
        <v>12</v>
      </c>
      <c r="E10" s="5">
        <v>5</v>
      </c>
      <c r="F10" s="4">
        <v>4.5</v>
      </c>
      <c r="G10" s="4">
        <f>E10*F10</f>
        <v>22.5</v>
      </c>
      <c r="H10" s="6">
        <v>47</v>
      </c>
      <c r="I10" s="7">
        <f>G10*H10</f>
        <v>1057.5</v>
      </c>
      <c r="N10"/>
      <c r="O10" s="1"/>
    </row>
    <row r="11" spans="3:16" ht="22.5" customHeight="1" x14ac:dyDescent="0.25">
      <c r="C11" s="4">
        <v>2</v>
      </c>
      <c r="D11" s="4" t="s">
        <v>13</v>
      </c>
      <c r="E11" s="5">
        <v>265</v>
      </c>
      <c r="F11" s="4">
        <v>4.5</v>
      </c>
      <c r="G11" s="4">
        <f>E11*F11</f>
        <v>1192.5</v>
      </c>
      <c r="H11" s="6">
        <v>64</v>
      </c>
      <c r="I11" s="7">
        <f>G11*H11</f>
        <v>76320</v>
      </c>
      <c r="N11"/>
      <c r="O11" s="1"/>
    </row>
    <row r="12" spans="3:16" ht="22.5" customHeight="1" x14ac:dyDescent="0.25">
      <c r="C12" s="4">
        <v>3</v>
      </c>
      <c r="D12" s="4" t="s">
        <v>14</v>
      </c>
      <c r="E12" s="5">
        <v>15</v>
      </c>
      <c r="F12" s="4">
        <v>4.5</v>
      </c>
      <c r="G12" s="4">
        <f>E12*F12</f>
        <v>67.5</v>
      </c>
      <c r="H12" s="6">
        <v>72</v>
      </c>
      <c r="I12" s="7">
        <f>G12*H12</f>
        <v>4860</v>
      </c>
      <c r="N12"/>
      <c r="O12" s="1"/>
    </row>
    <row r="13" spans="3:16" ht="22.5" customHeight="1" thickBot="1" x14ac:dyDescent="0.3">
      <c r="C13" s="4">
        <v>4</v>
      </c>
      <c r="D13" s="4" t="s">
        <v>15</v>
      </c>
      <c r="E13" s="5">
        <v>320</v>
      </c>
      <c r="F13" s="4">
        <v>4.5</v>
      </c>
      <c r="G13" s="4">
        <f>E13*F13</f>
        <v>1440</v>
      </c>
      <c r="H13" s="6">
        <v>66</v>
      </c>
      <c r="I13" s="7">
        <f>G13*H13</f>
        <v>95040</v>
      </c>
      <c r="N13"/>
    </row>
    <row r="14" spans="3:16" ht="26.25" customHeight="1" thickBot="1" x14ac:dyDescent="0.3">
      <c r="C14" s="32" t="s">
        <v>16</v>
      </c>
      <c r="D14" s="33"/>
      <c r="E14" s="8">
        <f>SUM(E10:E13)</f>
        <v>605</v>
      </c>
      <c r="F14" s="9"/>
      <c r="G14" s="10">
        <f>SUM(G10:G13)</f>
        <v>2722.5</v>
      </c>
      <c r="H14" s="9"/>
      <c r="I14" s="11">
        <f>SUM(I10:I13)</f>
        <v>177277.5</v>
      </c>
      <c r="J14" s="12"/>
      <c r="N14"/>
    </row>
    <row r="15" spans="3:16" customFormat="1" ht="24" thickBot="1" x14ac:dyDescent="0.3">
      <c r="C15" s="34" t="s">
        <v>17</v>
      </c>
      <c r="D15" s="35"/>
      <c r="E15" s="35"/>
      <c r="F15" s="35"/>
      <c r="G15" s="35"/>
      <c r="H15" s="36"/>
      <c r="I15" s="11">
        <f>I14</f>
        <v>177277.5</v>
      </c>
      <c r="N15" s="1"/>
    </row>
    <row r="16" spans="3:16" customFormat="1" ht="18.75" customHeight="1" x14ac:dyDescent="0.25">
      <c r="N16" s="1"/>
    </row>
    <row r="17" spans="14:14" customFormat="1" x14ac:dyDescent="0.25">
      <c r="N17" s="1"/>
    </row>
    <row r="18" spans="14:14" customFormat="1" x14ac:dyDescent="0.25"/>
    <row r="19" spans="14:14" customFormat="1" x14ac:dyDescent="0.25"/>
    <row r="20" spans="14:14" customFormat="1" x14ac:dyDescent="0.25"/>
    <row r="21" spans="14:14" customFormat="1" x14ac:dyDescent="0.25"/>
    <row r="22" spans="14:14" customFormat="1" x14ac:dyDescent="0.25"/>
    <row r="23" spans="14:14" customFormat="1" x14ac:dyDescent="0.25"/>
    <row r="24" spans="14:14" customFormat="1" x14ac:dyDescent="0.25"/>
    <row r="25" spans="14:14" customFormat="1" x14ac:dyDescent="0.25"/>
    <row r="26" spans="14:14" customFormat="1" x14ac:dyDescent="0.25"/>
    <row r="27" spans="14:14" customFormat="1" x14ac:dyDescent="0.25"/>
    <row r="28" spans="14:14" customFormat="1" x14ac:dyDescent="0.25"/>
    <row r="29" spans="14:14" customFormat="1" x14ac:dyDescent="0.25"/>
    <row r="30" spans="14:14" customFormat="1" x14ac:dyDescent="0.25"/>
    <row r="31" spans="14:14" customFormat="1" x14ac:dyDescent="0.25"/>
    <row r="32" spans="14:14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ht="15" customHeight="1" x14ac:dyDescent="0.25"/>
    <row r="38" customFormat="1" ht="15.75" customHeigh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spans="3:9" customFormat="1" x14ac:dyDescent="0.25"/>
    <row r="50" spans="3:9" customFormat="1" x14ac:dyDescent="0.25"/>
    <row r="51" spans="3:9" customFormat="1" x14ac:dyDescent="0.25"/>
    <row r="52" spans="3:9" customFormat="1" x14ac:dyDescent="0.25"/>
    <row r="53" spans="3:9" customFormat="1" x14ac:dyDescent="0.25"/>
    <row r="54" spans="3:9" customFormat="1" x14ac:dyDescent="0.25"/>
    <row r="55" spans="3:9" customFormat="1" x14ac:dyDescent="0.25"/>
    <row r="56" spans="3:9" customFormat="1" x14ac:dyDescent="0.25"/>
    <row r="57" spans="3:9" customFormat="1" x14ac:dyDescent="0.25"/>
    <row r="58" spans="3:9" customFormat="1" x14ac:dyDescent="0.25">
      <c r="C58" s="1"/>
      <c r="D58" s="1"/>
      <c r="E58" s="1"/>
      <c r="F58" s="1"/>
      <c r="G58" s="1"/>
      <c r="H58" s="1"/>
      <c r="I58" s="1"/>
    </row>
    <row r="59" spans="3:9" customFormat="1" x14ac:dyDescent="0.25">
      <c r="C59" s="1"/>
      <c r="D59" s="1"/>
      <c r="E59" s="1"/>
      <c r="F59" s="1"/>
      <c r="G59" s="1"/>
      <c r="H59" s="1"/>
      <c r="I59" s="1"/>
    </row>
    <row r="60" spans="3:9" customFormat="1" x14ac:dyDescent="0.25">
      <c r="C60" s="1"/>
      <c r="D60" s="1"/>
      <c r="E60" s="1"/>
      <c r="F60" s="1"/>
      <c r="G60" s="1"/>
      <c r="H60" s="1"/>
      <c r="I60" s="1"/>
    </row>
    <row r="61" spans="3:9" customFormat="1" x14ac:dyDescent="0.25">
      <c r="C61" s="1"/>
      <c r="D61" s="1"/>
      <c r="E61" s="1"/>
      <c r="F61" s="1"/>
      <c r="G61" s="1"/>
      <c r="H61" s="1"/>
      <c r="I61" s="1"/>
    </row>
    <row r="62" spans="3:9" customFormat="1" x14ac:dyDescent="0.25">
      <c r="C62" s="1"/>
      <c r="D62" s="1"/>
      <c r="E62" s="1"/>
      <c r="F62" s="1"/>
      <c r="G62" s="1"/>
      <c r="H62" s="1"/>
      <c r="I62" s="1"/>
    </row>
  </sheetData>
  <mergeCells count="9">
    <mergeCell ref="C14:D14"/>
    <mergeCell ref="C15:H15"/>
    <mergeCell ref="C3:C4"/>
    <mergeCell ref="D3:H4"/>
    <mergeCell ref="I3:I6"/>
    <mergeCell ref="C5:C6"/>
    <mergeCell ref="D5:H6"/>
    <mergeCell ref="C7:E8"/>
    <mergeCell ref="F7:I8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19E35-8A3B-436F-B2DA-3F2CCCCF7AA2}">
  <dimension ref="C1:P64"/>
  <sheetViews>
    <sheetView zoomScale="80" zoomScaleNormal="80" workbookViewId="0">
      <selection activeCell="J6" sqref="J6"/>
    </sheetView>
  </sheetViews>
  <sheetFormatPr defaultRowHeight="15" x14ac:dyDescent="0.25"/>
  <cols>
    <col min="1" max="1" width="9.140625" style="1"/>
    <col min="2" max="2" width="5.5703125" style="1" customWidth="1"/>
    <col min="3" max="3" width="14.5703125" style="1" customWidth="1"/>
    <col min="4" max="4" width="26.28515625" style="1" bestFit="1" customWidth="1"/>
    <col min="5" max="5" width="10.42578125" style="1" customWidth="1"/>
    <col min="6" max="6" width="11.85546875" style="1" bestFit="1" customWidth="1"/>
    <col min="7" max="8" width="10.42578125" style="1" customWidth="1"/>
    <col min="9" max="9" width="18.42578125" style="1" customWidth="1"/>
    <col min="10" max="10" width="9.140625" style="1"/>
    <col min="11" max="11" width="5.85546875" style="1" bestFit="1" customWidth="1"/>
    <col min="12" max="12" width="9.140625" style="1"/>
    <col min="13" max="13" width="11.28515625" style="1" bestFit="1" customWidth="1"/>
    <col min="14" max="14" width="10.140625" style="1" bestFit="1" customWidth="1"/>
    <col min="15" max="15" width="14.42578125" bestFit="1" customWidth="1"/>
    <col min="16" max="16" width="6.28515625" style="1" customWidth="1"/>
    <col min="17" max="17" width="10.28515625" style="1" bestFit="1" customWidth="1"/>
    <col min="18" max="16384" width="9.140625" style="1"/>
  </cols>
  <sheetData>
    <row r="1" spans="3:16" x14ac:dyDescent="0.25">
      <c r="P1"/>
    </row>
    <row r="2" spans="3:16" ht="15.75" thickBot="1" x14ac:dyDescent="0.3"/>
    <row r="3" spans="3:16" ht="16.5" customHeight="1" x14ac:dyDescent="0.25">
      <c r="C3" s="38" t="s">
        <v>0</v>
      </c>
      <c r="D3" s="40" t="s">
        <v>1</v>
      </c>
      <c r="E3" s="41"/>
      <c r="F3" s="41"/>
      <c r="G3" s="41"/>
      <c r="H3" s="42"/>
      <c r="I3" s="15" t="s">
        <v>35</v>
      </c>
    </row>
    <row r="4" spans="3:16" ht="17.25" customHeight="1" thickBot="1" x14ac:dyDescent="0.3">
      <c r="C4" s="39"/>
      <c r="D4" s="43"/>
      <c r="E4" s="44"/>
      <c r="F4" s="44"/>
      <c r="G4" s="44"/>
      <c r="H4" s="45"/>
      <c r="I4" s="16"/>
      <c r="N4"/>
      <c r="P4"/>
    </row>
    <row r="5" spans="3:16" ht="16.5" customHeight="1" x14ac:dyDescent="0.25">
      <c r="C5" s="18" t="s">
        <v>36</v>
      </c>
      <c r="D5" s="20" t="s">
        <v>2</v>
      </c>
      <c r="E5" s="21"/>
      <c r="F5" s="21"/>
      <c r="G5" s="21"/>
      <c r="H5" s="22"/>
      <c r="I5" s="16"/>
      <c r="N5"/>
      <c r="O5" s="2"/>
      <c r="P5"/>
    </row>
    <row r="6" spans="3:16" ht="16.5" customHeight="1" thickBot="1" x14ac:dyDescent="0.3">
      <c r="C6" s="19"/>
      <c r="D6" s="23"/>
      <c r="E6" s="24"/>
      <c r="F6" s="24"/>
      <c r="G6" s="24"/>
      <c r="H6" s="25"/>
      <c r="I6" s="17"/>
      <c r="N6"/>
      <c r="P6"/>
    </row>
    <row r="7" spans="3:16" ht="16.5" customHeight="1" x14ac:dyDescent="0.25">
      <c r="C7" s="26" t="s">
        <v>3</v>
      </c>
      <c r="D7" s="27"/>
      <c r="E7" s="28"/>
      <c r="F7" s="26" t="s">
        <v>4</v>
      </c>
      <c r="G7" s="27"/>
      <c r="H7" s="27"/>
      <c r="I7" s="28"/>
      <c r="N7"/>
      <c r="P7"/>
    </row>
    <row r="8" spans="3:16" ht="16.5" customHeight="1" thickBot="1" x14ac:dyDescent="0.3">
      <c r="C8" s="29"/>
      <c r="D8" s="30"/>
      <c r="E8" s="31"/>
      <c r="F8" s="29"/>
      <c r="G8" s="30"/>
      <c r="H8" s="30"/>
      <c r="I8" s="31"/>
      <c r="N8"/>
      <c r="P8"/>
    </row>
    <row r="9" spans="3:16" ht="22.5" customHeight="1" thickBot="1" x14ac:dyDescent="0.3">
      <c r="C9" s="3" t="s">
        <v>5</v>
      </c>
      <c r="D9" s="3" t="s">
        <v>6</v>
      </c>
      <c r="E9" s="3" t="s">
        <v>7</v>
      </c>
      <c r="F9" s="3" t="s">
        <v>8</v>
      </c>
      <c r="G9" s="3" t="s">
        <v>9</v>
      </c>
      <c r="H9" s="3" t="s">
        <v>10</v>
      </c>
      <c r="I9" s="3" t="s">
        <v>11</v>
      </c>
      <c r="N9"/>
      <c r="P9"/>
    </row>
    <row r="10" spans="3:16" ht="22.5" customHeight="1" x14ac:dyDescent="0.25">
      <c r="C10" s="4">
        <v>1</v>
      </c>
      <c r="D10" s="4" t="s">
        <v>12</v>
      </c>
      <c r="E10" s="5">
        <v>5</v>
      </c>
      <c r="F10" s="4">
        <v>4.5</v>
      </c>
      <c r="G10" s="4">
        <f>E10*F10</f>
        <v>22.5</v>
      </c>
      <c r="H10" s="6">
        <v>47</v>
      </c>
      <c r="I10" s="7">
        <f>G10*H10</f>
        <v>1057.5</v>
      </c>
      <c r="N10"/>
      <c r="O10" s="1"/>
    </row>
    <row r="11" spans="3:16" ht="22.5" customHeight="1" x14ac:dyDescent="0.25">
      <c r="C11" s="4">
        <v>2</v>
      </c>
      <c r="D11" s="4" t="s">
        <v>13</v>
      </c>
      <c r="E11" s="5">
        <v>280</v>
      </c>
      <c r="F11" s="4">
        <v>4.5</v>
      </c>
      <c r="G11" s="4">
        <f>E11*F11</f>
        <v>1260</v>
      </c>
      <c r="H11" s="6">
        <v>64</v>
      </c>
      <c r="I11" s="7">
        <f>G11*H11</f>
        <v>80640</v>
      </c>
      <c r="N11"/>
    </row>
    <row r="12" spans="3:16" ht="22.5" customHeight="1" x14ac:dyDescent="0.25">
      <c r="C12" s="4">
        <v>3</v>
      </c>
      <c r="D12" s="4" t="s">
        <v>14</v>
      </c>
      <c r="E12" s="5">
        <v>3</v>
      </c>
      <c r="F12" s="4">
        <v>4.5</v>
      </c>
      <c r="G12" s="4">
        <f>E12*F12</f>
        <v>13.5</v>
      </c>
      <c r="H12" s="6">
        <v>72</v>
      </c>
      <c r="I12" s="7">
        <f>G12*H12</f>
        <v>972</v>
      </c>
      <c r="N12"/>
    </row>
    <row r="13" spans="3:16" ht="22.5" customHeight="1" thickBot="1" x14ac:dyDescent="0.3">
      <c r="C13" s="4">
        <v>4</v>
      </c>
      <c r="D13" s="4" t="s">
        <v>15</v>
      </c>
      <c r="E13" s="5">
        <v>350</v>
      </c>
      <c r="F13" s="4">
        <v>4.5</v>
      </c>
      <c r="G13" s="4">
        <f>E13*F13</f>
        <v>1575</v>
      </c>
      <c r="H13" s="6">
        <v>66</v>
      </c>
      <c r="I13" s="7">
        <f>G13*H13</f>
        <v>103950</v>
      </c>
      <c r="N13"/>
    </row>
    <row r="14" spans="3:16" ht="26.25" customHeight="1" thickBot="1" x14ac:dyDescent="0.3">
      <c r="C14" s="32" t="s">
        <v>16</v>
      </c>
      <c r="D14" s="33"/>
      <c r="E14" s="8">
        <f>SUM(E10:E13)</f>
        <v>638</v>
      </c>
      <c r="F14" s="9"/>
      <c r="G14" s="10">
        <f>SUM(G10:G13)</f>
        <v>2871</v>
      </c>
      <c r="H14" s="9"/>
      <c r="I14" s="11">
        <f>SUM(I10:I13)</f>
        <v>186619.5</v>
      </c>
      <c r="J14" s="12"/>
      <c r="N14"/>
    </row>
    <row r="15" spans="3:16" customFormat="1" ht="24.75" customHeight="1" x14ac:dyDescent="0.25">
      <c r="C15" s="46" t="s">
        <v>38</v>
      </c>
      <c r="D15" s="48" t="s">
        <v>37</v>
      </c>
      <c r="E15" s="48"/>
      <c r="F15" s="48"/>
      <c r="G15" s="48"/>
      <c r="H15" s="49"/>
      <c r="I15" s="52">
        <f>'10-06-2024 054'!I15</f>
        <v>177277.5</v>
      </c>
    </row>
    <row r="16" spans="3:16" customFormat="1" ht="24.75" customHeight="1" thickBot="1" x14ac:dyDescent="0.3">
      <c r="C16" s="47"/>
      <c r="D16" s="50"/>
      <c r="E16" s="50"/>
      <c r="F16" s="50"/>
      <c r="G16" s="50"/>
      <c r="H16" s="51"/>
      <c r="I16" s="53"/>
    </row>
    <row r="17" spans="3:14" customFormat="1" ht="24" thickBot="1" x14ac:dyDescent="0.3">
      <c r="C17" s="34" t="s">
        <v>17</v>
      </c>
      <c r="D17" s="35"/>
      <c r="E17" s="35"/>
      <c r="F17" s="35"/>
      <c r="G17" s="35"/>
      <c r="H17" s="36"/>
      <c r="I17" s="11">
        <f>I15+I14</f>
        <v>363897</v>
      </c>
      <c r="N17" s="1"/>
    </row>
    <row r="18" spans="3:14" customFormat="1" ht="18.75" customHeight="1" x14ac:dyDescent="0.25"/>
    <row r="19" spans="3:14" customFormat="1" x14ac:dyDescent="0.25"/>
    <row r="20" spans="3:14" customFormat="1" x14ac:dyDescent="0.25"/>
    <row r="21" spans="3:14" customFormat="1" x14ac:dyDescent="0.25"/>
    <row r="22" spans="3:14" customFormat="1" x14ac:dyDescent="0.25"/>
    <row r="23" spans="3:14" customFormat="1" x14ac:dyDescent="0.25"/>
    <row r="24" spans="3:14" customFormat="1" x14ac:dyDescent="0.25"/>
    <row r="25" spans="3:14" customFormat="1" x14ac:dyDescent="0.25"/>
    <row r="26" spans="3:14" customFormat="1" x14ac:dyDescent="0.25"/>
    <row r="27" spans="3:14" customFormat="1" x14ac:dyDescent="0.25"/>
    <row r="28" spans="3:14" customFormat="1" x14ac:dyDescent="0.25"/>
    <row r="29" spans="3:14" customFormat="1" x14ac:dyDescent="0.25"/>
    <row r="30" spans="3:14" customFormat="1" x14ac:dyDescent="0.25"/>
    <row r="31" spans="3:14" customFormat="1" x14ac:dyDescent="0.25"/>
    <row r="32" spans="3:14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ht="15" customHeight="1" x14ac:dyDescent="0.25"/>
    <row r="40" customFormat="1" ht="15.75" customHeigh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spans="3:14" customFormat="1" x14ac:dyDescent="0.25"/>
    <row r="50" spans="3:14" customFormat="1" x14ac:dyDescent="0.25"/>
    <row r="51" spans="3:14" customFormat="1" x14ac:dyDescent="0.25"/>
    <row r="52" spans="3:14" customFormat="1" x14ac:dyDescent="0.25"/>
    <row r="53" spans="3:14" customFormat="1" x14ac:dyDescent="0.25"/>
    <row r="54" spans="3:14" customFormat="1" x14ac:dyDescent="0.25"/>
    <row r="55" spans="3:14" customFormat="1" x14ac:dyDescent="0.25"/>
    <row r="56" spans="3:14" customFormat="1" x14ac:dyDescent="0.25"/>
    <row r="57" spans="3:14" customFormat="1" x14ac:dyDescent="0.25"/>
    <row r="58" spans="3:14" customFormat="1" x14ac:dyDescent="0.25"/>
    <row r="59" spans="3:14" customFormat="1" x14ac:dyDescent="0.25"/>
    <row r="60" spans="3:14" customFormat="1" x14ac:dyDescent="0.25">
      <c r="C60" s="1"/>
      <c r="D60" s="1"/>
      <c r="E60" s="1"/>
      <c r="F60" s="1"/>
      <c r="G60" s="1"/>
      <c r="H60" s="1"/>
      <c r="I60" s="1"/>
    </row>
    <row r="61" spans="3:14" customFormat="1" x14ac:dyDescent="0.25">
      <c r="C61" s="1"/>
      <c r="D61" s="1"/>
      <c r="E61" s="1"/>
      <c r="F61" s="1"/>
      <c r="G61" s="1"/>
      <c r="H61" s="1"/>
      <c r="I61" s="1"/>
    </row>
    <row r="62" spans="3:14" customFormat="1" x14ac:dyDescent="0.25">
      <c r="C62" s="1"/>
      <c r="D62" s="1"/>
      <c r="E62" s="1"/>
      <c r="F62" s="1"/>
      <c r="G62" s="1"/>
      <c r="H62" s="1"/>
      <c r="I62" s="1"/>
    </row>
    <row r="63" spans="3:14" customFormat="1" x14ac:dyDescent="0.25">
      <c r="C63" s="1"/>
      <c r="D63" s="1"/>
      <c r="E63" s="1"/>
      <c r="F63" s="1"/>
      <c r="G63" s="1"/>
      <c r="H63" s="1"/>
      <c r="I63" s="1"/>
      <c r="N63" s="1"/>
    </row>
    <row r="64" spans="3:14" customFormat="1" x14ac:dyDescent="0.25">
      <c r="C64" s="1"/>
      <c r="D64" s="1"/>
      <c r="E64" s="1"/>
      <c r="F64" s="1"/>
      <c r="G64" s="1"/>
      <c r="H64" s="1"/>
      <c r="I64" s="1"/>
      <c r="N64" s="1"/>
    </row>
  </sheetData>
  <mergeCells count="12">
    <mergeCell ref="C7:E8"/>
    <mergeCell ref="F7:I8"/>
    <mergeCell ref="C3:C4"/>
    <mergeCell ref="D3:H4"/>
    <mergeCell ref="I3:I6"/>
    <mergeCell ref="C5:C6"/>
    <mergeCell ref="D5:H6"/>
    <mergeCell ref="C14:D14"/>
    <mergeCell ref="C15:C16"/>
    <mergeCell ref="D15:H16"/>
    <mergeCell ref="I15:I16"/>
    <mergeCell ref="C17:H17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0D271-AEAC-491F-978F-AF0A4DAEFDE2}">
  <dimension ref="C1:P66"/>
  <sheetViews>
    <sheetView topLeftCell="A2" zoomScale="80" zoomScaleNormal="80" workbookViewId="0">
      <selection activeCell="A19" sqref="A19:XFD20"/>
    </sheetView>
  </sheetViews>
  <sheetFormatPr defaultRowHeight="15" x14ac:dyDescent="0.25"/>
  <cols>
    <col min="1" max="1" width="9.140625" style="1"/>
    <col min="2" max="2" width="5.5703125" style="1" customWidth="1"/>
    <col min="3" max="3" width="14.5703125" style="1" customWidth="1"/>
    <col min="4" max="4" width="26.28515625" style="1" bestFit="1" customWidth="1"/>
    <col min="5" max="5" width="10.42578125" style="1" customWidth="1"/>
    <col min="6" max="6" width="11.85546875" style="1" bestFit="1" customWidth="1"/>
    <col min="7" max="8" width="10.42578125" style="1" customWidth="1"/>
    <col min="9" max="9" width="18.42578125" style="1" customWidth="1"/>
    <col min="10" max="10" width="9.140625" style="1"/>
    <col min="11" max="11" width="5.85546875" style="1" bestFit="1" customWidth="1"/>
    <col min="12" max="12" width="9.140625" style="1"/>
    <col min="13" max="13" width="11.28515625" style="1" bestFit="1" customWidth="1"/>
    <col min="14" max="14" width="10.140625" style="1" bestFit="1" customWidth="1"/>
    <col min="15" max="15" width="14.42578125" bestFit="1" customWidth="1"/>
    <col min="16" max="16" width="6.28515625" style="1" customWidth="1"/>
    <col min="17" max="17" width="10.28515625" style="1" bestFit="1" customWidth="1"/>
    <col min="18" max="16384" width="9.140625" style="1"/>
  </cols>
  <sheetData>
    <row r="1" spans="3:16" x14ac:dyDescent="0.25">
      <c r="P1"/>
    </row>
    <row r="2" spans="3:16" ht="15.75" thickBot="1" x14ac:dyDescent="0.3"/>
    <row r="3" spans="3:16" ht="16.5" customHeight="1" x14ac:dyDescent="0.25">
      <c r="C3" s="38" t="s">
        <v>0</v>
      </c>
      <c r="D3" s="40" t="s">
        <v>1</v>
      </c>
      <c r="E3" s="41"/>
      <c r="F3" s="41"/>
      <c r="G3" s="41"/>
      <c r="H3" s="42"/>
      <c r="I3" s="15" t="s">
        <v>39</v>
      </c>
    </row>
    <row r="4" spans="3:16" ht="17.25" customHeight="1" thickBot="1" x14ac:dyDescent="0.3">
      <c r="C4" s="39"/>
      <c r="D4" s="43"/>
      <c r="E4" s="44"/>
      <c r="F4" s="44"/>
      <c r="G4" s="44"/>
      <c r="H4" s="45"/>
      <c r="I4" s="16"/>
      <c r="N4"/>
      <c r="P4"/>
    </row>
    <row r="5" spans="3:16" ht="16.5" customHeight="1" x14ac:dyDescent="0.25">
      <c r="C5" s="18" t="s">
        <v>40</v>
      </c>
      <c r="D5" s="20" t="s">
        <v>2</v>
      </c>
      <c r="E5" s="21"/>
      <c r="F5" s="21"/>
      <c r="G5" s="21"/>
      <c r="H5" s="22"/>
      <c r="I5" s="16"/>
      <c r="N5"/>
      <c r="O5" s="2"/>
      <c r="P5"/>
    </row>
    <row r="6" spans="3:16" ht="16.5" customHeight="1" thickBot="1" x14ac:dyDescent="0.3">
      <c r="C6" s="19"/>
      <c r="D6" s="23"/>
      <c r="E6" s="24"/>
      <c r="F6" s="24"/>
      <c r="G6" s="24"/>
      <c r="H6" s="25"/>
      <c r="I6" s="17"/>
      <c r="N6"/>
      <c r="P6"/>
    </row>
    <row r="7" spans="3:16" ht="16.5" customHeight="1" x14ac:dyDescent="0.25">
      <c r="C7" s="26" t="s">
        <v>3</v>
      </c>
      <c r="D7" s="27"/>
      <c r="E7" s="28"/>
      <c r="F7" s="26" t="s">
        <v>4</v>
      </c>
      <c r="G7" s="27"/>
      <c r="H7" s="27"/>
      <c r="I7" s="28"/>
      <c r="N7"/>
      <c r="P7"/>
    </row>
    <row r="8" spans="3:16" ht="16.5" customHeight="1" thickBot="1" x14ac:dyDescent="0.3">
      <c r="C8" s="29"/>
      <c r="D8" s="30"/>
      <c r="E8" s="31"/>
      <c r="F8" s="29"/>
      <c r="G8" s="30"/>
      <c r="H8" s="30"/>
      <c r="I8" s="31"/>
      <c r="N8"/>
      <c r="P8"/>
    </row>
    <row r="9" spans="3:16" ht="22.5" customHeight="1" thickBot="1" x14ac:dyDescent="0.3">
      <c r="C9" s="3" t="s">
        <v>5</v>
      </c>
      <c r="D9" s="3" t="s">
        <v>6</v>
      </c>
      <c r="E9" s="3" t="s">
        <v>7</v>
      </c>
      <c r="F9" s="3" t="s">
        <v>8</v>
      </c>
      <c r="G9" s="3" t="s">
        <v>9</v>
      </c>
      <c r="H9" s="3" t="s">
        <v>10</v>
      </c>
      <c r="I9" s="3" t="s">
        <v>11</v>
      </c>
      <c r="N9"/>
      <c r="P9"/>
    </row>
    <row r="10" spans="3:16" ht="22.5" customHeight="1" x14ac:dyDescent="0.25">
      <c r="C10" s="4">
        <v>1</v>
      </c>
      <c r="D10" s="4" t="s">
        <v>12</v>
      </c>
      <c r="E10" s="5">
        <v>10</v>
      </c>
      <c r="F10" s="4">
        <v>4.5</v>
      </c>
      <c r="G10" s="4">
        <f>E10*F10</f>
        <v>45</v>
      </c>
      <c r="H10" s="6">
        <v>47</v>
      </c>
      <c r="I10" s="7">
        <f>G10*H10</f>
        <v>2115</v>
      </c>
      <c r="N10"/>
      <c r="O10" s="1"/>
    </row>
    <row r="11" spans="3:16" ht="22.5" customHeight="1" x14ac:dyDescent="0.25">
      <c r="C11" s="4">
        <v>2</v>
      </c>
      <c r="D11" s="4" t="s">
        <v>13</v>
      </c>
      <c r="E11" s="5">
        <v>135</v>
      </c>
      <c r="F11" s="4">
        <v>4.5</v>
      </c>
      <c r="G11" s="4">
        <f>E11*F11</f>
        <v>607.5</v>
      </c>
      <c r="H11" s="6">
        <v>64</v>
      </c>
      <c r="I11" s="7">
        <f>G11*H11</f>
        <v>38880</v>
      </c>
      <c r="N11"/>
    </row>
    <row r="12" spans="3:16" ht="22.5" customHeight="1" x14ac:dyDescent="0.25">
      <c r="C12" s="4">
        <v>3</v>
      </c>
      <c r="D12" s="4" t="s">
        <v>14</v>
      </c>
      <c r="E12" s="5">
        <v>25</v>
      </c>
      <c r="F12" s="4">
        <v>4.5</v>
      </c>
      <c r="G12" s="4">
        <f>E12*F12</f>
        <v>112.5</v>
      </c>
      <c r="H12" s="6">
        <v>72</v>
      </c>
      <c r="I12" s="7">
        <f>G12*H12</f>
        <v>8100</v>
      </c>
      <c r="N12"/>
    </row>
    <row r="13" spans="3:16" ht="22.5" customHeight="1" thickBot="1" x14ac:dyDescent="0.3">
      <c r="C13" s="4">
        <v>4</v>
      </c>
      <c r="D13" s="4" t="s">
        <v>15</v>
      </c>
      <c r="E13" s="5">
        <v>180</v>
      </c>
      <c r="F13" s="4">
        <v>4.5</v>
      </c>
      <c r="G13" s="4">
        <f>E13*F13</f>
        <v>810</v>
      </c>
      <c r="H13" s="6">
        <v>66</v>
      </c>
      <c r="I13" s="7">
        <f>G13*H13</f>
        <v>53460</v>
      </c>
      <c r="N13"/>
    </row>
    <row r="14" spans="3:16" ht="26.25" customHeight="1" thickBot="1" x14ac:dyDescent="0.3">
      <c r="C14" s="32" t="s">
        <v>16</v>
      </c>
      <c r="D14" s="33"/>
      <c r="E14" s="8">
        <f>SUM(E10:E13)</f>
        <v>350</v>
      </c>
      <c r="F14" s="9"/>
      <c r="G14" s="10">
        <f>SUM(G10:G13)</f>
        <v>1575</v>
      </c>
      <c r="H14" s="9"/>
      <c r="I14" s="11">
        <f>SUM(I10:I13)</f>
        <v>102555</v>
      </c>
      <c r="J14" s="12"/>
      <c r="N14"/>
    </row>
    <row r="15" spans="3:16" customFormat="1" ht="24.75" customHeight="1" x14ac:dyDescent="0.25">
      <c r="C15" s="46" t="s">
        <v>42</v>
      </c>
      <c r="D15" s="48" t="s">
        <v>41</v>
      </c>
      <c r="E15" s="48"/>
      <c r="F15" s="48"/>
      <c r="G15" s="48"/>
      <c r="H15" s="49"/>
      <c r="I15" s="52">
        <f>'11-06-2024 055'!I17</f>
        <v>363897</v>
      </c>
    </row>
    <row r="16" spans="3:16" customFormat="1" ht="24.75" customHeight="1" thickBot="1" x14ac:dyDescent="0.3">
      <c r="C16" s="47"/>
      <c r="D16" s="50"/>
      <c r="E16" s="50"/>
      <c r="F16" s="50"/>
      <c r="G16" s="50"/>
      <c r="H16" s="51"/>
      <c r="I16" s="53"/>
    </row>
    <row r="17" spans="3:14" customFormat="1" ht="24" thickBot="1" x14ac:dyDescent="0.3">
      <c r="C17" s="34" t="s">
        <v>17</v>
      </c>
      <c r="D17" s="35"/>
      <c r="E17" s="35"/>
      <c r="F17" s="35"/>
      <c r="G17" s="35"/>
      <c r="H17" s="36"/>
      <c r="I17" s="11">
        <f>I15+I14</f>
        <v>466452</v>
      </c>
      <c r="N17" s="1"/>
    </row>
    <row r="18" spans="3:14" customFormat="1" ht="18.75" customHeight="1" thickBot="1" x14ac:dyDescent="0.3"/>
    <row r="19" spans="3:14" customFormat="1" x14ac:dyDescent="0.25">
      <c r="C19" s="54" t="s">
        <v>54</v>
      </c>
      <c r="D19" s="55"/>
      <c r="E19" s="55"/>
      <c r="F19" s="55"/>
      <c r="G19" s="55"/>
      <c r="H19" s="55"/>
      <c r="I19" s="56"/>
      <c r="N19" s="1"/>
    </row>
    <row r="20" spans="3:14" customFormat="1" ht="15.75" thickBot="1" x14ac:dyDescent="0.3">
      <c r="C20" s="57"/>
      <c r="D20" s="58"/>
      <c r="E20" s="58"/>
      <c r="F20" s="58"/>
      <c r="G20" s="58"/>
      <c r="H20" s="58"/>
      <c r="I20" s="59"/>
      <c r="N20" s="1"/>
    </row>
    <row r="21" spans="3:14" customFormat="1" x14ac:dyDescent="0.25"/>
    <row r="22" spans="3:14" customFormat="1" x14ac:dyDescent="0.25"/>
    <row r="23" spans="3:14" customFormat="1" x14ac:dyDescent="0.25"/>
    <row r="24" spans="3:14" customFormat="1" x14ac:dyDescent="0.25"/>
    <row r="25" spans="3:14" customFormat="1" x14ac:dyDescent="0.25"/>
    <row r="26" spans="3:14" customFormat="1" x14ac:dyDescent="0.25"/>
    <row r="27" spans="3:14" customFormat="1" x14ac:dyDescent="0.25"/>
    <row r="28" spans="3:14" customFormat="1" x14ac:dyDescent="0.25"/>
    <row r="29" spans="3:14" customFormat="1" x14ac:dyDescent="0.25"/>
    <row r="30" spans="3:14" customFormat="1" x14ac:dyDescent="0.25"/>
    <row r="31" spans="3:14" customFormat="1" x14ac:dyDescent="0.25"/>
    <row r="32" spans="3:14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ht="15" customHeight="1" x14ac:dyDescent="0.25"/>
    <row r="42" customFormat="1" ht="15.75" customHeigh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spans="3:9" customFormat="1" x14ac:dyDescent="0.25"/>
    <row r="50" spans="3:9" customFormat="1" x14ac:dyDescent="0.25"/>
    <row r="51" spans="3:9" customFormat="1" x14ac:dyDescent="0.25"/>
    <row r="52" spans="3:9" customFormat="1" x14ac:dyDescent="0.25"/>
    <row r="53" spans="3:9" customFormat="1" x14ac:dyDescent="0.25"/>
    <row r="54" spans="3:9" customFormat="1" x14ac:dyDescent="0.25"/>
    <row r="55" spans="3:9" customFormat="1" x14ac:dyDescent="0.25"/>
    <row r="56" spans="3:9" customFormat="1" x14ac:dyDescent="0.25"/>
    <row r="57" spans="3:9" customFormat="1" x14ac:dyDescent="0.25"/>
    <row r="58" spans="3:9" customFormat="1" x14ac:dyDescent="0.25"/>
    <row r="59" spans="3:9" customFormat="1" x14ac:dyDescent="0.25"/>
    <row r="60" spans="3:9" customFormat="1" x14ac:dyDescent="0.25"/>
    <row r="61" spans="3:9" customFormat="1" x14ac:dyDescent="0.25"/>
    <row r="62" spans="3:9" customFormat="1" x14ac:dyDescent="0.25">
      <c r="C62" s="1"/>
      <c r="D62" s="1"/>
      <c r="E62" s="1"/>
      <c r="F62" s="1"/>
      <c r="G62" s="1"/>
      <c r="H62" s="1"/>
      <c r="I62" s="1"/>
    </row>
    <row r="63" spans="3:9" customFormat="1" x14ac:dyDescent="0.25">
      <c r="C63" s="1"/>
      <c r="D63" s="1"/>
      <c r="E63" s="1"/>
      <c r="F63" s="1"/>
      <c r="G63" s="1"/>
      <c r="H63" s="1"/>
      <c r="I63" s="1"/>
    </row>
    <row r="64" spans="3:9" customFormat="1" x14ac:dyDescent="0.25">
      <c r="C64" s="1"/>
      <c r="D64" s="1"/>
      <c r="E64" s="1"/>
      <c r="F64" s="1"/>
      <c r="G64" s="1"/>
      <c r="H64" s="1"/>
      <c r="I64" s="1"/>
    </row>
    <row r="65" spans="3:14" customFormat="1" x14ac:dyDescent="0.25">
      <c r="C65" s="1"/>
      <c r="D65" s="1"/>
      <c r="E65" s="1"/>
      <c r="F65" s="1"/>
      <c r="G65" s="1"/>
      <c r="H65" s="1"/>
      <c r="I65" s="1"/>
      <c r="N65" s="1"/>
    </row>
    <row r="66" spans="3:14" customFormat="1" x14ac:dyDescent="0.25">
      <c r="C66" s="1"/>
      <c r="D66" s="1"/>
      <c r="E66" s="1"/>
      <c r="F66" s="1"/>
      <c r="G66" s="1"/>
      <c r="H66" s="1"/>
      <c r="I66" s="1"/>
      <c r="N66" s="1"/>
    </row>
  </sheetData>
  <mergeCells count="13">
    <mergeCell ref="C19:I20"/>
    <mergeCell ref="C7:E8"/>
    <mergeCell ref="F7:I8"/>
    <mergeCell ref="C3:C4"/>
    <mergeCell ref="D3:H4"/>
    <mergeCell ref="I3:I6"/>
    <mergeCell ref="C5:C6"/>
    <mergeCell ref="D5:H6"/>
    <mergeCell ref="C14:D14"/>
    <mergeCell ref="C15:C16"/>
    <mergeCell ref="D15:H16"/>
    <mergeCell ref="I15:I16"/>
    <mergeCell ref="C17:H17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2B984-86AB-4D53-8DBB-ACE26BE91487}">
  <dimension ref="C1:P60"/>
  <sheetViews>
    <sheetView zoomScale="80" zoomScaleNormal="80" workbookViewId="0">
      <selection activeCell="J12" sqref="J12"/>
    </sheetView>
  </sheetViews>
  <sheetFormatPr defaultRowHeight="15" x14ac:dyDescent="0.25"/>
  <cols>
    <col min="1" max="1" width="9.140625" style="1"/>
    <col min="2" max="2" width="5.5703125" style="1" customWidth="1"/>
    <col min="3" max="3" width="14.5703125" style="1" customWidth="1"/>
    <col min="4" max="4" width="26.28515625" style="1" bestFit="1" customWidth="1"/>
    <col min="5" max="5" width="10.42578125" style="1" customWidth="1"/>
    <col min="6" max="6" width="11.85546875" style="1" bestFit="1" customWidth="1"/>
    <col min="7" max="8" width="10.42578125" style="1" customWidth="1"/>
    <col min="9" max="9" width="18.42578125" style="1" customWidth="1"/>
    <col min="10" max="10" width="9.140625" style="1"/>
    <col min="11" max="11" width="5.85546875" style="1" bestFit="1" customWidth="1"/>
    <col min="12" max="12" width="9.140625" style="1"/>
    <col min="13" max="13" width="11.28515625" style="1" bestFit="1" customWidth="1"/>
    <col min="14" max="14" width="10.140625" style="1" bestFit="1" customWidth="1"/>
    <col min="15" max="15" width="14.42578125" bestFit="1" customWidth="1"/>
    <col min="16" max="16" width="6.28515625" style="1" customWidth="1"/>
    <col min="17" max="17" width="10.28515625" style="1" bestFit="1" customWidth="1"/>
    <col min="18" max="16384" width="9.140625" style="1"/>
  </cols>
  <sheetData>
    <row r="1" spans="3:16" x14ac:dyDescent="0.25">
      <c r="P1"/>
    </row>
    <row r="2" spans="3:16" ht="15.75" thickBot="1" x14ac:dyDescent="0.3"/>
    <row r="3" spans="3:16" ht="16.5" customHeight="1" x14ac:dyDescent="0.25">
      <c r="C3" s="38" t="s">
        <v>0</v>
      </c>
      <c r="D3" s="40" t="s">
        <v>1</v>
      </c>
      <c r="E3" s="41"/>
      <c r="F3" s="41"/>
      <c r="G3" s="41"/>
      <c r="H3" s="42"/>
      <c r="I3" s="15" t="s">
        <v>45</v>
      </c>
    </row>
    <row r="4" spans="3:16" ht="17.25" customHeight="1" thickBot="1" x14ac:dyDescent="0.3">
      <c r="C4" s="39"/>
      <c r="D4" s="43"/>
      <c r="E4" s="44"/>
      <c r="F4" s="44"/>
      <c r="G4" s="44"/>
      <c r="H4" s="45"/>
      <c r="I4" s="16"/>
      <c r="N4"/>
      <c r="P4"/>
    </row>
    <row r="5" spans="3:16" ht="16.5" customHeight="1" x14ac:dyDescent="0.25">
      <c r="C5" s="18" t="s">
        <v>44</v>
      </c>
      <c r="D5" s="20" t="s">
        <v>2</v>
      </c>
      <c r="E5" s="21"/>
      <c r="F5" s="21"/>
      <c r="G5" s="21"/>
      <c r="H5" s="22"/>
      <c r="I5" s="16"/>
      <c r="N5"/>
      <c r="O5" s="2"/>
      <c r="P5"/>
    </row>
    <row r="6" spans="3:16" ht="16.5" customHeight="1" thickBot="1" x14ac:dyDescent="0.3">
      <c r="C6" s="19"/>
      <c r="D6" s="23"/>
      <c r="E6" s="24"/>
      <c r="F6" s="24"/>
      <c r="G6" s="24"/>
      <c r="H6" s="25"/>
      <c r="I6" s="17"/>
      <c r="N6"/>
      <c r="P6"/>
    </row>
    <row r="7" spans="3:16" ht="16.5" customHeight="1" x14ac:dyDescent="0.25">
      <c r="C7" s="26" t="s">
        <v>3</v>
      </c>
      <c r="D7" s="27"/>
      <c r="E7" s="28"/>
      <c r="F7" s="26" t="s">
        <v>4</v>
      </c>
      <c r="G7" s="27"/>
      <c r="H7" s="27"/>
      <c r="I7" s="28"/>
      <c r="N7"/>
      <c r="P7"/>
    </row>
    <row r="8" spans="3:16" ht="16.5" customHeight="1" thickBot="1" x14ac:dyDescent="0.3">
      <c r="C8" s="29"/>
      <c r="D8" s="30"/>
      <c r="E8" s="31"/>
      <c r="F8" s="29"/>
      <c r="G8" s="30"/>
      <c r="H8" s="30"/>
      <c r="I8" s="31"/>
      <c r="N8"/>
      <c r="P8"/>
    </row>
    <row r="9" spans="3:16" ht="22.5" customHeight="1" thickBot="1" x14ac:dyDescent="0.3">
      <c r="C9" s="3" t="s">
        <v>5</v>
      </c>
      <c r="D9" s="3" t="s">
        <v>6</v>
      </c>
      <c r="E9" s="3" t="s">
        <v>7</v>
      </c>
      <c r="F9" s="3" t="s">
        <v>8</v>
      </c>
      <c r="G9" s="3" t="s">
        <v>9</v>
      </c>
      <c r="H9" s="3" t="s">
        <v>10</v>
      </c>
      <c r="I9" s="3" t="s">
        <v>11</v>
      </c>
      <c r="N9"/>
      <c r="P9"/>
    </row>
    <row r="10" spans="3:16" ht="22.5" customHeight="1" x14ac:dyDescent="0.25">
      <c r="C10" s="4">
        <v>1</v>
      </c>
      <c r="D10" s="4" t="s">
        <v>13</v>
      </c>
      <c r="E10" s="5">
        <v>138</v>
      </c>
      <c r="F10" s="4">
        <v>4.5</v>
      </c>
      <c r="G10" s="4">
        <f>E10*F10</f>
        <v>621</v>
      </c>
      <c r="H10" s="6">
        <v>65</v>
      </c>
      <c r="I10" s="7">
        <f>G10*H10</f>
        <v>40365</v>
      </c>
      <c r="N10"/>
      <c r="O10" s="1"/>
    </row>
    <row r="11" spans="3:16" ht="22.5" customHeight="1" thickBot="1" x14ac:dyDescent="0.3">
      <c r="C11" s="4">
        <v>2</v>
      </c>
      <c r="D11" s="4" t="s">
        <v>15</v>
      </c>
      <c r="E11" s="5">
        <v>163</v>
      </c>
      <c r="F11" s="4">
        <v>4.5</v>
      </c>
      <c r="G11" s="4">
        <f>E11*F11</f>
        <v>733.5</v>
      </c>
      <c r="H11" s="6">
        <v>66</v>
      </c>
      <c r="I11" s="7">
        <f>G11*H11</f>
        <v>48411</v>
      </c>
      <c r="N11"/>
    </row>
    <row r="12" spans="3:16" ht="26.25" customHeight="1" thickBot="1" x14ac:dyDescent="0.3">
      <c r="C12" s="32" t="s">
        <v>16</v>
      </c>
      <c r="D12" s="33"/>
      <c r="E12" s="8">
        <f>SUM(E10:E11)</f>
        <v>301</v>
      </c>
      <c r="F12" s="9"/>
      <c r="G12" s="10">
        <f>SUM(G10:G11)</f>
        <v>1354.5</v>
      </c>
      <c r="H12" s="9"/>
      <c r="I12" s="11">
        <f>SUM(I10:I11)</f>
        <v>88776</v>
      </c>
      <c r="J12" s="12"/>
      <c r="N12"/>
    </row>
    <row r="13" spans="3:16" customFormat="1" ht="24" thickBot="1" x14ac:dyDescent="0.3">
      <c r="C13" s="34" t="s">
        <v>17</v>
      </c>
      <c r="D13" s="35"/>
      <c r="E13" s="35"/>
      <c r="F13" s="35"/>
      <c r="G13" s="35"/>
      <c r="H13" s="36"/>
      <c r="I13" s="11">
        <f>I12</f>
        <v>88776</v>
      </c>
      <c r="N13" s="1"/>
    </row>
    <row r="14" spans="3:16" customFormat="1" ht="18.75" customHeight="1" x14ac:dyDescent="0.25">
      <c r="N14" s="1"/>
    </row>
    <row r="15" spans="3:16" customFormat="1" x14ac:dyDescent="0.25">
      <c r="N15" s="1"/>
    </row>
    <row r="16" spans="3:16" customFormat="1" x14ac:dyDescent="0.25"/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ht="15" customHeight="1" x14ac:dyDescent="0.25"/>
    <row r="36" customFormat="1" ht="15.75" customHeigh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spans="3:9" customFormat="1" x14ac:dyDescent="0.25"/>
    <row r="50" spans="3:9" customFormat="1" x14ac:dyDescent="0.25"/>
    <row r="51" spans="3:9" customFormat="1" x14ac:dyDescent="0.25"/>
    <row r="52" spans="3:9" customFormat="1" x14ac:dyDescent="0.25"/>
    <row r="53" spans="3:9" customFormat="1" x14ac:dyDescent="0.25"/>
    <row r="54" spans="3:9" customFormat="1" x14ac:dyDescent="0.25"/>
    <row r="55" spans="3:9" customFormat="1" x14ac:dyDescent="0.25"/>
    <row r="56" spans="3:9" customFormat="1" x14ac:dyDescent="0.25">
      <c r="C56" s="1"/>
      <c r="D56" s="1"/>
      <c r="E56" s="1"/>
      <c r="F56" s="1"/>
      <c r="G56" s="1"/>
      <c r="H56" s="1"/>
      <c r="I56" s="1"/>
    </row>
    <row r="57" spans="3:9" customFormat="1" x14ac:dyDescent="0.25">
      <c r="C57" s="1"/>
      <c r="D57" s="1"/>
      <c r="E57" s="1"/>
      <c r="F57" s="1"/>
      <c r="G57" s="1"/>
      <c r="H57" s="1"/>
      <c r="I57" s="1"/>
    </row>
    <row r="58" spans="3:9" customFormat="1" x14ac:dyDescent="0.25">
      <c r="C58" s="1"/>
      <c r="D58" s="1"/>
      <c r="E58" s="1"/>
      <c r="F58" s="1"/>
      <c r="G58" s="1"/>
      <c r="H58" s="1"/>
      <c r="I58" s="1"/>
    </row>
    <row r="59" spans="3:9" customFormat="1" x14ac:dyDescent="0.25">
      <c r="C59" s="1"/>
      <c r="D59" s="1"/>
      <c r="E59" s="1"/>
      <c r="F59" s="1"/>
      <c r="G59" s="1"/>
      <c r="H59" s="1"/>
      <c r="I59" s="1"/>
    </row>
    <row r="60" spans="3:9" customFormat="1" x14ac:dyDescent="0.25">
      <c r="C60" s="1"/>
      <c r="D60" s="1"/>
      <c r="E60" s="1"/>
      <c r="F60" s="1"/>
      <c r="G60" s="1"/>
      <c r="H60" s="1"/>
      <c r="I60" s="1"/>
    </row>
  </sheetData>
  <mergeCells count="9">
    <mergeCell ref="C12:D12"/>
    <mergeCell ref="C13:H13"/>
    <mergeCell ref="C3:C4"/>
    <mergeCell ref="D3:H4"/>
    <mergeCell ref="I3:I6"/>
    <mergeCell ref="C5:C6"/>
    <mergeCell ref="D5:H6"/>
    <mergeCell ref="C7:E8"/>
    <mergeCell ref="F7:I8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360C4-A764-4379-BA55-78390C0D0E21}">
  <dimension ref="C1:P64"/>
  <sheetViews>
    <sheetView zoomScale="80" zoomScaleNormal="80" workbookViewId="0">
      <selection activeCell="J6" sqref="J6"/>
    </sheetView>
  </sheetViews>
  <sheetFormatPr defaultRowHeight="15" x14ac:dyDescent="0.25"/>
  <cols>
    <col min="1" max="1" width="9.140625" style="1"/>
    <col min="2" max="2" width="5.5703125" style="1" customWidth="1"/>
    <col min="3" max="3" width="14.5703125" style="1" customWidth="1"/>
    <col min="4" max="4" width="26.28515625" style="1" bestFit="1" customWidth="1"/>
    <col min="5" max="5" width="10.42578125" style="1" customWidth="1"/>
    <col min="6" max="6" width="11.85546875" style="1" bestFit="1" customWidth="1"/>
    <col min="7" max="8" width="10.42578125" style="1" customWidth="1"/>
    <col min="9" max="9" width="18.42578125" style="1" customWidth="1"/>
    <col min="10" max="10" width="9.140625" style="1"/>
    <col min="11" max="11" width="5.85546875" style="1" bestFit="1" customWidth="1"/>
    <col min="12" max="12" width="9.140625" style="1"/>
    <col min="13" max="13" width="11.28515625" style="1" bestFit="1" customWidth="1"/>
    <col min="14" max="14" width="10.140625" style="1" bestFit="1" customWidth="1"/>
    <col min="15" max="15" width="14.42578125" bestFit="1" customWidth="1"/>
    <col min="16" max="16" width="6.28515625" style="1" customWidth="1"/>
    <col min="17" max="17" width="10.28515625" style="1" bestFit="1" customWidth="1"/>
    <col min="18" max="16384" width="9.140625" style="1"/>
  </cols>
  <sheetData>
    <row r="1" spans="3:16" x14ac:dyDescent="0.25">
      <c r="P1"/>
    </row>
    <row r="2" spans="3:16" ht="15.75" thickBot="1" x14ac:dyDescent="0.3"/>
    <row r="3" spans="3:16" ht="16.5" customHeight="1" x14ac:dyDescent="0.25">
      <c r="C3" s="38" t="s">
        <v>0</v>
      </c>
      <c r="D3" s="40" t="s">
        <v>1</v>
      </c>
      <c r="E3" s="41"/>
      <c r="F3" s="41"/>
      <c r="G3" s="41"/>
      <c r="H3" s="42"/>
      <c r="I3" s="15" t="s">
        <v>46</v>
      </c>
    </row>
    <row r="4" spans="3:16" ht="17.25" customHeight="1" thickBot="1" x14ac:dyDescent="0.3">
      <c r="C4" s="39"/>
      <c r="D4" s="43"/>
      <c r="E4" s="44"/>
      <c r="F4" s="44"/>
      <c r="G4" s="44"/>
      <c r="H4" s="45"/>
      <c r="I4" s="16"/>
      <c r="N4"/>
      <c r="P4"/>
    </row>
    <row r="5" spans="3:16" ht="16.5" customHeight="1" x14ac:dyDescent="0.25">
      <c r="C5" s="18" t="s">
        <v>47</v>
      </c>
      <c r="D5" s="20" t="s">
        <v>2</v>
      </c>
      <c r="E5" s="21"/>
      <c r="F5" s="21"/>
      <c r="G5" s="21"/>
      <c r="H5" s="22"/>
      <c r="I5" s="16"/>
      <c r="N5"/>
      <c r="O5" s="2"/>
      <c r="P5"/>
    </row>
    <row r="6" spans="3:16" ht="16.5" customHeight="1" thickBot="1" x14ac:dyDescent="0.3">
      <c r="C6" s="19"/>
      <c r="D6" s="23"/>
      <c r="E6" s="24"/>
      <c r="F6" s="24"/>
      <c r="G6" s="24"/>
      <c r="H6" s="25"/>
      <c r="I6" s="17"/>
      <c r="N6"/>
      <c r="P6"/>
    </row>
    <row r="7" spans="3:16" ht="16.5" customHeight="1" x14ac:dyDescent="0.25">
      <c r="C7" s="26" t="s">
        <v>3</v>
      </c>
      <c r="D7" s="27"/>
      <c r="E7" s="28"/>
      <c r="F7" s="26" t="s">
        <v>4</v>
      </c>
      <c r="G7" s="27"/>
      <c r="H7" s="27"/>
      <c r="I7" s="28"/>
      <c r="N7"/>
      <c r="P7"/>
    </row>
    <row r="8" spans="3:16" ht="16.5" customHeight="1" thickBot="1" x14ac:dyDescent="0.3">
      <c r="C8" s="29"/>
      <c r="D8" s="30"/>
      <c r="E8" s="31"/>
      <c r="F8" s="29"/>
      <c r="G8" s="30"/>
      <c r="H8" s="30"/>
      <c r="I8" s="31"/>
      <c r="N8"/>
      <c r="P8"/>
    </row>
    <row r="9" spans="3:16" ht="22.5" customHeight="1" thickBot="1" x14ac:dyDescent="0.3">
      <c r="C9" s="3" t="s">
        <v>5</v>
      </c>
      <c r="D9" s="3" t="s">
        <v>6</v>
      </c>
      <c r="E9" s="3" t="s">
        <v>7</v>
      </c>
      <c r="F9" s="3" t="s">
        <v>8</v>
      </c>
      <c r="G9" s="3" t="s">
        <v>9</v>
      </c>
      <c r="H9" s="3" t="s">
        <v>10</v>
      </c>
      <c r="I9" s="3" t="s">
        <v>11</v>
      </c>
      <c r="N9"/>
      <c r="P9"/>
    </row>
    <row r="10" spans="3:16" ht="22.5" customHeight="1" x14ac:dyDescent="0.25">
      <c r="C10" s="4">
        <v>1</v>
      </c>
      <c r="D10" s="4" t="s">
        <v>12</v>
      </c>
      <c r="E10" s="5">
        <v>5</v>
      </c>
      <c r="F10" s="4">
        <v>4.5</v>
      </c>
      <c r="G10" s="4">
        <f>E10*F10</f>
        <v>22.5</v>
      </c>
      <c r="H10" s="6">
        <v>50</v>
      </c>
      <c r="I10" s="7">
        <f>G10*H10</f>
        <v>1125</v>
      </c>
      <c r="N10"/>
      <c r="O10" s="1"/>
    </row>
    <row r="11" spans="3:16" ht="22.5" customHeight="1" x14ac:dyDescent="0.25">
      <c r="C11" s="4">
        <v>2</v>
      </c>
      <c r="D11" s="4" t="s">
        <v>13</v>
      </c>
      <c r="E11" s="5">
        <v>100</v>
      </c>
      <c r="F11" s="4">
        <v>4.5</v>
      </c>
      <c r="G11" s="4">
        <f>E11*F11</f>
        <v>450</v>
      </c>
      <c r="H11" s="6">
        <v>65</v>
      </c>
      <c r="I11" s="7">
        <f>G11*H11</f>
        <v>29250</v>
      </c>
      <c r="N11"/>
    </row>
    <row r="12" spans="3:16" ht="22.5" customHeight="1" x14ac:dyDescent="0.25">
      <c r="C12" s="4">
        <v>3</v>
      </c>
      <c r="D12" s="4" t="s">
        <v>14</v>
      </c>
      <c r="E12" s="5">
        <v>24</v>
      </c>
      <c r="F12" s="4">
        <v>4.5</v>
      </c>
      <c r="G12" s="4">
        <f>E12*F12</f>
        <v>108</v>
      </c>
      <c r="H12" s="6">
        <v>73</v>
      </c>
      <c r="I12" s="7">
        <f>G12*H12</f>
        <v>7884</v>
      </c>
      <c r="N12"/>
    </row>
    <row r="13" spans="3:16" ht="22.5" customHeight="1" thickBot="1" x14ac:dyDescent="0.3">
      <c r="C13" s="4">
        <v>4</v>
      </c>
      <c r="D13" s="4" t="s">
        <v>15</v>
      </c>
      <c r="E13" s="5">
        <v>128</v>
      </c>
      <c r="F13" s="4">
        <v>4.5</v>
      </c>
      <c r="G13" s="4">
        <f>E13*F13</f>
        <v>576</v>
      </c>
      <c r="H13" s="6">
        <v>65</v>
      </c>
      <c r="I13" s="7">
        <f>G13*H13</f>
        <v>37440</v>
      </c>
      <c r="N13"/>
    </row>
    <row r="14" spans="3:16" ht="26.25" customHeight="1" thickBot="1" x14ac:dyDescent="0.3">
      <c r="C14" s="32" t="s">
        <v>16</v>
      </c>
      <c r="D14" s="33"/>
      <c r="E14" s="8">
        <f>SUM(E10:E13)</f>
        <v>257</v>
      </c>
      <c r="F14" s="9"/>
      <c r="G14" s="10">
        <f>SUM(G10:G13)</f>
        <v>1156.5</v>
      </c>
      <c r="H14" s="9"/>
      <c r="I14" s="11">
        <f>SUM(I10:I13)</f>
        <v>75699</v>
      </c>
      <c r="J14" s="12"/>
      <c r="N14"/>
    </row>
    <row r="15" spans="3:16" customFormat="1" ht="24.75" customHeight="1" x14ac:dyDescent="0.25">
      <c r="C15" s="46" t="s">
        <v>49</v>
      </c>
      <c r="D15" s="48" t="s">
        <v>48</v>
      </c>
      <c r="E15" s="48"/>
      <c r="F15" s="48"/>
      <c r="G15" s="48"/>
      <c r="H15" s="49"/>
      <c r="I15" s="52">
        <f>'18-06-2024 057'!I13</f>
        <v>88776</v>
      </c>
    </row>
    <row r="16" spans="3:16" customFormat="1" ht="24.75" customHeight="1" thickBot="1" x14ac:dyDescent="0.3">
      <c r="C16" s="47"/>
      <c r="D16" s="50"/>
      <c r="E16" s="50"/>
      <c r="F16" s="50"/>
      <c r="G16" s="50"/>
      <c r="H16" s="51"/>
      <c r="I16" s="53"/>
    </row>
    <row r="17" spans="3:14" customFormat="1" ht="24" thickBot="1" x14ac:dyDescent="0.3">
      <c r="C17" s="34" t="s">
        <v>17</v>
      </c>
      <c r="D17" s="35"/>
      <c r="E17" s="35"/>
      <c r="F17" s="35"/>
      <c r="G17" s="35"/>
      <c r="H17" s="36"/>
      <c r="I17" s="11">
        <f>I15+I14</f>
        <v>164475</v>
      </c>
      <c r="N17" s="1"/>
    </row>
    <row r="18" spans="3:14" customFormat="1" ht="18.75" customHeight="1" x14ac:dyDescent="0.25">
      <c r="N18" s="1"/>
    </row>
    <row r="19" spans="3:14" customFormat="1" x14ac:dyDescent="0.25">
      <c r="N19" s="1"/>
    </row>
    <row r="20" spans="3:14" customFormat="1" x14ac:dyDescent="0.25"/>
    <row r="21" spans="3:14" customFormat="1" x14ac:dyDescent="0.25"/>
    <row r="22" spans="3:14" customFormat="1" x14ac:dyDescent="0.25"/>
    <row r="23" spans="3:14" customFormat="1" x14ac:dyDescent="0.25"/>
    <row r="24" spans="3:14" customFormat="1" x14ac:dyDescent="0.25"/>
    <row r="25" spans="3:14" customFormat="1" x14ac:dyDescent="0.25"/>
    <row r="26" spans="3:14" customFormat="1" x14ac:dyDescent="0.25"/>
    <row r="27" spans="3:14" customFormat="1" x14ac:dyDescent="0.25"/>
    <row r="28" spans="3:14" customFormat="1" x14ac:dyDescent="0.25"/>
    <row r="29" spans="3:14" customFormat="1" x14ac:dyDescent="0.25"/>
    <row r="30" spans="3:14" customFormat="1" x14ac:dyDescent="0.25"/>
    <row r="31" spans="3:14" customFormat="1" x14ac:dyDescent="0.25"/>
    <row r="32" spans="3:14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ht="15" customHeight="1" x14ac:dyDescent="0.25"/>
    <row r="40" customFormat="1" ht="15.75" customHeigh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spans="3:9" customFormat="1" x14ac:dyDescent="0.25"/>
    <row r="50" spans="3:9" customFormat="1" x14ac:dyDescent="0.25"/>
    <row r="51" spans="3:9" customFormat="1" x14ac:dyDescent="0.25"/>
    <row r="52" spans="3:9" customFormat="1" x14ac:dyDescent="0.25"/>
    <row r="53" spans="3:9" customFormat="1" x14ac:dyDescent="0.25"/>
    <row r="54" spans="3:9" customFormat="1" x14ac:dyDescent="0.25"/>
    <row r="55" spans="3:9" customFormat="1" x14ac:dyDescent="0.25"/>
    <row r="56" spans="3:9" customFormat="1" x14ac:dyDescent="0.25"/>
    <row r="57" spans="3:9" customFormat="1" x14ac:dyDescent="0.25"/>
    <row r="58" spans="3:9" customFormat="1" x14ac:dyDescent="0.25"/>
    <row r="59" spans="3:9" customFormat="1" x14ac:dyDescent="0.25"/>
    <row r="60" spans="3:9" customFormat="1" x14ac:dyDescent="0.25">
      <c r="C60" s="1"/>
      <c r="D60" s="1"/>
      <c r="E60" s="1"/>
      <c r="F60" s="1"/>
      <c r="G60" s="1"/>
      <c r="H60" s="1"/>
      <c r="I60" s="1"/>
    </row>
    <row r="61" spans="3:9" customFormat="1" x14ac:dyDescent="0.25">
      <c r="C61" s="1"/>
      <c r="D61" s="1"/>
      <c r="E61" s="1"/>
      <c r="F61" s="1"/>
      <c r="G61" s="1"/>
      <c r="H61" s="1"/>
      <c r="I61" s="1"/>
    </row>
    <row r="62" spans="3:9" customFormat="1" x14ac:dyDescent="0.25">
      <c r="C62" s="1"/>
      <c r="D62" s="1"/>
      <c r="E62" s="1"/>
      <c r="F62" s="1"/>
      <c r="G62" s="1"/>
      <c r="H62" s="1"/>
      <c r="I62" s="1"/>
    </row>
    <row r="63" spans="3:9" customFormat="1" x14ac:dyDescent="0.25">
      <c r="C63" s="1"/>
      <c r="D63" s="1"/>
      <c r="E63" s="1"/>
      <c r="F63" s="1"/>
      <c r="G63" s="1"/>
      <c r="H63" s="1"/>
      <c r="I63" s="1"/>
    </row>
    <row r="64" spans="3:9" customFormat="1" x14ac:dyDescent="0.25">
      <c r="C64" s="1"/>
      <c r="D64" s="1"/>
      <c r="E64" s="1"/>
      <c r="F64" s="1"/>
      <c r="G64" s="1"/>
      <c r="H64" s="1"/>
      <c r="I64" s="1"/>
    </row>
  </sheetData>
  <sortState xmlns:xlrd2="http://schemas.microsoft.com/office/spreadsheetml/2017/richdata2" ref="D10:I13">
    <sortCondition ref="D10:D13"/>
  </sortState>
  <mergeCells count="12">
    <mergeCell ref="C7:E8"/>
    <mergeCell ref="F7:I8"/>
    <mergeCell ref="C3:C4"/>
    <mergeCell ref="D3:H4"/>
    <mergeCell ref="I3:I6"/>
    <mergeCell ref="C5:C6"/>
    <mergeCell ref="D5:H6"/>
    <mergeCell ref="C14:D14"/>
    <mergeCell ref="C15:C16"/>
    <mergeCell ref="D15:H16"/>
    <mergeCell ref="I15:I16"/>
    <mergeCell ref="C17:H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02-06-2024 050</vt:lpstr>
      <vt:lpstr>03-06-2024 051</vt:lpstr>
      <vt:lpstr>04-06-2024 052</vt:lpstr>
      <vt:lpstr>05-06-2024 053</vt:lpstr>
      <vt:lpstr>10-06-2024 054</vt:lpstr>
      <vt:lpstr>11-06-2024 055</vt:lpstr>
      <vt:lpstr>12-06-2024 056</vt:lpstr>
      <vt:lpstr>18-06-2024 057</vt:lpstr>
      <vt:lpstr>24-06-2024 058</vt:lpstr>
      <vt:lpstr>25-06-2024 059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Selvin Santhosh</dc:creator>
  <cp:lastModifiedBy>Selvin Santhosh</cp:lastModifiedBy>
  <dcterms:created xsi:type="dcterms:W3CDTF">2024-06-05T17:45:11Z</dcterms:created>
  <dcterms:modified xsi:type="dcterms:W3CDTF">2024-07-24T07:04:54Z</dcterms:modified>
</cp:coreProperties>
</file>