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D:\Surabhi Bill\"/>
    </mc:Choice>
  </mc:AlternateContent>
  <xr:revisionPtr revIDLastSave="0" documentId="13_ncr:1_{03160AC9-A1F8-409A-91A8-3428528ABA0F}" xr6:coauthVersionLast="47" xr6:coauthVersionMax="47" xr10:uidLastSave="{00000000-0000-0000-0000-000000000000}"/>
  <bookViews>
    <workbookView xWindow="-120" yWindow="-120" windowWidth="20730" windowHeight="11040" firstSheet="3" activeTab="7" xr2:uid="{00000000-000D-0000-FFFF-FFFF00000000}"/>
  </bookViews>
  <sheets>
    <sheet name="13-05-2024 042" sheetId="1" r:id="rId1"/>
    <sheet name="14-05-2024 043" sheetId="2" r:id="rId2"/>
    <sheet name="19-05-2024 044" sheetId="3" r:id="rId3"/>
    <sheet name="20-05-2024 045" sheetId="4" r:id="rId4"/>
    <sheet name="21-05-2024 046" sheetId="5" r:id="rId5"/>
    <sheet name="27-05-2024 047" sheetId="6" r:id="rId6"/>
    <sheet name="28-05-2024 048" sheetId="7" r:id="rId7"/>
    <sheet name="29-05-2024 049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5" i="8" l="1"/>
  <c r="G12" i="8"/>
  <c r="I12" i="8" s="1"/>
  <c r="G10" i="8"/>
  <c r="I10" i="8" s="1"/>
  <c r="E14" i="8"/>
  <c r="G13" i="8"/>
  <c r="I13" i="8" s="1"/>
  <c r="G11" i="8"/>
  <c r="I13" i="7"/>
  <c r="O13" i="7"/>
  <c r="I15" i="7"/>
  <c r="E12" i="7"/>
  <c r="G11" i="7"/>
  <c r="I11" i="7" s="1"/>
  <c r="G10" i="7"/>
  <c r="I10" i="7" s="1"/>
  <c r="E14" i="6"/>
  <c r="G13" i="6"/>
  <c r="I13" i="6" s="1"/>
  <c r="G12" i="6"/>
  <c r="I12" i="6" s="1"/>
  <c r="G11" i="6"/>
  <c r="I11" i="6" s="1"/>
  <c r="G10" i="6"/>
  <c r="I17" i="5"/>
  <c r="O17" i="5"/>
  <c r="E14" i="5"/>
  <c r="G13" i="5"/>
  <c r="I13" i="5" s="1"/>
  <c r="G12" i="5"/>
  <c r="I12" i="5" s="1"/>
  <c r="G11" i="5"/>
  <c r="I11" i="5" s="1"/>
  <c r="G10" i="5"/>
  <c r="I10" i="5" s="1"/>
  <c r="E14" i="4"/>
  <c r="G13" i="4"/>
  <c r="I13" i="4" s="1"/>
  <c r="G12" i="4"/>
  <c r="I12" i="4" s="1"/>
  <c r="G11" i="4"/>
  <c r="I11" i="4" s="1"/>
  <c r="G10" i="4"/>
  <c r="I10" i="4" s="1"/>
  <c r="I15" i="3"/>
  <c r="E14" i="3"/>
  <c r="G13" i="3"/>
  <c r="I13" i="3" s="1"/>
  <c r="G12" i="3"/>
  <c r="I12" i="3" s="1"/>
  <c r="G11" i="3"/>
  <c r="I11" i="3" s="1"/>
  <c r="G10" i="3"/>
  <c r="E14" i="2"/>
  <c r="G13" i="2"/>
  <c r="I13" i="2" s="1"/>
  <c r="G12" i="2"/>
  <c r="I12" i="2" s="1"/>
  <c r="G11" i="2"/>
  <c r="I11" i="2" s="1"/>
  <c r="G10" i="2"/>
  <c r="G12" i="1"/>
  <c r="I12" i="1" s="1"/>
  <c r="G11" i="1"/>
  <c r="I11" i="1" s="1"/>
  <c r="E14" i="1"/>
  <c r="G13" i="1"/>
  <c r="I13" i="1" s="1"/>
  <c r="G10" i="1"/>
  <c r="I10" i="1" s="1"/>
  <c r="G14" i="8" l="1"/>
  <c r="I11" i="8"/>
  <c r="I14" i="8" s="1"/>
  <c r="I17" i="8" s="1"/>
  <c r="I12" i="7"/>
  <c r="I16" i="7" s="1"/>
  <c r="G12" i="7"/>
  <c r="G14" i="6"/>
  <c r="I10" i="6"/>
  <c r="I14" i="6" s="1"/>
  <c r="I15" i="6" s="1"/>
  <c r="I14" i="5"/>
  <c r="G14" i="5"/>
  <c r="I14" i="4"/>
  <c r="G14" i="4"/>
  <c r="G14" i="3"/>
  <c r="I10" i="3"/>
  <c r="I14" i="3" s="1"/>
  <c r="I17" i="3" s="1"/>
  <c r="I15" i="4" s="1"/>
  <c r="G14" i="2"/>
  <c r="I10" i="2"/>
  <c r="I14" i="2" s="1"/>
  <c r="G14" i="1"/>
  <c r="I14" i="1"/>
  <c r="I15" i="1" s="1"/>
  <c r="I15" i="2" s="1"/>
  <c r="I17" i="4" l="1"/>
  <c r="I15" i="5" s="1"/>
  <c r="I19" i="5" s="1"/>
  <c r="I17" i="2"/>
</calcChain>
</file>

<file path=xl/sharedStrings.xml><?xml version="1.0" encoding="utf-8"?>
<sst xmlns="http://schemas.openxmlformats.org/spreadsheetml/2006/main" count="204" uniqueCount="65">
  <si>
    <t>Yb 50</t>
  </si>
  <si>
    <t>RK 45</t>
  </si>
  <si>
    <t>TVM-KWI</t>
  </si>
  <si>
    <t>SURABHI IMPORT &amp; EXPORT</t>
  </si>
  <si>
    <t>Po 40</t>
  </si>
  <si>
    <t>Rp 50</t>
  </si>
  <si>
    <t>DELICIOUS FOOD EXPORTS (THUCKALAY)</t>
  </si>
  <si>
    <t>B  flower 30</t>
  </si>
  <si>
    <t>Chow chow 35</t>
  </si>
  <si>
    <t>PACKING SPOT</t>
  </si>
  <si>
    <t>THUCKALAY</t>
  </si>
  <si>
    <t>LABOUR</t>
  </si>
  <si>
    <t>Curry leaves 35</t>
  </si>
  <si>
    <t>Goosberry 40</t>
  </si>
  <si>
    <t>SL/NO</t>
  </si>
  <si>
    <t>ITEMS</t>
  </si>
  <si>
    <t>BOX</t>
  </si>
  <si>
    <t xml:space="preserve">PACKING </t>
  </si>
  <si>
    <t>WEIGHT</t>
  </si>
  <si>
    <t>RATE</t>
  </si>
  <si>
    <t>AMOUNT</t>
  </si>
  <si>
    <t>ALBERT YESUDAS JEVARLAS SON</t>
  </si>
  <si>
    <t>Garlic 140</t>
  </si>
  <si>
    <t>RK</t>
  </si>
  <si>
    <t>YB</t>
  </si>
  <si>
    <t>TOTAL</t>
  </si>
  <si>
    <t>TOTAL AMOUNT</t>
  </si>
  <si>
    <t>DSF-SIE       22-042</t>
  </si>
  <si>
    <t>13/05/2024 Monday</t>
  </si>
  <si>
    <t>RP</t>
  </si>
  <si>
    <t>PO</t>
  </si>
  <si>
    <t>DSF-SIE       22-043</t>
  </si>
  <si>
    <t>14/05/2024 Tuesday</t>
  </si>
  <si>
    <t xml:space="preserve">13/05/2024 BILL BALANCE </t>
  </si>
  <si>
    <t>DSF-SIE  22-042</t>
  </si>
  <si>
    <t>DSF-SIE       22-044</t>
  </si>
  <si>
    <t>19/05/2024 Sunday</t>
  </si>
  <si>
    <t xml:space="preserve">14/05/2024 BILL BALANCE </t>
  </si>
  <si>
    <t>DSF-SIE  22-043</t>
  </si>
  <si>
    <t>DSF-SIE       22-045</t>
  </si>
  <si>
    <t>20/05/2024 Monday</t>
  </si>
  <si>
    <t xml:space="preserve">19/05/2024 BILL BALANCE </t>
  </si>
  <si>
    <t>DSF-SIE  22-044</t>
  </si>
  <si>
    <t>DSF-SIE       22-046</t>
  </si>
  <si>
    <t>21/05/2024 Tuesday</t>
  </si>
  <si>
    <t xml:space="preserve">20/05/2024 BILL BALANCE </t>
  </si>
  <si>
    <t>DSF-SIE  22-045</t>
  </si>
  <si>
    <t>yb</t>
  </si>
  <si>
    <t>po</t>
  </si>
  <si>
    <t>rp</t>
  </si>
  <si>
    <t>rk</t>
  </si>
  <si>
    <t>5 KG WHITE BOX</t>
  </si>
  <si>
    <t>PACKING TAPE (1 ROLL)</t>
  </si>
  <si>
    <t>Total box</t>
  </si>
  <si>
    <t>AMOUNT RECEIVED ON 27/05/2024</t>
  </si>
  <si>
    <t>DSF-SIE       22-047</t>
  </si>
  <si>
    <t>27/05/2024 Monday</t>
  </si>
  <si>
    <t>DSF-SIE       22-048</t>
  </si>
  <si>
    <t>28/05/2024 Tuesday</t>
  </si>
  <si>
    <t>DSF-SIE  22-047</t>
  </si>
  <si>
    <t xml:space="preserve">27/05/2024 BILL BALANCE </t>
  </si>
  <si>
    <t>DSF-SIE       22-049</t>
  </si>
  <si>
    <t>29/05/2024 Wednesday</t>
  </si>
  <si>
    <t>DSF-SIE  22-048</t>
  </si>
  <si>
    <t xml:space="preserve">28/05/2024 BILL BALANCE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</si>
</sst>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4"/>
      <name val="Calibri"/>
      <family val="2"/>
      <scheme val="minor"/>
    </font>
    <font>
      <b/>
      <sz val="18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8" fillId="2" borderId="0" applyNumberFormat="0" applyBorder="0" applyAlignment="0" applyProtection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5" fillId="0" borderId="0" xfId="0" applyFont="1"/>
    <xf numFmtId="0" fontId="6" fillId="8" borderId="10" xfId="0" applyFont="1" applyFill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9" borderId="11" xfId="0" applyFont="1" applyFill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1" fontId="7" fillId="0" borderId="11" xfId="0" applyNumberFormat="1" applyFont="1" applyBorder="1" applyAlignment="1">
      <alignment horizontal="center" vertical="center"/>
    </xf>
    <xf numFmtId="0" fontId="6" fillId="3" borderId="10" xfId="0" applyFont="1" applyFill="1" applyBorder="1" applyAlignment="1">
      <alignment horizontal="center" vertical="center"/>
    </xf>
    <xf numFmtId="0" fontId="7" fillId="9" borderId="15" xfId="0" applyFont="1" applyFill="1" applyBorder="1" applyAlignment="1">
      <alignment horizontal="center" vertical="center"/>
    </xf>
    <xf numFmtId="0" fontId="9" fillId="3" borderId="10" xfId="1" applyFont="1" applyFill="1" applyBorder="1" applyAlignment="1">
      <alignment horizontal="center" vertical="center"/>
    </xf>
    <xf numFmtId="1" fontId="1" fillId="3" borderId="10" xfId="0" applyNumberFormat="1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7" fillId="0" borderId="12" xfId="0" applyNumberFormat="1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6" fillId="10" borderId="13" xfId="0" applyFont="1" applyFill="1" applyBorder="1" applyAlignment="1">
      <alignment horizontal="center" vertical="center"/>
    </xf>
    <xf numFmtId="0" fontId="6" fillId="10" borderId="14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14" fontId="4" fillId="5" borderId="1" xfId="0" applyNumberFormat="1" applyFont="1" applyFill="1" applyBorder="1" applyAlignment="1">
      <alignment horizontal="center" vertical="center" wrapText="1"/>
    </xf>
    <xf numFmtId="14" fontId="4" fillId="5" borderId="5" xfId="0" applyNumberFormat="1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0" fontId="2" fillId="6" borderId="7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1" fillId="7" borderId="6" xfId="0" applyFont="1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0" fontId="1" fillId="7" borderId="8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 wrapText="1"/>
    </xf>
    <xf numFmtId="0" fontId="1" fillId="11" borderId="5" xfId="0" applyFont="1" applyFill="1" applyBorder="1" applyAlignment="1">
      <alignment horizontal="center" vertical="center" wrapText="1"/>
    </xf>
    <xf numFmtId="0" fontId="2" fillId="11" borderId="3" xfId="0" applyFont="1" applyFill="1" applyBorder="1" applyAlignment="1">
      <alignment horizontal="center" vertical="center"/>
    </xf>
    <xf numFmtId="0" fontId="2" fillId="11" borderId="4" xfId="0" applyFont="1" applyFill="1" applyBorder="1" applyAlignment="1">
      <alignment horizontal="center" vertical="center"/>
    </xf>
    <xf numFmtId="0" fontId="2" fillId="11" borderId="7" xfId="0" applyFont="1" applyFill="1" applyBorder="1" applyAlignment="1">
      <alignment horizontal="center" vertical="center"/>
    </xf>
    <xf numFmtId="0" fontId="2" fillId="11" borderId="8" xfId="0" applyFont="1" applyFill="1" applyBorder="1" applyAlignment="1">
      <alignment horizontal="center" vertical="center"/>
    </xf>
    <xf numFmtId="1" fontId="1" fillId="11" borderId="1" xfId="0" applyNumberFormat="1" applyFont="1" applyFill="1" applyBorder="1" applyAlignment="1">
      <alignment horizontal="center" vertical="center"/>
    </xf>
    <xf numFmtId="1" fontId="1" fillId="11" borderId="5" xfId="0" applyNumberFormat="1" applyFont="1" applyFill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</cellXfs>
  <cellStyles count="2">
    <cellStyle name="Neutral 2" xfId="1" xr:uid="{00000000-0005-0000-0000-000000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P64"/>
  <sheetViews>
    <sheetView zoomScale="80" zoomScaleNormal="80" workbookViewId="0">
      <selection activeCell="J6" sqref="J6"/>
    </sheetView>
  </sheetViews>
  <sheetFormatPr defaultRowHeight="15" x14ac:dyDescent="0.25"/>
  <cols>
    <col min="1" max="1" width="9.140625" style="1"/>
    <col min="2" max="2" width="5.5703125" style="1" customWidth="1"/>
    <col min="3" max="3" width="14.5703125" style="1" customWidth="1"/>
    <col min="4" max="4" width="26.28515625" style="1" bestFit="1" customWidth="1"/>
    <col min="5" max="5" width="10.42578125" style="1" customWidth="1"/>
    <col min="6" max="6" width="11.85546875" style="1" bestFit="1" customWidth="1"/>
    <col min="7" max="8" width="10.42578125" style="1" customWidth="1"/>
    <col min="9" max="9" width="18.42578125" style="1" customWidth="1"/>
    <col min="10" max="10" width="9.140625" style="1"/>
    <col min="11" max="11" width="5.85546875" style="1" bestFit="1" customWidth="1"/>
    <col min="12" max="12" width="9.140625" style="1"/>
    <col min="13" max="13" width="11.28515625" style="1" bestFit="1" customWidth="1"/>
    <col min="14" max="14" width="9.140625" style="1"/>
    <col min="15" max="15" width="14.42578125" bestFit="1" customWidth="1"/>
    <col min="16" max="16" width="6.28515625" style="1" customWidth="1"/>
    <col min="17" max="17" width="10.28515625" style="1" bestFit="1" customWidth="1"/>
    <col min="18" max="16384" width="9.140625" style="1"/>
  </cols>
  <sheetData>
    <row r="1" spans="3:16" x14ac:dyDescent="0.25">
      <c r="O1" t="s">
        <v>0</v>
      </c>
      <c r="P1"/>
    </row>
    <row r="2" spans="3:16" ht="15.75" thickBot="1" x14ac:dyDescent="0.3">
      <c r="O2" t="s">
        <v>1</v>
      </c>
    </row>
    <row r="3" spans="3:16" ht="16.5" customHeight="1" x14ac:dyDescent="0.25">
      <c r="C3" s="19" t="s">
        <v>2</v>
      </c>
      <c r="D3" s="21" t="s">
        <v>3</v>
      </c>
      <c r="E3" s="22"/>
      <c r="F3" s="22"/>
      <c r="G3" s="22"/>
      <c r="H3" s="23"/>
      <c r="I3" s="27" t="s">
        <v>27</v>
      </c>
      <c r="O3" t="s">
        <v>4</v>
      </c>
    </row>
    <row r="4" spans="3:16" ht="17.25" customHeight="1" thickBot="1" x14ac:dyDescent="0.3">
      <c r="C4" s="20"/>
      <c r="D4" s="24"/>
      <c r="E4" s="25"/>
      <c r="F4" s="25"/>
      <c r="G4" s="25"/>
      <c r="H4" s="26"/>
      <c r="I4" s="28"/>
      <c r="N4"/>
      <c r="O4" t="s">
        <v>5</v>
      </c>
      <c r="P4"/>
    </row>
    <row r="5" spans="3:16" ht="16.5" customHeight="1" x14ac:dyDescent="0.25">
      <c r="C5" s="30" t="s">
        <v>28</v>
      </c>
      <c r="D5" s="32" t="s">
        <v>6</v>
      </c>
      <c r="E5" s="33"/>
      <c r="F5" s="33"/>
      <c r="G5" s="33"/>
      <c r="H5" s="34"/>
      <c r="I5" s="28"/>
      <c r="N5"/>
      <c r="O5" s="2" t="s">
        <v>7</v>
      </c>
      <c r="P5"/>
    </row>
    <row r="6" spans="3:16" ht="16.5" customHeight="1" thickBot="1" x14ac:dyDescent="0.3">
      <c r="C6" s="31"/>
      <c r="D6" s="35"/>
      <c r="E6" s="36"/>
      <c r="F6" s="36"/>
      <c r="G6" s="36"/>
      <c r="H6" s="37"/>
      <c r="I6" s="29"/>
      <c r="N6"/>
      <c r="O6" t="s">
        <v>8</v>
      </c>
      <c r="P6"/>
    </row>
    <row r="7" spans="3:16" ht="16.5" customHeight="1" x14ac:dyDescent="0.25">
      <c r="C7" s="38" t="s">
        <v>9</v>
      </c>
      <c r="D7" s="39"/>
      <c r="E7" s="40"/>
      <c r="F7" s="38" t="s">
        <v>10</v>
      </c>
      <c r="G7" s="39"/>
      <c r="H7" s="39"/>
      <c r="I7" s="40"/>
      <c r="L7" s="1" t="s">
        <v>11</v>
      </c>
      <c r="N7"/>
      <c r="O7" t="s">
        <v>12</v>
      </c>
      <c r="P7"/>
    </row>
    <row r="8" spans="3:16" ht="16.5" customHeight="1" thickBot="1" x14ac:dyDescent="0.3">
      <c r="C8" s="41"/>
      <c r="D8" s="42"/>
      <c r="E8" s="43"/>
      <c r="F8" s="41"/>
      <c r="G8" s="42"/>
      <c r="H8" s="42"/>
      <c r="I8" s="43"/>
      <c r="L8" s="1">
        <v>3</v>
      </c>
      <c r="N8"/>
      <c r="O8" t="s">
        <v>13</v>
      </c>
      <c r="P8"/>
    </row>
    <row r="9" spans="3:16" ht="22.5" customHeight="1" thickBot="1" x14ac:dyDescent="0.3">
      <c r="C9" s="3" t="s">
        <v>14</v>
      </c>
      <c r="D9" s="3" t="s">
        <v>15</v>
      </c>
      <c r="E9" s="3" t="s">
        <v>16</v>
      </c>
      <c r="F9" s="3" t="s">
        <v>17</v>
      </c>
      <c r="G9" s="3" t="s">
        <v>18</v>
      </c>
      <c r="H9" s="3" t="s">
        <v>19</v>
      </c>
      <c r="I9" s="3" t="s">
        <v>20</v>
      </c>
      <c r="M9" s="1" t="s">
        <v>21</v>
      </c>
      <c r="N9"/>
      <c r="O9" t="s">
        <v>22</v>
      </c>
      <c r="P9"/>
    </row>
    <row r="10" spans="3:16" ht="22.5" customHeight="1" x14ac:dyDescent="0.25">
      <c r="C10" s="4">
        <v>1</v>
      </c>
      <c r="D10" s="4" t="s">
        <v>30</v>
      </c>
      <c r="E10" s="5">
        <v>5</v>
      </c>
      <c r="F10" s="4">
        <v>4.5</v>
      </c>
      <c r="G10" s="4">
        <f>E10*F10</f>
        <v>22.5</v>
      </c>
      <c r="H10" s="6">
        <v>40</v>
      </c>
      <c r="I10" s="7">
        <f>G10*H10</f>
        <v>900</v>
      </c>
      <c r="N10"/>
      <c r="O10" s="1"/>
    </row>
    <row r="11" spans="3:16" ht="22.5" customHeight="1" x14ac:dyDescent="0.25">
      <c r="C11" s="4">
        <v>2</v>
      </c>
      <c r="D11" s="4" t="s">
        <v>23</v>
      </c>
      <c r="E11" s="5">
        <v>175</v>
      </c>
      <c r="F11" s="4">
        <v>4.5</v>
      </c>
      <c r="G11" s="4">
        <f>E11*F11</f>
        <v>787.5</v>
      </c>
      <c r="H11" s="6">
        <v>40</v>
      </c>
      <c r="I11" s="7">
        <f>G11*H11</f>
        <v>31500</v>
      </c>
      <c r="N11"/>
      <c r="O11" s="1"/>
    </row>
    <row r="12" spans="3:16" ht="22.5" customHeight="1" x14ac:dyDescent="0.25">
      <c r="C12" s="4">
        <v>3</v>
      </c>
      <c r="D12" s="4" t="s">
        <v>29</v>
      </c>
      <c r="E12" s="5">
        <v>15</v>
      </c>
      <c r="F12" s="4">
        <v>4.5</v>
      </c>
      <c r="G12" s="4">
        <f>E12*F12</f>
        <v>67.5</v>
      </c>
      <c r="H12" s="6">
        <v>65</v>
      </c>
      <c r="I12" s="7">
        <f>G12*H12</f>
        <v>4387.5</v>
      </c>
      <c r="N12"/>
      <c r="O12" s="1"/>
    </row>
    <row r="13" spans="3:16" ht="22.5" customHeight="1" thickBot="1" x14ac:dyDescent="0.3">
      <c r="C13" s="4">
        <v>4</v>
      </c>
      <c r="D13" s="4" t="s">
        <v>24</v>
      </c>
      <c r="E13" s="5">
        <v>190</v>
      </c>
      <c r="F13" s="4">
        <v>4.5</v>
      </c>
      <c r="G13" s="4">
        <f>E13*F13</f>
        <v>855</v>
      </c>
      <c r="H13" s="6">
        <v>40</v>
      </c>
      <c r="I13" s="7">
        <f>G13*H13</f>
        <v>34200</v>
      </c>
      <c r="N13"/>
      <c r="O13" s="1"/>
    </row>
    <row r="14" spans="3:16" ht="26.25" customHeight="1" thickBot="1" x14ac:dyDescent="0.3">
      <c r="C14" s="17" t="s">
        <v>25</v>
      </c>
      <c r="D14" s="18"/>
      <c r="E14" s="8">
        <f>SUM(E10:E13)</f>
        <v>385</v>
      </c>
      <c r="F14" s="9"/>
      <c r="G14" s="10">
        <f>SUM(G10:G13)</f>
        <v>1732.5</v>
      </c>
      <c r="H14" s="9"/>
      <c r="I14" s="11">
        <f>SUM(I10:I13)</f>
        <v>70987.5</v>
      </c>
      <c r="J14" s="12"/>
      <c r="N14"/>
      <c r="O14" s="1"/>
    </row>
    <row r="15" spans="3:16" customFormat="1" ht="24" thickBot="1" x14ac:dyDescent="0.3">
      <c r="C15" s="14" t="s">
        <v>26</v>
      </c>
      <c r="D15" s="15"/>
      <c r="E15" s="15"/>
      <c r="F15" s="15"/>
      <c r="G15" s="15"/>
      <c r="H15" s="16"/>
      <c r="I15" s="11">
        <f>I14</f>
        <v>70987.5</v>
      </c>
    </row>
    <row r="16" spans="3:16" customFormat="1" x14ac:dyDescent="0.25"/>
    <row r="17" customFormat="1" x14ac:dyDescent="0.25"/>
    <row r="18" customFormat="1" x14ac:dyDescent="0.25"/>
    <row r="19" customFormat="1" x14ac:dyDescent="0.25"/>
    <row r="20" customFormat="1" x14ac:dyDescent="0.25"/>
    <row r="21" customFormat="1" x14ac:dyDescent="0.25"/>
    <row r="22" customFormat="1" x14ac:dyDescent="0.25"/>
    <row r="23" customFormat="1" x14ac:dyDescent="0.25"/>
    <row r="24" customFormat="1" x14ac:dyDescent="0.25"/>
    <row r="25" customFormat="1" x14ac:dyDescent="0.25"/>
    <row r="26" customFormat="1" x14ac:dyDescent="0.25"/>
    <row r="27" customFormat="1" x14ac:dyDescent="0.25"/>
    <row r="28" customFormat="1" x14ac:dyDescent="0.25"/>
    <row r="29" customFormat="1" x14ac:dyDescent="0.25"/>
    <row r="30" customFormat="1" x14ac:dyDescent="0.25"/>
    <row r="31" customFormat="1" x14ac:dyDescent="0.25"/>
    <row r="32" customFormat="1" x14ac:dyDescent="0.25"/>
    <row r="33" customFormat="1" x14ac:dyDescent="0.25"/>
    <row r="34" customFormat="1" x14ac:dyDescent="0.25"/>
    <row r="35" customFormat="1" x14ac:dyDescent="0.25"/>
    <row r="36" customFormat="1" x14ac:dyDescent="0.25"/>
    <row r="37" customFormat="1" x14ac:dyDescent="0.25"/>
    <row r="38" customFormat="1" x14ac:dyDescent="0.25"/>
    <row r="39" customFormat="1" ht="15" customHeight="1" x14ac:dyDescent="0.25"/>
    <row r="40" customFormat="1" ht="15.75" customHeight="1" x14ac:dyDescent="0.25"/>
    <row r="41" customFormat="1" x14ac:dyDescent="0.25"/>
    <row r="42" customFormat="1" x14ac:dyDescent="0.25"/>
    <row r="43" customFormat="1" x14ac:dyDescent="0.25"/>
    <row r="44" customFormat="1" x14ac:dyDescent="0.25"/>
    <row r="45" customFormat="1" x14ac:dyDescent="0.25"/>
    <row r="46" customFormat="1" x14ac:dyDescent="0.25"/>
    <row r="47" customFormat="1" x14ac:dyDescent="0.25"/>
    <row r="48" customFormat="1" x14ac:dyDescent="0.25"/>
    <row r="49" spans="3:9" customFormat="1" x14ac:dyDescent="0.25"/>
    <row r="50" spans="3:9" customFormat="1" x14ac:dyDescent="0.25"/>
    <row r="51" spans="3:9" customFormat="1" x14ac:dyDescent="0.25"/>
    <row r="52" spans="3:9" customFormat="1" x14ac:dyDescent="0.25"/>
    <row r="53" spans="3:9" customFormat="1" x14ac:dyDescent="0.25"/>
    <row r="54" spans="3:9" customFormat="1" x14ac:dyDescent="0.25"/>
    <row r="55" spans="3:9" customFormat="1" x14ac:dyDescent="0.25"/>
    <row r="56" spans="3:9" customFormat="1" x14ac:dyDescent="0.25"/>
    <row r="57" spans="3:9" customFormat="1" x14ac:dyDescent="0.25"/>
    <row r="58" spans="3:9" customFormat="1" x14ac:dyDescent="0.25"/>
    <row r="59" spans="3:9" customFormat="1" x14ac:dyDescent="0.25"/>
    <row r="60" spans="3:9" customFormat="1" x14ac:dyDescent="0.25">
      <c r="C60" s="1"/>
      <c r="D60" s="1"/>
      <c r="E60" s="1"/>
      <c r="F60" s="1"/>
      <c r="G60" s="1"/>
      <c r="H60" s="1"/>
      <c r="I60" s="1"/>
    </row>
    <row r="61" spans="3:9" customFormat="1" x14ac:dyDescent="0.25">
      <c r="C61" s="1"/>
      <c r="D61" s="1"/>
      <c r="E61" s="1"/>
      <c r="F61" s="1"/>
      <c r="G61" s="1"/>
      <c r="H61" s="1"/>
      <c r="I61" s="1"/>
    </row>
    <row r="62" spans="3:9" customFormat="1" x14ac:dyDescent="0.25">
      <c r="C62" s="1"/>
      <c r="D62" s="1"/>
      <c r="E62" s="1"/>
      <c r="F62" s="1"/>
      <c r="G62" s="1"/>
      <c r="H62" s="1"/>
      <c r="I62" s="1"/>
    </row>
    <row r="63" spans="3:9" customFormat="1" x14ac:dyDescent="0.25">
      <c r="C63" s="1"/>
      <c r="D63" s="1"/>
      <c r="E63" s="1"/>
      <c r="F63" s="1"/>
      <c r="G63" s="1"/>
      <c r="H63" s="1"/>
      <c r="I63" s="1"/>
    </row>
    <row r="64" spans="3:9" customFormat="1" x14ac:dyDescent="0.25">
      <c r="C64" s="1"/>
      <c r="D64" s="1"/>
      <c r="E64" s="1"/>
      <c r="F64" s="1"/>
      <c r="G64" s="1"/>
      <c r="H64" s="1"/>
      <c r="I64" s="1"/>
    </row>
  </sheetData>
  <sortState xmlns:xlrd2="http://schemas.microsoft.com/office/spreadsheetml/2017/richdata2" ref="D10:I13">
    <sortCondition ref="D10"/>
  </sortState>
  <mergeCells count="9">
    <mergeCell ref="C15:H15"/>
    <mergeCell ref="C14:D14"/>
    <mergeCell ref="C3:C4"/>
    <mergeCell ref="D3:H4"/>
    <mergeCell ref="I3:I6"/>
    <mergeCell ref="C5:C6"/>
    <mergeCell ref="D5:H6"/>
    <mergeCell ref="C7:E8"/>
    <mergeCell ref="F7:I8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P66"/>
  <sheetViews>
    <sheetView zoomScale="80" zoomScaleNormal="80" workbookViewId="0">
      <selection activeCell="J6" sqref="J6"/>
    </sheetView>
  </sheetViews>
  <sheetFormatPr defaultRowHeight="15" x14ac:dyDescent="0.25"/>
  <cols>
    <col min="1" max="1" width="9.140625" style="1"/>
    <col min="2" max="2" width="5.5703125" style="1" customWidth="1"/>
    <col min="3" max="3" width="14.5703125" style="1" customWidth="1"/>
    <col min="4" max="4" width="26.28515625" style="1" bestFit="1" customWidth="1"/>
    <col min="5" max="5" width="10.42578125" style="1" customWidth="1"/>
    <col min="6" max="6" width="11.85546875" style="1" bestFit="1" customWidth="1"/>
    <col min="7" max="8" width="10.42578125" style="1" customWidth="1"/>
    <col min="9" max="9" width="18.42578125" style="1" customWidth="1"/>
    <col min="10" max="10" width="9.140625" style="1"/>
    <col min="11" max="11" width="5.85546875" style="1" bestFit="1" customWidth="1"/>
    <col min="12" max="12" width="9.140625" style="1"/>
    <col min="13" max="13" width="11.28515625" style="1" bestFit="1" customWidth="1"/>
    <col min="14" max="14" width="9.140625" style="1"/>
    <col min="15" max="15" width="14.42578125" bestFit="1" customWidth="1"/>
    <col min="16" max="16" width="6.28515625" style="1" customWidth="1"/>
    <col min="17" max="17" width="10.28515625" style="1" bestFit="1" customWidth="1"/>
    <col min="18" max="16384" width="9.140625" style="1"/>
  </cols>
  <sheetData>
    <row r="1" spans="3:16" x14ac:dyDescent="0.25">
      <c r="O1" t="s">
        <v>0</v>
      </c>
      <c r="P1"/>
    </row>
    <row r="2" spans="3:16" ht="15.75" thickBot="1" x14ac:dyDescent="0.3">
      <c r="O2" t="s">
        <v>1</v>
      </c>
    </row>
    <row r="3" spans="3:16" ht="16.5" customHeight="1" x14ac:dyDescent="0.25">
      <c r="C3" s="19" t="s">
        <v>2</v>
      </c>
      <c r="D3" s="21" t="s">
        <v>3</v>
      </c>
      <c r="E3" s="22"/>
      <c r="F3" s="22"/>
      <c r="G3" s="22"/>
      <c r="H3" s="23"/>
      <c r="I3" s="27" t="s">
        <v>31</v>
      </c>
      <c r="O3" t="s">
        <v>4</v>
      </c>
    </row>
    <row r="4" spans="3:16" ht="17.25" customHeight="1" thickBot="1" x14ac:dyDescent="0.3">
      <c r="C4" s="20"/>
      <c r="D4" s="24"/>
      <c r="E4" s="25"/>
      <c r="F4" s="25"/>
      <c r="G4" s="25"/>
      <c r="H4" s="26"/>
      <c r="I4" s="28"/>
      <c r="N4"/>
      <c r="O4" t="s">
        <v>5</v>
      </c>
      <c r="P4"/>
    </row>
    <row r="5" spans="3:16" ht="16.5" customHeight="1" x14ac:dyDescent="0.25">
      <c r="C5" s="30" t="s">
        <v>32</v>
      </c>
      <c r="D5" s="32" t="s">
        <v>6</v>
      </c>
      <c r="E5" s="33"/>
      <c r="F5" s="33"/>
      <c r="G5" s="33"/>
      <c r="H5" s="34"/>
      <c r="I5" s="28"/>
      <c r="N5"/>
      <c r="O5" s="2" t="s">
        <v>7</v>
      </c>
      <c r="P5"/>
    </row>
    <row r="6" spans="3:16" ht="16.5" customHeight="1" thickBot="1" x14ac:dyDescent="0.3">
      <c r="C6" s="31"/>
      <c r="D6" s="35"/>
      <c r="E6" s="36"/>
      <c r="F6" s="36"/>
      <c r="G6" s="36"/>
      <c r="H6" s="37"/>
      <c r="I6" s="29"/>
      <c r="N6"/>
      <c r="O6" t="s">
        <v>8</v>
      </c>
      <c r="P6"/>
    </row>
    <row r="7" spans="3:16" ht="16.5" customHeight="1" x14ac:dyDescent="0.25">
      <c r="C7" s="38" t="s">
        <v>9</v>
      </c>
      <c r="D7" s="39"/>
      <c r="E7" s="40"/>
      <c r="F7" s="38" t="s">
        <v>10</v>
      </c>
      <c r="G7" s="39"/>
      <c r="H7" s="39"/>
      <c r="I7" s="40"/>
      <c r="L7" s="1" t="s">
        <v>11</v>
      </c>
      <c r="N7"/>
      <c r="O7" t="s">
        <v>12</v>
      </c>
      <c r="P7"/>
    </row>
    <row r="8" spans="3:16" ht="16.5" customHeight="1" thickBot="1" x14ac:dyDescent="0.3">
      <c r="C8" s="41"/>
      <c r="D8" s="42"/>
      <c r="E8" s="43"/>
      <c r="F8" s="41"/>
      <c r="G8" s="42"/>
      <c r="H8" s="42"/>
      <c r="I8" s="43"/>
      <c r="L8" s="1">
        <v>3</v>
      </c>
      <c r="N8"/>
      <c r="O8" t="s">
        <v>13</v>
      </c>
      <c r="P8"/>
    </row>
    <row r="9" spans="3:16" ht="22.5" customHeight="1" thickBot="1" x14ac:dyDescent="0.3">
      <c r="C9" s="3" t="s">
        <v>14</v>
      </c>
      <c r="D9" s="3" t="s">
        <v>15</v>
      </c>
      <c r="E9" s="3" t="s">
        <v>16</v>
      </c>
      <c r="F9" s="3" t="s">
        <v>17</v>
      </c>
      <c r="G9" s="3" t="s">
        <v>18</v>
      </c>
      <c r="H9" s="3" t="s">
        <v>19</v>
      </c>
      <c r="I9" s="3" t="s">
        <v>20</v>
      </c>
      <c r="M9" s="1" t="s">
        <v>21</v>
      </c>
      <c r="N9"/>
      <c r="O9" t="s">
        <v>22</v>
      </c>
      <c r="P9"/>
    </row>
    <row r="10" spans="3:16" ht="22.5" customHeight="1" x14ac:dyDescent="0.25">
      <c r="C10" s="4">
        <v>1</v>
      </c>
      <c r="D10" s="4" t="s">
        <v>30</v>
      </c>
      <c r="E10" s="5">
        <v>5</v>
      </c>
      <c r="F10" s="4">
        <v>4.5</v>
      </c>
      <c r="G10" s="4">
        <f>E10*F10</f>
        <v>22.5</v>
      </c>
      <c r="H10" s="6">
        <v>40</v>
      </c>
      <c r="I10" s="7">
        <f>G10*H10</f>
        <v>900</v>
      </c>
      <c r="N10"/>
      <c r="O10" s="1"/>
    </row>
    <row r="11" spans="3:16" ht="22.5" customHeight="1" x14ac:dyDescent="0.25">
      <c r="C11" s="4">
        <v>2</v>
      </c>
      <c r="D11" s="4" t="s">
        <v>23</v>
      </c>
      <c r="E11" s="5">
        <v>225</v>
      </c>
      <c r="F11" s="4">
        <v>4.5</v>
      </c>
      <c r="G11" s="4">
        <f>E11*F11</f>
        <v>1012.5</v>
      </c>
      <c r="H11" s="6">
        <v>40</v>
      </c>
      <c r="I11" s="7">
        <f>G11*H11</f>
        <v>40500</v>
      </c>
      <c r="N11"/>
      <c r="O11" s="1"/>
    </row>
    <row r="12" spans="3:16" ht="22.5" customHeight="1" x14ac:dyDescent="0.25">
      <c r="C12" s="4">
        <v>3</v>
      </c>
      <c r="D12" s="4" t="s">
        <v>29</v>
      </c>
      <c r="E12" s="5">
        <v>15</v>
      </c>
      <c r="F12" s="4">
        <v>4.5</v>
      </c>
      <c r="G12" s="4">
        <f>E12*F12</f>
        <v>67.5</v>
      </c>
      <c r="H12" s="6">
        <v>65</v>
      </c>
      <c r="I12" s="7">
        <f>G12*H12</f>
        <v>4387.5</v>
      </c>
      <c r="N12"/>
      <c r="O12" s="1"/>
    </row>
    <row r="13" spans="3:16" ht="22.5" customHeight="1" thickBot="1" x14ac:dyDescent="0.3">
      <c r="C13" s="4">
        <v>4</v>
      </c>
      <c r="D13" s="4" t="s">
        <v>24</v>
      </c>
      <c r="E13" s="5">
        <v>255</v>
      </c>
      <c r="F13" s="4">
        <v>4.5</v>
      </c>
      <c r="G13" s="4">
        <f>E13*F13</f>
        <v>1147.5</v>
      </c>
      <c r="H13" s="6">
        <v>40</v>
      </c>
      <c r="I13" s="7">
        <f>G13*H13</f>
        <v>45900</v>
      </c>
      <c r="N13"/>
      <c r="O13" s="1"/>
    </row>
    <row r="14" spans="3:16" ht="26.25" customHeight="1" thickBot="1" x14ac:dyDescent="0.3">
      <c r="C14" s="17" t="s">
        <v>25</v>
      </c>
      <c r="D14" s="18"/>
      <c r="E14" s="8">
        <f>SUM(E10:E13)</f>
        <v>500</v>
      </c>
      <c r="F14" s="9"/>
      <c r="G14" s="10">
        <f>SUM(G10:G13)</f>
        <v>2250</v>
      </c>
      <c r="H14" s="9"/>
      <c r="I14" s="11">
        <f>SUM(I10:I13)</f>
        <v>91687.5</v>
      </c>
      <c r="J14" s="12"/>
      <c r="N14"/>
      <c r="O14" s="1"/>
    </row>
    <row r="15" spans="3:16" customFormat="1" ht="24.75" customHeight="1" x14ac:dyDescent="0.25">
      <c r="C15" s="44" t="s">
        <v>34</v>
      </c>
      <c r="D15" s="46" t="s">
        <v>33</v>
      </c>
      <c r="E15" s="46"/>
      <c r="F15" s="46"/>
      <c r="G15" s="46"/>
      <c r="H15" s="47"/>
      <c r="I15" s="50">
        <f>'13-05-2024 042'!I15</f>
        <v>70987.5</v>
      </c>
    </row>
    <row r="16" spans="3:16" customFormat="1" ht="24.75" customHeight="1" thickBot="1" x14ac:dyDescent="0.3">
      <c r="C16" s="45"/>
      <c r="D16" s="48"/>
      <c r="E16" s="48"/>
      <c r="F16" s="48"/>
      <c r="G16" s="48"/>
      <c r="H16" s="49"/>
      <c r="I16" s="51"/>
    </row>
    <row r="17" spans="3:9" customFormat="1" ht="24" thickBot="1" x14ac:dyDescent="0.3">
      <c r="C17" s="14" t="s">
        <v>26</v>
      </c>
      <c r="D17" s="15"/>
      <c r="E17" s="15"/>
      <c r="F17" s="15"/>
      <c r="G17" s="15"/>
      <c r="H17" s="16"/>
      <c r="I17" s="11">
        <f>I15+I14</f>
        <v>162675</v>
      </c>
    </row>
    <row r="18" spans="3:9" customFormat="1" x14ac:dyDescent="0.25"/>
    <row r="19" spans="3:9" customFormat="1" x14ac:dyDescent="0.25"/>
    <row r="20" spans="3:9" customFormat="1" x14ac:dyDescent="0.25"/>
    <row r="21" spans="3:9" customFormat="1" x14ac:dyDescent="0.25"/>
    <row r="22" spans="3:9" customFormat="1" x14ac:dyDescent="0.25"/>
    <row r="23" spans="3:9" customFormat="1" x14ac:dyDescent="0.25"/>
    <row r="24" spans="3:9" customFormat="1" x14ac:dyDescent="0.25"/>
    <row r="25" spans="3:9" customFormat="1" x14ac:dyDescent="0.25"/>
    <row r="26" spans="3:9" customFormat="1" x14ac:dyDescent="0.25"/>
    <row r="27" spans="3:9" customFormat="1" x14ac:dyDescent="0.25"/>
    <row r="28" spans="3:9" customFormat="1" x14ac:dyDescent="0.25"/>
    <row r="29" spans="3:9" customFormat="1" x14ac:dyDescent="0.25"/>
    <row r="30" spans="3:9" customFormat="1" x14ac:dyDescent="0.25"/>
    <row r="31" spans="3:9" customFormat="1" x14ac:dyDescent="0.25"/>
    <row r="32" spans="3:9" customFormat="1" x14ac:dyDescent="0.25"/>
    <row r="33" customFormat="1" x14ac:dyDescent="0.25"/>
    <row r="34" customFormat="1" x14ac:dyDescent="0.25"/>
    <row r="35" customFormat="1" x14ac:dyDescent="0.25"/>
    <row r="36" customFormat="1" x14ac:dyDescent="0.25"/>
    <row r="37" customFormat="1" x14ac:dyDescent="0.25"/>
    <row r="38" customFormat="1" x14ac:dyDescent="0.25"/>
    <row r="39" customFormat="1" x14ac:dyDescent="0.25"/>
    <row r="40" customFormat="1" x14ac:dyDescent="0.25"/>
    <row r="41" customFormat="1" ht="15" customHeight="1" x14ac:dyDescent="0.25"/>
    <row r="42" customFormat="1" ht="15.75" customHeight="1" x14ac:dyDescent="0.25"/>
    <row r="43" customFormat="1" x14ac:dyDescent="0.25"/>
    <row r="44" customFormat="1" x14ac:dyDescent="0.25"/>
    <row r="45" customFormat="1" x14ac:dyDescent="0.25"/>
    <row r="46" customFormat="1" x14ac:dyDescent="0.25"/>
    <row r="47" customFormat="1" x14ac:dyDescent="0.25"/>
    <row r="48" customFormat="1" x14ac:dyDescent="0.25"/>
    <row r="49" spans="3:9" customFormat="1" x14ac:dyDescent="0.25"/>
    <row r="50" spans="3:9" customFormat="1" x14ac:dyDescent="0.25"/>
    <row r="51" spans="3:9" customFormat="1" x14ac:dyDescent="0.25"/>
    <row r="52" spans="3:9" customFormat="1" x14ac:dyDescent="0.25"/>
    <row r="53" spans="3:9" customFormat="1" x14ac:dyDescent="0.25"/>
    <row r="54" spans="3:9" customFormat="1" x14ac:dyDescent="0.25"/>
    <row r="55" spans="3:9" customFormat="1" x14ac:dyDescent="0.25"/>
    <row r="56" spans="3:9" customFormat="1" x14ac:dyDescent="0.25"/>
    <row r="57" spans="3:9" customFormat="1" x14ac:dyDescent="0.25"/>
    <row r="58" spans="3:9" customFormat="1" x14ac:dyDescent="0.25"/>
    <row r="59" spans="3:9" customFormat="1" x14ac:dyDescent="0.25"/>
    <row r="60" spans="3:9" customFormat="1" x14ac:dyDescent="0.25"/>
    <row r="61" spans="3:9" customFormat="1" x14ac:dyDescent="0.25"/>
    <row r="62" spans="3:9" customFormat="1" x14ac:dyDescent="0.25">
      <c r="C62" s="1"/>
      <c r="D62" s="1"/>
      <c r="E62" s="1"/>
      <c r="F62" s="1"/>
      <c r="G62" s="1"/>
      <c r="H62" s="1"/>
      <c r="I62" s="1"/>
    </row>
    <row r="63" spans="3:9" customFormat="1" x14ac:dyDescent="0.25">
      <c r="C63" s="1"/>
      <c r="D63" s="1"/>
      <c r="E63" s="1"/>
      <c r="F63" s="1"/>
      <c r="G63" s="1"/>
      <c r="H63" s="1"/>
      <c r="I63" s="1"/>
    </row>
    <row r="64" spans="3:9" customFormat="1" x14ac:dyDescent="0.25">
      <c r="C64" s="1"/>
      <c r="D64" s="1"/>
      <c r="E64" s="1"/>
      <c r="F64" s="1"/>
      <c r="G64" s="1"/>
      <c r="H64" s="1"/>
      <c r="I64" s="1"/>
    </row>
    <row r="65" spans="3:9" customFormat="1" x14ac:dyDescent="0.25">
      <c r="C65" s="1"/>
      <c r="D65" s="1"/>
      <c r="E65" s="1"/>
      <c r="F65" s="1"/>
      <c r="G65" s="1"/>
      <c r="H65" s="1"/>
      <c r="I65" s="1"/>
    </row>
    <row r="66" spans="3:9" customFormat="1" x14ac:dyDescent="0.25">
      <c r="C66" s="1"/>
      <c r="D66" s="1"/>
      <c r="E66" s="1"/>
      <c r="F66" s="1"/>
      <c r="G66" s="1"/>
      <c r="H66" s="1"/>
      <c r="I66" s="1"/>
    </row>
  </sheetData>
  <mergeCells count="12">
    <mergeCell ref="C7:E8"/>
    <mergeCell ref="F7:I8"/>
    <mergeCell ref="C3:C4"/>
    <mergeCell ref="D3:H4"/>
    <mergeCell ref="I3:I6"/>
    <mergeCell ref="C5:C6"/>
    <mergeCell ref="D5:H6"/>
    <mergeCell ref="C14:D14"/>
    <mergeCell ref="C15:C16"/>
    <mergeCell ref="D15:H16"/>
    <mergeCell ref="I15:I16"/>
    <mergeCell ref="C17:H17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9BBCB-E61A-4933-8C2A-936CD9C7FCF1}">
  <dimension ref="C1:P66"/>
  <sheetViews>
    <sheetView zoomScale="80" zoomScaleNormal="80" workbookViewId="0">
      <selection activeCell="J6" sqref="J6"/>
    </sheetView>
  </sheetViews>
  <sheetFormatPr defaultRowHeight="15" x14ac:dyDescent="0.25"/>
  <cols>
    <col min="1" max="1" width="9.140625" style="1"/>
    <col min="2" max="2" width="5.5703125" style="1" customWidth="1"/>
    <col min="3" max="3" width="14.5703125" style="1" customWidth="1"/>
    <col min="4" max="4" width="26.28515625" style="1" bestFit="1" customWidth="1"/>
    <col min="5" max="5" width="10.42578125" style="1" customWidth="1"/>
    <col min="6" max="6" width="11.85546875" style="1" bestFit="1" customWidth="1"/>
    <col min="7" max="8" width="10.42578125" style="1" customWidth="1"/>
    <col min="9" max="9" width="18.42578125" style="1" customWidth="1"/>
    <col min="10" max="10" width="9.140625" style="1"/>
    <col min="11" max="11" width="5.85546875" style="1" bestFit="1" customWidth="1"/>
    <col min="12" max="12" width="9.140625" style="1"/>
    <col min="13" max="13" width="11.28515625" style="1" bestFit="1" customWidth="1"/>
    <col min="14" max="14" width="9.140625" style="1"/>
    <col min="15" max="15" width="14.42578125" bestFit="1" customWidth="1"/>
    <col min="16" max="16" width="6.28515625" style="1" customWidth="1"/>
    <col min="17" max="17" width="10.28515625" style="1" bestFit="1" customWidth="1"/>
    <col min="18" max="16384" width="9.140625" style="1"/>
  </cols>
  <sheetData>
    <row r="1" spans="3:16" x14ac:dyDescent="0.25">
      <c r="P1"/>
    </row>
    <row r="2" spans="3:16" ht="15.75" thickBot="1" x14ac:dyDescent="0.3"/>
    <row r="3" spans="3:16" ht="16.5" customHeight="1" x14ac:dyDescent="0.25">
      <c r="C3" s="19" t="s">
        <v>2</v>
      </c>
      <c r="D3" s="21" t="s">
        <v>3</v>
      </c>
      <c r="E3" s="22"/>
      <c r="F3" s="22"/>
      <c r="G3" s="22"/>
      <c r="H3" s="23"/>
      <c r="I3" s="27" t="s">
        <v>35</v>
      </c>
    </row>
    <row r="4" spans="3:16" ht="17.25" customHeight="1" thickBot="1" x14ac:dyDescent="0.3">
      <c r="C4" s="20"/>
      <c r="D4" s="24"/>
      <c r="E4" s="25"/>
      <c r="F4" s="25"/>
      <c r="G4" s="25"/>
      <c r="H4" s="26"/>
      <c r="I4" s="28"/>
      <c r="N4"/>
      <c r="P4"/>
    </row>
    <row r="5" spans="3:16" ht="16.5" customHeight="1" x14ac:dyDescent="0.25">
      <c r="C5" s="30" t="s">
        <v>36</v>
      </c>
      <c r="D5" s="32" t="s">
        <v>6</v>
      </c>
      <c r="E5" s="33"/>
      <c r="F5" s="33"/>
      <c r="G5" s="33"/>
      <c r="H5" s="34"/>
      <c r="I5" s="28"/>
      <c r="N5"/>
      <c r="O5" s="2"/>
      <c r="P5"/>
    </row>
    <row r="6" spans="3:16" ht="16.5" customHeight="1" thickBot="1" x14ac:dyDescent="0.3">
      <c r="C6" s="31"/>
      <c r="D6" s="35"/>
      <c r="E6" s="36"/>
      <c r="F6" s="36"/>
      <c r="G6" s="36"/>
      <c r="H6" s="37"/>
      <c r="I6" s="29"/>
      <c r="N6"/>
      <c r="P6"/>
    </row>
    <row r="7" spans="3:16" ht="16.5" customHeight="1" x14ac:dyDescent="0.25">
      <c r="C7" s="38" t="s">
        <v>9</v>
      </c>
      <c r="D7" s="39"/>
      <c r="E7" s="40"/>
      <c r="F7" s="38" t="s">
        <v>10</v>
      </c>
      <c r="G7" s="39"/>
      <c r="H7" s="39"/>
      <c r="I7" s="40"/>
      <c r="N7"/>
      <c r="P7"/>
    </row>
    <row r="8" spans="3:16" ht="16.5" customHeight="1" thickBot="1" x14ac:dyDescent="0.3">
      <c r="C8" s="41"/>
      <c r="D8" s="42"/>
      <c r="E8" s="43"/>
      <c r="F8" s="41"/>
      <c r="G8" s="42"/>
      <c r="H8" s="42"/>
      <c r="I8" s="43"/>
      <c r="N8"/>
      <c r="P8"/>
    </row>
    <row r="9" spans="3:16" ht="22.5" customHeight="1" thickBot="1" x14ac:dyDescent="0.3">
      <c r="C9" s="3" t="s">
        <v>14</v>
      </c>
      <c r="D9" s="3" t="s">
        <v>15</v>
      </c>
      <c r="E9" s="3" t="s">
        <v>16</v>
      </c>
      <c r="F9" s="3" t="s">
        <v>17</v>
      </c>
      <c r="G9" s="3" t="s">
        <v>18</v>
      </c>
      <c r="H9" s="3" t="s">
        <v>19</v>
      </c>
      <c r="I9" s="3" t="s">
        <v>20</v>
      </c>
      <c r="N9"/>
      <c r="P9"/>
    </row>
    <row r="10" spans="3:16" ht="22.5" customHeight="1" x14ac:dyDescent="0.25">
      <c r="C10" s="4">
        <v>1</v>
      </c>
      <c r="D10" s="4" t="s">
        <v>30</v>
      </c>
      <c r="E10" s="5">
        <v>5</v>
      </c>
      <c r="F10" s="4">
        <v>4.5</v>
      </c>
      <c r="G10" s="4">
        <f>E10*F10</f>
        <v>22.5</v>
      </c>
      <c r="H10" s="6">
        <v>40</v>
      </c>
      <c r="I10" s="7">
        <f>G10*H10</f>
        <v>900</v>
      </c>
      <c r="N10"/>
      <c r="O10" s="1"/>
    </row>
    <row r="11" spans="3:16" ht="22.5" customHeight="1" x14ac:dyDescent="0.25">
      <c r="C11" s="4">
        <v>2</v>
      </c>
      <c r="D11" s="4" t="s">
        <v>23</v>
      </c>
      <c r="E11" s="5">
        <v>160</v>
      </c>
      <c r="F11" s="4">
        <v>4.5</v>
      </c>
      <c r="G11" s="4">
        <f>E11*F11</f>
        <v>720</v>
      </c>
      <c r="H11" s="6">
        <v>55</v>
      </c>
      <c r="I11" s="7">
        <f>G11*H11</f>
        <v>39600</v>
      </c>
      <c r="N11"/>
      <c r="O11" s="1"/>
    </row>
    <row r="12" spans="3:16" ht="22.5" customHeight="1" x14ac:dyDescent="0.25">
      <c r="C12" s="4">
        <v>3</v>
      </c>
      <c r="D12" s="4" t="s">
        <v>29</v>
      </c>
      <c r="E12" s="5">
        <v>10</v>
      </c>
      <c r="F12" s="4">
        <v>4.5</v>
      </c>
      <c r="G12" s="4">
        <f>E12*F12</f>
        <v>45</v>
      </c>
      <c r="H12" s="6">
        <v>67</v>
      </c>
      <c r="I12" s="7">
        <f>G12*H12</f>
        <v>3015</v>
      </c>
      <c r="N12"/>
      <c r="O12" s="1"/>
    </row>
    <row r="13" spans="3:16" ht="22.5" customHeight="1" thickBot="1" x14ac:dyDescent="0.3">
      <c r="C13" s="4">
        <v>4</v>
      </c>
      <c r="D13" s="4" t="s">
        <v>24</v>
      </c>
      <c r="E13" s="5">
        <v>175</v>
      </c>
      <c r="F13" s="4">
        <v>4.5</v>
      </c>
      <c r="G13" s="4">
        <f>E13*F13</f>
        <v>787.5</v>
      </c>
      <c r="H13" s="6">
        <v>50</v>
      </c>
      <c r="I13" s="7">
        <f>G13*H13</f>
        <v>39375</v>
      </c>
      <c r="N13"/>
      <c r="O13" s="1"/>
    </row>
    <row r="14" spans="3:16" ht="26.25" customHeight="1" thickBot="1" x14ac:dyDescent="0.3">
      <c r="C14" s="17" t="s">
        <v>25</v>
      </c>
      <c r="D14" s="18"/>
      <c r="E14" s="8">
        <f>SUM(E10:E13)</f>
        <v>350</v>
      </c>
      <c r="F14" s="9"/>
      <c r="G14" s="10">
        <f>SUM(G10:G13)</f>
        <v>1575</v>
      </c>
      <c r="H14" s="9"/>
      <c r="I14" s="11">
        <f>SUM(I10:I13)</f>
        <v>82890</v>
      </c>
      <c r="J14" s="12"/>
      <c r="N14"/>
      <c r="O14" s="1"/>
    </row>
    <row r="15" spans="3:16" customFormat="1" ht="24.75" customHeight="1" x14ac:dyDescent="0.25">
      <c r="C15" s="44" t="s">
        <v>38</v>
      </c>
      <c r="D15" s="46" t="s">
        <v>37</v>
      </c>
      <c r="E15" s="46"/>
      <c r="F15" s="46"/>
      <c r="G15" s="46"/>
      <c r="H15" s="47"/>
      <c r="I15" s="50">
        <f>'14-05-2024 043'!I17</f>
        <v>162675</v>
      </c>
    </row>
    <row r="16" spans="3:16" customFormat="1" ht="24.75" customHeight="1" thickBot="1" x14ac:dyDescent="0.3">
      <c r="C16" s="45"/>
      <c r="D16" s="48"/>
      <c r="E16" s="48"/>
      <c r="F16" s="48"/>
      <c r="G16" s="48"/>
      <c r="H16" s="49"/>
      <c r="I16" s="51"/>
    </row>
    <row r="17" spans="3:9" customFormat="1" ht="24" thickBot="1" x14ac:dyDescent="0.3">
      <c r="C17" s="14" t="s">
        <v>26</v>
      </c>
      <c r="D17" s="15"/>
      <c r="E17" s="15"/>
      <c r="F17" s="15"/>
      <c r="G17" s="15"/>
      <c r="H17" s="16"/>
      <c r="I17" s="11">
        <f>I15+I14</f>
        <v>245565</v>
      </c>
    </row>
    <row r="18" spans="3:9" customFormat="1" x14ac:dyDescent="0.25"/>
    <row r="19" spans="3:9" customFormat="1" x14ac:dyDescent="0.25"/>
    <row r="20" spans="3:9" customFormat="1" x14ac:dyDescent="0.25"/>
    <row r="21" spans="3:9" customFormat="1" x14ac:dyDescent="0.25"/>
    <row r="22" spans="3:9" customFormat="1" x14ac:dyDescent="0.25"/>
    <row r="23" spans="3:9" customFormat="1" x14ac:dyDescent="0.25"/>
    <row r="24" spans="3:9" customFormat="1" x14ac:dyDescent="0.25"/>
    <row r="25" spans="3:9" customFormat="1" x14ac:dyDescent="0.25"/>
    <row r="26" spans="3:9" customFormat="1" x14ac:dyDescent="0.25"/>
    <row r="27" spans="3:9" customFormat="1" x14ac:dyDescent="0.25"/>
    <row r="28" spans="3:9" customFormat="1" x14ac:dyDescent="0.25"/>
    <row r="29" spans="3:9" customFormat="1" x14ac:dyDescent="0.25"/>
    <row r="30" spans="3:9" customFormat="1" x14ac:dyDescent="0.25"/>
    <row r="31" spans="3:9" customFormat="1" x14ac:dyDescent="0.25"/>
    <row r="32" spans="3:9" customFormat="1" x14ac:dyDescent="0.25"/>
    <row r="33" customFormat="1" x14ac:dyDescent="0.25"/>
    <row r="34" customFormat="1" x14ac:dyDescent="0.25"/>
    <row r="35" customFormat="1" x14ac:dyDescent="0.25"/>
    <row r="36" customFormat="1" x14ac:dyDescent="0.25"/>
    <row r="37" customFormat="1" x14ac:dyDescent="0.25"/>
    <row r="38" customFormat="1" x14ac:dyDescent="0.25"/>
    <row r="39" customFormat="1" x14ac:dyDescent="0.25"/>
    <row r="40" customFormat="1" x14ac:dyDescent="0.25"/>
    <row r="41" customFormat="1" ht="15" customHeight="1" x14ac:dyDescent="0.25"/>
    <row r="42" customFormat="1" ht="15.75" customHeight="1" x14ac:dyDescent="0.25"/>
    <row r="43" customFormat="1" x14ac:dyDescent="0.25"/>
    <row r="44" customFormat="1" x14ac:dyDescent="0.25"/>
    <row r="45" customFormat="1" x14ac:dyDescent="0.25"/>
    <row r="46" customFormat="1" x14ac:dyDescent="0.25"/>
    <row r="47" customFormat="1" x14ac:dyDescent="0.25"/>
    <row r="48" customFormat="1" x14ac:dyDescent="0.25"/>
    <row r="49" spans="3:9" customFormat="1" x14ac:dyDescent="0.25"/>
    <row r="50" spans="3:9" customFormat="1" x14ac:dyDescent="0.25"/>
    <row r="51" spans="3:9" customFormat="1" x14ac:dyDescent="0.25"/>
    <row r="52" spans="3:9" customFormat="1" x14ac:dyDescent="0.25"/>
    <row r="53" spans="3:9" customFormat="1" x14ac:dyDescent="0.25"/>
    <row r="54" spans="3:9" customFormat="1" x14ac:dyDescent="0.25"/>
    <row r="55" spans="3:9" customFormat="1" x14ac:dyDescent="0.25"/>
    <row r="56" spans="3:9" customFormat="1" x14ac:dyDescent="0.25"/>
    <row r="57" spans="3:9" customFormat="1" x14ac:dyDescent="0.25"/>
    <row r="58" spans="3:9" customFormat="1" x14ac:dyDescent="0.25"/>
    <row r="59" spans="3:9" customFormat="1" x14ac:dyDescent="0.25"/>
    <row r="60" spans="3:9" customFormat="1" x14ac:dyDescent="0.25"/>
    <row r="61" spans="3:9" customFormat="1" x14ac:dyDescent="0.25"/>
    <row r="62" spans="3:9" customFormat="1" x14ac:dyDescent="0.25">
      <c r="C62" s="1"/>
      <c r="D62" s="1"/>
      <c r="E62" s="1"/>
      <c r="F62" s="1"/>
      <c r="G62" s="1"/>
      <c r="H62" s="1"/>
      <c r="I62" s="1"/>
    </row>
    <row r="63" spans="3:9" customFormat="1" x14ac:dyDescent="0.25">
      <c r="C63" s="1"/>
      <c r="D63" s="1"/>
      <c r="E63" s="1"/>
      <c r="F63" s="1"/>
      <c r="G63" s="1"/>
      <c r="H63" s="1"/>
      <c r="I63" s="1"/>
    </row>
    <row r="64" spans="3:9" customFormat="1" x14ac:dyDescent="0.25">
      <c r="C64" s="1"/>
      <c r="D64" s="1"/>
      <c r="E64" s="1"/>
      <c r="F64" s="1"/>
      <c r="G64" s="1"/>
      <c r="H64" s="1"/>
      <c r="I64" s="1"/>
    </row>
    <row r="65" spans="3:9" customFormat="1" x14ac:dyDescent="0.25">
      <c r="C65" s="1"/>
      <c r="D65" s="1"/>
      <c r="E65" s="1"/>
      <c r="F65" s="1"/>
      <c r="G65" s="1"/>
      <c r="H65" s="1"/>
      <c r="I65" s="1"/>
    </row>
    <row r="66" spans="3:9" customFormat="1" x14ac:dyDescent="0.25">
      <c r="C66" s="1"/>
      <c r="D66" s="1"/>
      <c r="E66" s="1"/>
      <c r="F66" s="1"/>
      <c r="G66" s="1"/>
      <c r="H66" s="1"/>
      <c r="I66" s="1"/>
    </row>
  </sheetData>
  <mergeCells count="12">
    <mergeCell ref="C7:E8"/>
    <mergeCell ref="F7:I8"/>
    <mergeCell ref="C3:C4"/>
    <mergeCell ref="D3:H4"/>
    <mergeCell ref="I3:I6"/>
    <mergeCell ref="C5:C6"/>
    <mergeCell ref="D5:H6"/>
    <mergeCell ref="C14:D14"/>
    <mergeCell ref="C15:C16"/>
    <mergeCell ref="D15:H16"/>
    <mergeCell ref="I15:I16"/>
    <mergeCell ref="C17:H17"/>
  </mergeCells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B70D4-0211-4ABD-9161-6B0105689D30}">
  <dimension ref="C1:P66"/>
  <sheetViews>
    <sheetView zoomScale="80" zoomScaleNormal="80" workbookViewId="0">
      <selection activeCell="J6" sqref="J6"/>
    </sheetView>
  </sheetViews>
  <sheetFormatPr defaultRowHeight="15" x14ac:dyDescent="0.25"/>
  <cols>
    <col min="1" max="1" width="9.140625" style="1"/>
    <col min="2" max="2" width="5.5703125" style="1" customWidth="1"/>
    <col min="3" max="3" width="14.5703125" style="1" customWidth="1"/>
    <col min="4" max="4" width="26.28515625" style="1" bestFit="1" customWidth="1"/>
    <col min="5" max="5" width="10.42578125" style="1" customWidth="1"/>
    <col min="6" max="6" width="11.85546875" style="1" bestFit="1" customWidth="1"/>
    <col min="7" max="8" width="10.42578125" style="1" customWidth="1"/>
    <col min="9" max="9" width="18.42578125" style="1" customWidth="1"/>
    <col min="10" max="10" width="9.140625" style="1"/>
    <col min="11" max="11" width="5.85546875" style="1" bestFit="1" customWidth="1"/>
    <col min="12" max="12" width="9.140625" style="1"/>
    <col min="13" max="13" width="11.28515625" style="1" bestFit="1" customWidth="1"/>
    <col min="14" max="14" width="9.140625" style="1"/>
    <col min="15" max="15" width="14.42578125" bestFit="1" customWidth="1"/>
    <col min="16" max="16" width="6.28515625" style="1" customWidth="1"/>
    <col min="17" max="17" width="10.28515625" style="1" bestFit="1" customWidth="1"/>
    <col min="18" max="16384" width="9.140625" style="1"/>
  </cols>
  <sheetData>
    <row r="1" spans="3:16" x14ac:dyDescent="0.25">
      <c r="P1"/>
    </row>
    <row r="2" spans="3:16" ht="15.75" thickBot="1" x14ac:dyDescent="0.3"/>
    <row r="3" spans="3:16" ht="16.5" customHeight="1" x14ac:dyDescent="0.25">
      <c r="C3" s="19" t="s">
        <v>2</v>
      </c>
      <c r="D3" s="21" t="s">
        <v>3</v>
      </c>
      <c r="E3" s="22"/>
      <c r="F3" s="22"/>
      <c r="G3" s="22"/>
      <c r="H3" s="23"/>
      <c r="I3" s="27" t="s">
        <v>39</v>
      </c>
    </row>
    <row r="4" spans="3:16" ht="17.25" customHeight="1" thickBot="1" x14ac:dyDescent="0.3">
      <c r="C4" s="20"/>
      <c r="D4" s="24"/>
      <c r="E4" s="25"/>
      <c r="F4" s="25"/>
      <c r="G4" s="25"/>
      <c r="H4" s="26"/>
      <c r="I4" s="28"/>
      <c r="N4"/>
      <c r="P4"/>
    </row>
    <row r="5" spans="3:16" ht="16.5" customHeight="1" x14ac:dyDescent="0.25">
      <c r="C5" s="30" t="s">
        <v>40</v>
      </c>
      <c r="D5" s="32" t="s">
        <v>6</v>
      </c>
      <c r="E5" s="33"/>
      <c r="F5" s="33"/>
      <c r="G5" s="33"/>
      <c r="H5" s="34"/>
      <c r="I5" s="28"/>
      <c r="N5"/>
      <c r="O5" s="2"/>
      <c r="P5"/>
    </row>
    <row r="6" spans="3:16" ht="16.5" customHeight="1" thickBot="1" x14ac:dyDescent="0.3">
      <c r="C6" s="31"/>
      <c r="D6" s="35"/>
      <c r="E6" s="36"/>
      <c r="F6" s="36"/>
      <c r="G6" s="36"/>
      <c r="H6" s="37"/>
      <c r="I6" s="29"/>
      <c r="N6"/>
      <c r="P6"/>
    </row>
    <row r="7" spans="3:16" ht="16.5" customHeight="1" x14ac:dyDescent="0.25">
      <c r="C7" s="38" t="s">
        <v>9</v>
      </c>
      <c r="D7" s="39"/>
      <c r="E7" s="40"/>
      <c r="F7" s="38" t="s">
        <v>10</v>
      </c>
      <c r="G7" s="39"/>
      <c r="H7" s="39"/>
      <c r="I7" s="40"/>
      <c r="N7"/>
      <c r="P7"/>
    </row>
    <row r="8" spans="3:16" ht="16.5" customHeight="1" thickBot="1" x14ac:dyDescent="0.3">
      <c r="C8" s="41"/>
      <c r="D8" s="42"/>
      <c r="E8" s="43"/>
      <c r="F8" s="41"/>
      <c r="G8" s="42"/>
      <c r="H8" s="42"/>
      <c r="I8" s="43"/>
      <c r="N8"/>
      <c r="P8"/>
    </row>
    <row r="9" spans="3:16" ht="22.5" customHeight="1" thickBot="1" x14ac:dyDescent="0.3">
      <c r="C9" s="3" t="s">
        <v>14</v>
      </c>
      <c r="D9" s="3" t="s">
        <v>15</v>
      </c>
      <c r="E9" s="3" t="s">
        <v>16</v>
      </c>
      <c r="F9" s="3" t="s">
        <v>17</v>
      </c>
      <c r="G9" s="3" t="s">
        <v>18</v>
      </c>
      <c r="H9" s="3" t="s">
        <v>19</v>
      </c>
      <c r="I9" s="3" t="s">
        <v>20</v>
      </c>
      <c r="N9"/>
      <c r="P9"/>
    </row>
    <row r="10" spans="3:16" ht="22.5" customHeight="1" x14ac:dyDescent="0.25">
      <c r="C10" s="4">
        <v>1</v>
      </c>
      <c r="D10" s="4" t="s">
        <v>30</v>
      </c>
      <c r="E10" s="5">
        <v>5</v>
      </c>
      <c r="F10" s="4">
        <v>4.5</v>
      </c>
      <c r="G10" s="4">
        <f>E10*F10</f>
        <v>22.5</v>
      </c>
      <c r="H10" s="6">
        <v>40</v>
      </c>
      <c r="I10" s="7">
        <f>G10*H10</f>
        <v>900</v>
      </c>
      <c r="N10"/>
      <c r="O10" s="1"/>
    </row>
    <row r="11" spans="3:16" ht="22.5" customHeight="1" x14ac:dyDescent="0.25">
      <c r="C11" s="4">
        <v>2</v>
      </c>
      <c r="D11" s="4" t="s">
        <v>23</v>
      </c>
      <c r="E11" s="5">
        <v>220</v>
      </c>
      <c r="F11" s="4">
        <v>4.5</v>
      </c>
      <c r="G11" s="4">
        <f>E11*F11</f>
        <v>990</v>
      </c>
      <c r="H11" s="6">
        <v>55</v>
      </c>
      <c r="I11" s="7">
        <f>G11*H11</f>
        <v>54450</v>
      </c>
      <c r="N11"/>
      <c r="O11" s="1"/>
    </row>
    <row r="12" spans="3:16" ht="22.5" customHeight="1" x14ac:dyDescent="0.25">
      <c r="C12" s="4">
        <v>3</v>
      </c>
      <c r="D12" s="4" t="s">
        <v>29</v>
      </c>
      <c r="E12" s="5">
        <v>15</v>
      </c>
      <c r="F12" s="4">
        <v>4.5</v>
      </c>
      <c r="G12" s="4">
        <f>E12*F12</f>
        <v>67.5</v>
      </c>
      <c r="H12" s="6">
        <v>67</v>
      </c>
      <c r="I12" s="7">
        <f>G12*H12</f>
        <v>4522.5</v>
      </c>
      <c r="N12"/>
      <c r="O12" s="1"/>
    </row>
    <row r="13" spans="3:16" ht="22.5" customHeight="1" thickBot="1" x14ac:dyDescent="0.3">
      <c r="C13" s="4">
        <v>4</v>
      </c>
      <c r="D13" s="4" t="s">
        <v>24</v>
      </c>
      <c r="E13" s="5">
        <v>260</v>
      </c>
      <c r="F13" s="4">
        <v>4.5</v>
      </c>
      <c r="G13" s="4">
        <f>E13*F13</f>
        <v>1170</v>
      </c>
      <c r="H13" s="6">
        <v>58</v>
      </c>
      <c r="I13" s="7">
        <f>G13*H13</f>
        <v>67860</v>
      </c>
      <c r="N13"/>
      <c r="O13" s="1"/>
    </row>
    <row r="14" spans="3:16" ht="26.25" customHeight="1" thickBot="1" x14ac:dyDescent="0.3">
      <c r="C14" s="17" t="s">
        <v>25</v>
      </c>
      <c r="D14" s="18"/>
      <c r="E14" s="8">
        <f>SUM(E10:E13)</f>
        <v>500</v>
      </c>
      <c r="F14" s="9"/>
      <c r="G14" s="10">
        <f>SUM(G10:G13)</f>
        <v>2250</v>
      </c>
      <c r="H14" s="9"/>
      <c r="I14" s="11">
        <f>SUM(I10:I13)</f>
        <v>127732.5</v>
      </c>
      <c r="J14" s="12"/>
      <c r="N14"/>
      <c r="O14" s="1"/>
    </row>
    <row r="15" spans="3:16" customFormat="1" ht="24.75" customHeight="1" x14ac:dyDescent="0.25">
      <c r="C15" s="44" t="s">
        <v>42</v>
      </c>
      <c r="D15" s="46" t="s">
        <v>41</v>
      </c>
      <c r="E15" s="46"/>
      <c r="F15" s="46"/>
      <c r="G15" s="46"/>
      <c r="H15" s="47"/>
      <c r="I15" s="50">
        <f>'19-05-2024 044'!I17</f>
        <v>245565</v>
      </c>
    </row>
    <row r="16" spans="3:16" customFormat="1" ht="24.75" customHeight="1" thickBot="1" x14ac:dyDescent="0.3">
      <c r="C16" s="45"/>
      <c r="D16" s="48"/>
      <c r="E16" s="48"/>
      <c r="F16" s="48"/>
      <c r="G16" s="48"/>
      <c r="H16" s="49"/>
      <c r="I16" s="51"/>
    </row>
    <row r="17" spans="3:9" customFormat="1" ht="24" thickBot="1" x14ac:dyDescent="0.3">
      <c r="C17" s="14" t="s">
        <v>26</v>
      </c>
      <c r="D17" s="15"/>
      <c r="E17" s="15"/>
      <c r="F17" s="15"/>
      <c r="G17" s="15"/>
      <c r="H17" s="16"/>
      <c r="I17" s="11">
        <f>I15+I14</f>
        <v>373297.5</v>
      </c>
    </row>
    <row r="18" spans="3:9" customFormat="1" x14ac:dyDescent="0.25"/>
    <row r="19" spans="3:9" customFormat="1" x14ac:dyDescent="0.25"/>
    <row r="20" spans="3:9" customFormat="1" x14ac:dyDescent="0.25"/>
    <row r="21" spans="3:9" customFormat="1" x14ac:dyDescent="0.25"/>
    <row r="22" spans="3:9" customFormat="1" x14ac:dyDescent="0.25"/>
    <row r="23" spans="3:9" customFormat="1" x14ac:dyDescent="0.25"/>
    <row r="24" spans="3:9" customFormat="1" x14ac:dyDescent="0.25"/>
    <row r="25" spans="3:9" customFormat="1" x14ac:dyDescent="0.25"/>
    <row r="26" spans="3:9" customFormat="1" x14ac:dyDescent="0.25"/>
    <row r="27" spans="3:9" customFormat="1" x14ac:dyDescent="0.25"/>
    <row r="28" spans="3:9" customFormat="1" x14ac:dyDescent="0.25"/>
    <row r="29" spans="3:9" customFormat="1" x14ac:dyDescent="0.25"/>
    <row r="30" spans="3:9" customFormat="1" x14ac:dyDescent="0.25"/>
    <row r="31" spans="3:9" customFormat="1" x14ac:dyDescent="0.25"/>
    <row r="32" spans="3:9" customFormat="1" x14ac:dyDescent="0.25"/>
    <row r="33" customFormat="1" x14ac:dyDescent="0.25"/>
    <row r="34" customFormat="1" x14ac:dyDescent="0.25"/>
    <row r="35" customFormat="1" x14ac:dyDescent="0.25"/>
    <row r="36" customFormat="1" x14ac:dyDescent="0.25"/>
    <row r="37" customFormat="1" x14ac:dyDescent="0.25"/>
    <row r="38" customFormat="1" x14ac:dyDescent="0.25"/>
    <row r="39" customFormat="1" x14ac:dyDescent="0.25"/>
    <row r="40" customFormat="1" x14ac:dyDescent="0.25"/>
    <row r="41" customFormat="1" ht="15" customHeight="1" x14ac:dyDescent="0.25"/>
    <row r="42" customFormat="1" ht="15.75" customHeight="1" x14ac:dyDescent="0.25"/>
    <row r="43" customFormat="1" x14ac:dyDescent="0.25"/>
    <row r="44" customFormat="1" x14ac:dyDescent="0.25"/>
    <row r="45" customFormat="1" x14ac:dyDescent="0.25"/>
    <row r="46" customFormat="1" x14ac:dyDescent="0.25"/>
    <row r="47" customFormat="1" x14ac:dyDescent="0.25"/>
    <row r="48" customFormat="1" x14ac:dyDescent="0.25"/>
    <row r="49" spans="3:9" customFormat="1" x14ac:dyDescent="0.25"/>
    <row r="50" spans="3:9" customFormat="1" x14ac:dyDescent="0.25"/>
    <row r="51" spans="3:9" customFormat="1" x14ac:dyDescent="0.25"/>
    <row r="52" spans="3:9" customFormat="1" x14ac:dyDescent="0.25"/>
    <row r="53" spans="3:9" customFormat="1" x14ac:dyDescent="0.25"/>
    <row r="54" spans="3:9" customFormat="1" x14ac:dyDescent="0.25"/>
    <row r="55" spans="3:9" customFormat="1" x14ac:dyDescent="0.25"/>
    <row r="56" spans="3:9" customFormat="1" x14ac:dyDescent="0.25"/>
    <row r="57" spans="3:9" customFormat="1" x14ac:dyDescent="0.25"/>
    <row r="58" spans="3:9" customFormat="1" x14ac:dyDescent="0.25"/>
    <row r="59" spans="3:9" customFormat="1" x14ac:dyDescent="0.25"/>
    <row r="60" spans="3:9" customFormat="1" x14ac:dyDescent="0.25"/>
    <row r="61" spans="3:9" customFormat="1" x14ac:dyDescent="0.25"/>
    <row r="62" spans="3:9" customFormat="1" x14ac:dyDescent="0.25">
      <c r="C62" s="1"/>
      <c r="D62" s="1"/>
      <c r="E62" s="1"/>
      <c r="F62" s="1"/>
      <c r="G62" s="1"/>
      <c r="H62" s="1"/>
      <c r="I62" s="1"/>
    </row>
    <row r="63" spans="3:9" customFormat="1" x14ac:dyDescent="0.25">
      <c r="C63" s="1"/>
      <c r="D63" s="1"/>
      <c r="E63" s="1"/>
      <c r="F63" s="1"/>
      <c r="G63" s="1"/>
      <c r="H63" s="1"/>
      <c r="I63" s="1"/>
    </row>
    <row r="64" spans="3:9" customFormat="1" x14ac:dyDescent="0.25">
      <c r="C64" s="1"/>
      <c r="D64" s="1"/>
      <c r="E64" s="1"/>
      <c r="F64" s="1"/>
      <c r="G64" s="1"/>
      <c r="H64" s="1"/>
      <c r="I64" s="1"/>
    </row>
    <row r="65" spans="3:9" customFormat="1" x14ac:dyDescent="0.25">
      <c r="C65" s="1"/>
      <c r="D65" s="1"/>
      <c r="E65" s="1"/>
      <c r="F65" s="1"/>
      <c r="G65" s="1"/>
      <c r="H65" s="1"/>
      <c r="I65" s="1"/>
    </row>
    <row r="66" spans="3:9" customFormat="1" x14ac:dyDescent="0.25">
      <c r="C66" s="1"/>
      <c r="D66" s="1"/>
      <c r="E66" s="1"/>
      <c r="F66" s="1"/>
      <c r="G66" s="1"/>
      <c r="H66" s="1"/>
      <c r="I66" s="1"/>
    </row>
  </sheetData>
  <sortState xmlns:xlrd2="http://schemas.microsoft.com/office/spreadsheetml/2017/richdata2" ref="D10:I13">
    <sortCondition ref="D10:D13"/>
  </sortState>
  <mergeCells count="12">
    <mergeCell ref="C7:E8"/>
    <mergeCell ref="F7:I8"/>
    <mergeCell ref="C3:C4"/>
    <mergeCell ref="D3:H4"/>
    <mergeCell ref="I3:I6"/>
    <mergeCell ref="C5:C6"/>
    <mergeCell ref="D5:H6"/>
    <mergeCell ref="C14:D14"/>
    <mergeCell ref="C15:C16"/>
    <mergeCell ref="D15:H16"/>
    <mergeCell ref="I15:I16"/>
    <mergeCell ref="C17:H17"/>
  </mergeCell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29B1C-A654-4856-923E-AF4963A09BCA}">
  <dimension ref="C1:P68"/>
  <sheetViews>
    <sheetView topLeftCell="A17" zoomScale="80" zoomScaleNormal="80" workbookViewId="0">
      <selection activeCell="J35" sqref="J35"/>
    </sheetView>
  </sheetViews>
  <sheetFormatPr defaultRowHeight="15" x14ac:dyDescent="0.25"/>
  <cols>
    <col min="1" max="1" width="9.140625" style="1"/>
    <col min="2" max="2" width="5.5703125" style="1" customWidth="1"/>
    <col min="3" max="3" width="14.5703125" style="1" customWidth="1"/>
    <col min="4" max="4" width="26.28515625" style="1" bestFit="1" customWidth="1"/>
    <col min="5" max="5" width="10.42578125" style="1" customWidth="1"/>
    <col min="6" max="6" width="11.85546875" style="1" bestFit="1" customWidth="1"/>
    <col min="7" max="8" width="10.42578125" style="1" customWidth="1"/>
    <col min="9" max="9" width="18.42578125" style="1" customWidth="1"/>
    <col min="10" max="10" width="9.140625" style="1"/>
    <col min="11" max="11" width="5.85546875" style="1" bestFit="1" customWidth="1"/>
    <col min="12" max="12" width="9.140625" style="1"/>
    <col min="13" max="13" width="11.28515625" style="1" bestFit="1" customWidth="1"/>
    <col min="14" max="14" width="10.140625" style="1" bestFit="1" customWidth="1"/>
    <col min="15" max="15" width="14.42578125" bestFit="1" customWidth="1"/>
    <col min="16" max="16" width="6.28515625" style="1" customWidth="1"/>
    <col min="17" max="17" width="10.28515625" style="1" bestFit="1" customWidth="1"/>
    <col min="18" max="16384" width="9.140625" style="1"/>
  </cols>
  <sheetData>
    <row r="1" spans="3:16" x14ac:dyDescent="0.25">
      <c r="P1"/>
    </row>
    <row r="2" spans="3:16" ht="15.75" thickBot="1" x14ac:dyDescent="0.3"/>
    <row r="3" spans="3:16" ht="16.5" customHeight="1" x14ac:dyDescent="0.25">
      <c r="C3" s="19" t="s">
        <v>2</v>
      </c>
      <c r="D3" s="21" t="s">
        <v>3</v>
      </c>
      <c r="E3" s="22"/>
      <c r="F3" s="22"/>
      <c r="G3" s="22"/>
      <c r="H3" s="23"/>
      <c r="I3" s="27" t="s">
        <v>43</v>
      </c>
    </row>
    <row r="4" spans="3:16" ht="17.25" customHeight="1" thickBot="1" x14ac:dyDescent="0.3">
      <c r="C4" s="20"/>
      <c r="D4" s="24"/>
      <c r="E4" s="25"/>
      <c r="F4" s="25"/>
      <c r="G4" s="25"/>
      <c r="H4" s="26"/>
      <c r="I4" s="28"/>
      <c r="N4"/>
      <c r="P4"/>
    </row>
    <row r="5" spans="3:16" ht="16.5" customHeight="1" x14ac:dyDescent="0.25">
      <c r="C5" s="30" t="s">
        <v>44</v>
      </c>
      <c r="D5" s="32" t="s">
        <v>6</v>
      </c>
      <c r="E5" s="33"/>
      <c r="F5" s="33"/>
      <c r="G5" s="33"/>
      <c r="H5" s="34"/>
      <c r="I5" s="28"/>
      <c r="N5"/>
      <c r="O5" s="2"/>
      <c r="P5"/>
    </row>
    <row r="6" spans="3:16" ht="16.5" customHeight="1" thickBot="1" x14ac:dyDescent="0.3">
      <c r="C6" s="31"/>
      <c r="D6" s="35"/>
      <c r="E6" s="36"/>
      <c r="F6" s="36"/>
      <c r="G6" s="36"/>
      <c r="H6" s="37"/>
      <c r="I6" s="29"/>
      <c r="N6"/>
      <c r="P6"/>
    </row>
    <row r="7" spans="3:16" ht="16.5" customHeight="1" x14ac:dyDescent="0.25">
      <c r="C7" s="38" t="s">
        <v>9</v>
      </c>
      <c r="D7" s="39"/>
      <c r="E7" s="40"/>
      <c r="F7" s="38" t="s">
        <v>10</v>
      </c>
      <c r="G7" s="39"/>
      <c r="H7" s="39"/>
      <c r="I7" s="40"/>
      <c r="N7"/>
      <c r="P7"/>
    </row>
    <row r="8" spans="3:16" ht="16.5" customHeight="1" thickBot="1" x14ac:dyDescent="0.3">
      <c r="C8" s="41"/>
      <c r="D8" s="42"/>
      <c r="E8" s="43"/>
      <c r="F8" s="41"/>
      <c r="G8" s="42"/>
      <c r="H8" s="42"/>
      <c r="I8" s="43"/>
      <c r="N8"/>
      <c r="P8"/>
    </row>
    <row r="9" spans="3:16" ht="22.5" customHeight="1" thickBot="1" x14ac:dyDescent="0.3">
      <c r="C9" s="3" t="s">
        <v>14</v>
      </c>
      <c r="D9" s="3" t="s">
        <v>15</v>
      </c>
      <c r="E9" s="3" t="s">
        <v>16</v>
      </c>
      <c r="F9" s="3" t="s">
        <v>17</v>
      </c>
      <c r="G9" s="3" t="s">
        <v>18</v>
      </c>
      <c r="H9" s="3" t="s">
        <v>19</v>
      </c>
      <c r="I9" s="3" t="s">
        <v>20</v>
      </c>
      <c r="N9"/>
      <c r="P9"/>
    </row>
    <row r="10" spans="3:16" ht="22.5" customHeight="1" x14ac:dyDescent="0.25">
      <c r="C10" s="4">
        <v>1</v>
      </c>
      <c r="D10" s="4" t="s">
        <v>30</v>
      </c>
      <c r="E10" s="5">
        <v>5</v>
      </c>
      <c r="F10" s="4">
        <v>4.5</v>
      </c>
      <c r="G10" s="4">
        <f>E10*F10</f>
        <v>22.5</v>
      </c>
      <c r="H10" s="6">
        <v>40</v>
      </c>
      <c r="I10" s="7">
        <f>G10*H10</f>
        <v>900</v>
      </c>
      <c r="N10"/>
      <c r="O10" s="1"/>
    </row>
    <row r="11" spans="3:16" ht="22.5" customHeight="1" x14ac:dyDescent="0.25">
      <c r="C11" s="4">
        <v>2</v>
      </c>
      <c r="D11" s="4" t="s">
        <v>23</v>
      </c>
      <c r="E11" s="5">
        <v>200</v>
      </c>
      <c r="F11" s="4">
        <v>4.5</v>
      </c>
      <c r="G11" s="4">
        <f>E11*F11</f>
        <v>900</v>
      </c>
      <c r="H11" s="6">
        <v>55</v>
      </c>
      <c r="I11" s="7">
        <f>G11*H11</f>
        <v>49500</v>
      </c>
      <c r="N11"/>
      <c r="O11" s="1"/>
    </row>
    <row r="12" spans="3:16" ht="22.5" customHeight="1" x14ac:dyDescent="0.25">
      <c r="C12" s="4">
        <v>3</v>
      </c>
      <c r="D12" s="4" t="s">
        <v>29</v>
      </c>
      <c r="E12" s="5">
        <v>20</v>
      </c>
      <c r="F12" s="4">
        <v>4.5</v>
      </c>
      <c r="G12" s="4">
        <f>E12*F12</f>
        <v>90</v>
      </c>
      <c r="H12" s="6">
        <v>67</v>
      </c>
      <c r="I12" s="7">
        <f>G12*H12</f>
        <v>6030</v>
      </c>
      <c r="N12"/>
      <c r="O12" s="1"/>
    </row>
    <row r="13" spans="3:16" ht="22.5" customHeight="1" thickBot="1" x14ac:dyDescent="0.3">
      <c r="C13" s="4">
        <v>4</v>
      </c>
      <c r="D13" s="4" t="s">
        <v>24</v>
      </c>
      <c r="E13" s="5">
        <v>200</v>
      </c>
      <c r="F13" s="4">
        <v>4.5</v>
      </c>
      <c r="G13" s="4">
        <f>E13*F13</f>
        <v>900</v>
      </c>
      <c r="H13" s="6">
        <v>58</v>
      </c>
      <c r="I13" s="7">
        <f>G13*H13</f>
        <v>52200</v>
      </c>
      <c r="N13" t="s">
        <v>47</v>
      </c>
      <c r="O13">
        <v>169</v>
      </c>
    </row>
    <row r="14" spans="3:16" ht="26.25" customHeight="1" thickBot="1" x14ac:dyDescent="0.3">
      <c r="C14" s="17" t="s">
        <v>25</v>
      </c>
      <c r="D14" s="18"/>
      <c r="E14" s="8">
        <f>SUM(E10:E13)</f>
        <v>425</v>
      </c>
      <c r="F14" s="9"/>
      <c r="G14" s="10">
        <f>SUM(G10:G13)</f>
        <v>1912.5</v>
      </c>
      <c r="H14" s="9"/>
      <c r="I14" s="11">
        <f>SUM(I10:I13)</f>
        <v>108630</v>
      </c>
      <c r="J14" s="12"/>
      <c r="N14" t="s">
        <v>50</v>
      </c>
      <c r="O14">
        <v>175</v>
      </c>
    </row>
    <row r="15" spans="3:16" customFormat="1" ht="24.75" customHeight="1" x14ac:dyDescent="0.25">
      <c r="C15" s="44" t="s">
        <v>46</v>
      </c>
      <c r="D15" s="46" t="s">
        <v>45</v>
      </c>
      <c r="E15" s="46"/>
      <c r="F15" s="46"/>
      <c r="G15" s="46"/>
      <c r="H15" s="47"/>
      <c r="I15" s="50">
        <f>'20-05-2024 045'!I17</f>
        <v>373297.5</v>
      </c>
      <c r="N15" t="s">
        <v>48</v>
      </c>
      <c r="O15">
        <v>5</v>
      </c>
    </row>
    <row r="16" spans="3:16" customFormat="1" ht="24.75" customHeight="1" thickBot="1" x14ac:dyDescent="0.3">
      <c r="C16" s="45"/>
      <c r="D16" s="48"/>
      <c r="E16" s="48"/>
      <c r="F16" s="48"/>
      <c r="G16" s="48"/>
      <c r="H16" s="49"/>
      <c r="I16" s="51"/>
      <c r="N16" t="s">
        <v>49</v>
      </c>
      <c r="O16">
        <v>20</v>
      </c>
    </row>
    <row r="17" spans="3:15" ht="22.5" customHeight="1" x14ac:dyDescent="0.25">
      <c r="C17" s="59" t="s">
        <v>51</v>
      </c>
      <c r="D17" s="60"/>
      <c r="E17" s="61"/>
      <c r="F17" s="6">
        <v>369</v>
      </c>
      <c r="G17" s="6"/>
      <c r="H17" s="6">
        <v>30</v>
      </c>
      <c r="I17" s="13">
        <f>F17*H17</f>
        <v>11070</v>
      </c>
      <c r="N17" t="s">
        <v>53</v>
      </c>
      <c r="O17">
        <f>SUM(O13:O16)</f>
        <v>369</v>
      </c>
    </row>
    <row r="18" spans="3:15" customFormat="1" ht="19.5" thickBot="1" x14ac:dyDescent="0.3">
      <c r="C18" s="58" t="s">
        <v>52</v>
      </c>
      <c r="D18" s="58"/>
      <c r="E18" s="58"/>
      <c r="F18" s="58"/>
      <c r="G18" s="58"/>
      <c r="H18" s="58"/>
      <c r="I18" s="13">
        <v>350</v>
      </c>
    </row>
    <row r="19" spans="3:15" customFormat="1" ht="24" thickBot="1" x14ac:dyDescent="0.3">
      <c r="C19" s="14" t="s">
        <v>26</v>
      </c>
      <c r="D19" s="15"/>
      <c r="E19" s="15"/>
      <c r="F19" s="15"/>
      <c r="G19" s="15"/>
      <c r="H19" s="16"/>
      <c r="I19" s="11">
        <f>I15+I14+I17+I18</f>
        <v>493347.5</v>
      </c>
      <c r="N19" s="1"/>
    </row>
    <row r="20" spans="3:15" customFormat="1" ht="18.75" customHeight="1" thickBot="1" x14ac:dyDescent="0.3">
      <c r="N20" s="1"/>
    </row>
    <row r="21" spans="3:15" customFormat="1" x14ac:dyDescent="0.25">
      <c r="C21" s="52" t="s">
        <v>54</v>
      </c>
      <c r="D21" s="53"/>
      <c r="E21" s="53"/>
      <c r="F21" s="53"/>
      <c r="G21" s="53"/>
      <c r="H21" s="53"/>
      <c r="I21" s="54"/>
      <c r="N21" s="1"/>
    </row>
    <row r="22" spans="3:15" customFormat="1" ht="15.75" thickBot="1" x14ac:dyDescent="0.3">
      <c r="C22" s="55"/>
      <c r="D22" s="56"/>
      <c r="E22" s="56"/>
      <c r="F22" s="56"/>
      <c r="G22" s="56"/>
      <c r="H22" s="56"/>
      <c r="I22" s="57"/>
      <c r="N22" s="1"/>
    </row>
    <row r="23" spans="3:15" customFormat="1" x14ac:dyDescent="0.25">
      <c r="N23" s="1"/>
    </row>
    <row r="24" spans="3:15" customFormat="1" x14ac:dyDescent="0.25"/>
    <row r="25" spans="3:15" customFormat="1" x14ac:dyDescent="0.25"/>
    <row r="26" spans="3:15" customFormat="1" x14ac:dyDescent="0.25"/>
    <row r="27" spans="3:15" customFormat="1" x14ac:dyDescent="0.25"/>
    <row r="28" spans="3:15" customFormat="1" x14ac:dyDescent="0.25"/>
    <row r="29" spans="3:15" customFormat="1" x14ac:dyDescent="0.25"/>
    <row r="30" spans="3:15" customFormat="1" x14ac:dyDescent="0.25"/>
    <row r="31" spans="3:15" customFormat="1" x14ac:dyDescent="0.25"/>
    <row r="32" spans="3:15" customFormat="1" x14ac:dyDescent="0.25"/>
    <row r="33" customFormat="1" x14ac:dyDescent="0.25"/>
    <row r="34" customFormat="1" x14ac:dyDescent="0.25"/>
    <row r="35" customFormat="1" x14ac:dyDescent="0.25"/>
    <row r="36" customFormat="1" x14ac:dyDescent="0.25"/>
    <row r="37" customFormat="1" x14ac:dyDescent="0.25"/>
    <row r="38" customFormat="1" x14ac:dyDescent="0.25"/>
    <row r="39" customFormat="1" x14ac:dyDescent="0.25"/>
    <row r="40" customFormat="1" x14ac:dyDescent="0.25"/>
    <row r="41" customFormat="1" x14ac:dyDescent="0.25"/>
    <row r="42" customFormat="1" x14ac:dyDescent="0.25"/>
    <row r="43" customFormat="1" ht="15" customHeight="1" x14ac:dyDescent="0.25"/>
    <row r="44" customFormat="1" ht="15.75" customHeight="1" x14ac:dyDescent="0.25"/>
    <row r="45" customFormat="1" x14ac:dyDescent="0.25"/>
    <row r="46" customFormat="1" x14ac:dyDescent="0.25"/>
    <row r="47" customFormat="1" x14ac:dyDescent="0.25"/>
    <row r="48" customFormat="1" x14ac:dyDescent="0.25"/>
    <row r="49" spans="3:9" customFormat="1" x14ac:dyDescent="0.25"/>
    <row r="50" spans="3:9" customFormat="1" x14ac:dyDescent="0.25"/>
    <row r="51" spans="3:9" customFormat="1" x14ac:dyDescent="0.25"/>
    <row r="52" spans="3:9" customFormat="1" x14ac:dyDescent="0.25"/>
    <row r="53" spans="3:9" customFormat="1" x14ac:dyDescent="0.25"/>
    <row r="54" spans="3:9" customFormat="1" x14ac:dyDescent="0.25"/>
    <row r="55" spans="3:9" customFormat="1" x14ac:dyDescent="0.25"/>
    <row r="56" spans="3:9" customFormat="1" x14ac:dyDescent="0.25"/>
    <row r="57" spans="3:9" customFormat="1" x14ac:dyDescent="0.25"/>
    <row r="58" spans="3:9" customFormat="1" x14ac:dyDescent="0.25"/>
    <row r="59" spans="3:9" customFormat="1" x14ac:dyDescent="0.25"/>
    <row r="60" spans="3:9" customFormat="1" x14ac:dyDescent="0.25"/>
    <row r="61" spans="3:9" customFormat="1" x14ac:dyDescent="0.25"/>
    <row r="62" spans="3:9" customFormat="1" x14ac:dyDescent="0.25"/>
    <row r="63" spans="3:9" customFormat="1" x14ac:dyDescent="0.25"/>
    <row r="64" spans="3:9" customFormat="1" x14ac:dyDescent="0.25">
      <c r="C64" s="1"/>
      <c r="D64" s="1"/>
      <c r="E64" s="1"/>
      <c r="F64" s="1"/>
      <c r="G64" s="1"/>
      <c r="H64" s="1"/>
      <c r="I64" s="1"/>
    </row>
    <row r="65" spans="3:9" customFormat="1" x14ac:dyDescent="0.25">
      <c r="C65" s="1"/>
      <c r="D65" s="1"/>
      <c r="E65" s="1"/>
      <c r="F65" s="1"/>
      <c r="G65" s="1"/>
      <c r="H65" s="1"/>
      <c r="I65" s="1"/>
    </row>
    <row r="66" spans="3:9" customFormat="1" x14ac:dyDescent="0.25">
      <c r="C66" s="1"/>
      <c r="D66" s="1"/>
      <c r="E66" s="1"/>
      <c r="F66" s="1"/>
      <c r="G66" s="1"/>
      <c r="H66" s="1"/>
      <c r="I66" s="1"/>
    </row>
    <row r="67" spans="3:9" customFormat="1" x14ac:dyDescent="0.25">
      <c r="C67" s="1"/>
      <c r="D67" s="1"/>
      <c r="E67" s="1"/>
      <c r="F67" s="1"/>
      <c r="G67" s="1"/>
      <c r="H67" s="1"/>
      <c r="I67" s="1"/>
    </row>
    <row r="68" spans="3:9" customFormat="1" x14ac:dyDescent="0.25">
      <c r="C68" s="1"/>
      <c r="D68" s="1"/>
      <c r="E68" s="1"/>
      <c r="F68" s="1"/>
      <c r="G68" s="1"/>
      <c r="H68" s="1"/>
      <c r="I68" s="1"/>
    </row>
  </sheetData>
  <mergeCells count="15">
    <mergeCell ref="C3:C4"/>
    <mergeCell ref="D3:H4"/>
    <mergeCell ref="I3:I6"/>
    <mergeCell ref="C5:C6"/>
    <mergeCell ref="D5:H6"/>
    <mergeCell ref="C19:H19"/>
    <mergeCell ref="C21:I22"/>
    <mergeCell ref="C7:E8"/>
    <mergeCell ref="F7:I8"/>
    <mergeCell ref="C18:H18"/>
    <mergeCell ref="C17:E17"/>
    <mergeCell ref="C14:D14"/>
    <mergeCell ref="C15:C16"/>
    <mergeCell ref="D15:H16"/>
    <mergeCell ref="I15:I16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E56E7-5BC0-4AAB-BBD9-063DCA1A73F7}">
  <dimension ref="C1:P62"/>
  <sheetViews>
    <sheetView zoomScale="80" zoomScaleNormal="80" workbookViewId="0">
      <selection activeCell="J6" sqref="J6"/>
    </sheetView>
  </sheetViews>
  <sheetFormatPr defaultRowHeight="15" x14ac:dyDescent="0.25"/>
  <cols>
    <col min="1" max="1" width="9.140625" style="1"/>
    <col min="2" max="2" width="5.5703125" style="1" customWidth="1"/>
    <col min="3" max="3" width="14.5703125" style="1" customWidth="1"/>
    <col min="4" max="4" width="26.28515625" style="1" bestFit="1" customWidth="1"/>
    <col min="5" max="5" width="10.42578125" style="1" customWidth="1"/>
    <col min="6" max="6" width="11.85546875" style="1" bestFit="1" customWidth="1"/>
    <col min="7" max="8" width="10.42578125" style="1" customWidth="1"/>
    <col min="9" max="9" width="18.42578125" style="1" customWidth="1"/>
    <col min="10" max="10" width="9.140625" style="1"/>
    <col min="11" max="11" width="5.85546875" style="1" bestFit="1" customWidth="1"/>
    <col min="12" max="12" width="9.140625" style="1"/>
    <col min="13" max="13" width="11.28515625" style="1" bestFit="1" customWidth="1"/>
    <col min="14" max="14" width="10.140625" style="1" bestFit="1" customWidth="1"/>
    <col min="15" max="15" width="14.42578125" bestFit="1" customWidth="1"/>
    <col min="16" max="16" width="6.28515625" style="1" customWidth="1"/>
    <col min="17" max="17" width="10.28515625" style="1" bestFit="1" customWidth="1"/>
    <col min="18" max="16384" width="9.140625" style="1"/>
  </cols>
  <sheetData>
    <row r="1" spans="3:16" x14ac:dyDescent="0.25">
      <c r="P1"/>
    </row>
    <row r="2" spans="3:16" ht="15.75" thickBot="1" x14ac:dyDescent="0.3"/>
    <row r="3" spans="3:16" ht="16.5" customHeight="1" x14ac:dyDescent="0.25">
      <c r="C3" s="19" t="s">
        <v>2</v>
      </c>
      <c r="D3" s="21" t="s">
        <v>3</v>
      </c>
      <c r="E3" s="22"/>
      <c r="F3" s="22"/>
      <c r="G3" s="22"/>
      <c r="H3" s="23"/>
      <c r="I3" s="27" t="s">
        <v>55</v>
      </c>
    </row>
    <row r="4" spans="3:16" ht="17.25" customHeight="1" thickBot="1" x14ac:dyDescent="0.3">
      <c r="C4" s="20"/>
      <c r="D4" s="24"/>
      <c r="E4" s="25"/>
      <c r="F4" s="25"/>
      <c r="G4" s="25"/>
      <c r="H4" s="26"/>
      <c r="I4" s="28"/>
      <c r="N4"/>
      <c r="P4"/>
    </row>
    <row r="5" spans="3:16" ht="16.5" customHeight="1" x14ac:dyDescent="0.25">
      <c r="C5" s="30" t="s">
        <v>56</v>
      </c>
      <c r="D5" s="32" t="s">
        <v>6</v>
      </c>
      <c r="E5" s="33"/>
      <c r="F5" s="33"/>
      <c r="G5" s="33"/>
      <c r="H5" s="34"/>
      <c r="I5" s="28"/>
      <c r="N5"/>
      <c r="O5" s="2"/>
      <c r="P5"/>
    </row>
    <row r="6" spans="3:16" ht="16.5" customHeight="1" thickBot="1" x14ac:dyDescent="0.3">
      <c r="C6" s="31"/>
      <c r="D6" s="35"/>
      <c r="E6" s="36"/>
      <c r="F6" s="36"/>
      <c r="G6" s="36"/>
      <c r="H6" s="37"/>
      <c r="I6" s="29"/>
      <c r="N6"/>
      <c r="P6"/>
    </row>
    <row r="7" spans="3:16" ht="16.5" customHeight="1" x14ac:dyDescent="0.25">
      <c r="C7" s="38" t="s">
        <v>9</v>
      </c>
      <c r="D7" s="39"/>
      <c r="E7" s="40"/>
      <c r="F7" s="38" t="s">
        <v>10</v>
      </c>
      <c r="G7" s="39"/>
      <c r="H7" s="39"/>
      <c r="I7" s="40"/>
      <c r="N7"/>
      <c r="P7"/>
    </row>
    <row r="8" spans="3:16" ht="16.5" customHeight="1" thickBot="1" x14ac:dyDescent="0.3">
      <c r="C8" s="41"/>
      <c r="D8" s="42"/>
      <c r="E8" s="43"/>
      <c r="F8" s="41"/>
      <c r="G8" s="42"/>
      <c r="H8" s="42"/>
      <c r="I8" s="43"/>
      <c r="N8"/>
      <c r="P8"/>
    </row>
    <row r="9" spans="3:16" ht="22.5" customHeight="1" thickBot="1" x14ac:dyDescent="0.3">
      <c r="C9" s="3" t="s">
        <v>14</v>
      </c>
      <c r="D9" s="3" t="s">
        <v>15</v>
      </c>
      <c r="E9" s="3" t="s">
        <v>16</v>
      </c>
      <c r="F9" s="3" t="s">
        <v>17</v>
      </c>
      <c r="G9" s="3" t="s">
        <v>18</v>
      </c>
      <c r="H9" s="3" t="s">
        <v>19</v>
      </c>
      <c r="I9" s="3" t="s">
        <v>20</v>
      </c>
      <c r="N9"/>
      <c r="P9"/>
    </row>
    <row r="10" spans="3:16" ht="22.5" customHeight="1" x14ac:dyDescent="0.25">
      <c r="C10" s="4">
        <v>1</v>
      </c>
      <c r="D10" s="4" t="s">
        <v>30</v>
      </c>
      <c r="E10" s="5">
        <v>5</v>
      </c>
      <c r="F10" s="4">
        <v>4.5</v>
      </c>
      <c r="G10" s="4">
        <f>E10*F10</f>
        <v>22.5</v>
      </c>
      <c r="H10" s="6">
        <v>45</v>
      </c>
      <c r="I10" s="7">
        <f>G10*H10</f>
        <v>1012.5</v>
      </c>
      <c r="N10"/>
      <c r="O10" s="1"/>
    </row>
    <row r="11" spans="3:16" ht="22.5" customHeight="1" x14ac:dyDescent="0.25">
      <c r="C11" s="4">
        <v>2</v>
      </c>
      <c r="D11" s="4" t="s">
        <v>23</v>
      </c>
      <c r="E11" s="5">
        <v>230</v>
      </c>
      <c r="F11" s="4">
        <v>4.5</v>
      </c>
      <c r="G11" s="4">
        <f>E11*F11</f>
        <v>1035</v>
      </c>
      <c r="H11" s="6">
        <v>57</v>
      </c>
      <c r="I11" s="7">
        <f>G11*H11</f>
        <v>58995</v>
      </c>
      <c r="N11"/>
      <c r="O11" s="1"/>
    </row>
    <row r="12" spans="3:16" ht="22.5" customHeight="1" x14ac:dyDescent="0.25">
      <c r="C12" s="4">
        <v>3</v>
      </c>
      <c r="D12" s="4" t="s">
        <v>29</v>
      </c>
      <c r="E12" s="5">
        <v>25</v>
      </c>
      <c r="F12" s="4">
        <v>4.5</v>
      </c>
      <c r="G12" s="4">
        <f>E12*F12</f>
        <v>112.5</v>
      </c>
      <c r="H12" s="6">
        <v>67</v>
      </c>
      <c r="I12" s="7">
        <f>G12*H12</f>
        <v>7537.5</v>
      </c>
      <c r="N12"/>
      <c r="O12" s="1"/>
    </row>
    <row r="13" spans="3:16" ht="22.5" customHeight="1" thickBot="1" x14ac:dyDescent="0.3">
      <c r="C13" s="4">
        <v>4</v>
      </c>
      <c r="D13" s="4" t="s">
        <v>24</v>
      </c>
      <c r="E13" s="5">
        <v>200</v>
      </c>
      <c r="F13" s="4">
        <v>4.5</v>
      </c>
      <c r="G13" s="4">
        <f>E13*F13</f>
        <v>900</v>
      </c>
      <c r="H13" s="6">
        <v>58</v>
      </c>
      <c r="I13" s="7">
        <f>G13*H13</f>
        <v>52200</v>
      </c>
      <c r="N13"/>
    </row>
    <row r="14" spans="3:16" ht="26.25" customHeight="1" thickBot="1" x14ac:dyDescent="0.3">
      <c r="C14" s="17" t="s">
        <v>25</v>
      </c>
      <c r="D14" s="18"/>
      <c r="E14" s="8">
        <f>SUM(E10:E13)</f>
        <v>460</v>
      </c>
      <c r="F14" s="9"/>
      <c r="G14" s="10">
        <f>SUM(G10:G13)</f>
        <v>2070</v>
      </c>
      <c r="H14" s="9"/>
      <c r="I14" s="11">
        <f>SUM(I10:I13)</f>
        <v>119745</v>
      </c>
      <c r="J14" s="12"/>
      <c r="N14"/>
    </row>
    <row r="15" spans="3:16" customFormat="1" ht="24" thickBot="1" x14ac:dyDescent="0.3">
      <c r="C15" s="14" t="s">
        <v>26</v>
      </c>
      <c r="D15" s="15"/>
      <c r="E15" s="15"/>
      <c r="F15" s="15"/>
      <c r="G15" s="15"/>
      <c r="H15" s="16"/>
      <c r="I15" s="11">
        <f>I14</f>
        <v>119745</v>
      </c>
      <c r="N15" s="1"/>
    </row>
    <row r="16" spans="3:16" customFormat="1" ht="18.75" customHeight="1" x14ac:dyDescent="0.25">
      <c r="N16" s="1"/>
    </row>
    <row r="17" spans="14:14" customFormat="1" x14ac:dyDescent="0.25">
      <c r="N17" s="1"/>
    </row>
    <row r="18" spans="14:14" customFormat="1" x14ac:dyDescent="0.25"/>
    <row r="19" spans="14:14" customFormat="1" x14ac:dyDescent="0.25"/>
    <row r="20" spans="14:14" customFormat="1" x14ac:dyDescent="0.25"/>
    <row r="21" spans="14:14" customFormat="1" x14ac:dyDescent="0.25"/>
    <row r="22" spans="14:14" customFormat="1" x14ac:dyDescent="0.25"/>
    <row r="23" spans="14:14" customFormat="1" x14ac:dyDescent="0.25"/>
    <row r="24" spans="14:14" customFormat="1" x14ac:dyDescent="0.25"/>
    <row r="25" spans="14:14" customFormat="1" x14ac:dyDescent="0.25"/>
    <row r="26" spans="14:14" customFormat="1" x14ac:dyDescent="0.25"/>
    <row r="27" spans="14:14" customFormat="1" x14ac:dyDescent="0.25"/>
    <row r="28" spans="14:14" customFormat="1" x14ac:dyDescent="0.25"/>
    <row r="29" spans="14:14" customFormat="1" x14ac:dyDescent="0.25"/>
    <row r="30" spans="14:14" customFormat="1" x14ac:dyDescent="0.25"/>
    <row r="31" spans="14:14" customFormat="1" x14ac:dyDescent="0.25"/>
    <row r="32" spans="14:14" customFormat="1" x14ac:dyDescent="0.25"/>
    <row r="33" customFormat="1" x14ac:dyDescent="0.25"/>
    <row r="34" customFormat="1" x14ac:dyDescent="0.25"/>
    <row r="35" customFormat="1" x14ac:dyDescent="0.25"/>
    <row r="36" customFormat="1" x14ac:dyDescent="0.25"/>
    <row r="37" customFormat="1" ht="15" customHeight="1" x14ac:dyDescent="0.25"/>
    <row r="38" customFormat="1" ht="15.75" customHeight="1" x14ac:dyDescent="0.25"/>
    <row r="39" customFormat="1" x14ac:dyDescent="0.25"/>
    <row r="40" customFormat="1" x14ac:dyDescent="0.25"/>
    <row r="41" customFormat="1" x14ac:dyDescent="0.25"/>
    <row r="42" customFormat="1" x14ac:dyDescent="0.25"/>
    <row r="43" customFormat="1" x14ac:dyDescent="0.25"/>
    <row r="44" customFormat="1" x14ac:dyDescent="0.25"/>
    <row r="45" customFormat="1" x14ac:dyDescent="0.25"/>
    <row r="46" customFormat="1" x14ac:dyDescent="0.25"/>
    <row r="47" customFormat="1" x14ac:dyDescent="0.25"/>
    <row r="48" customFormat="1" x14ac:dyDescent="0.25"/>
    <row r="49" spans="3:9" customFormat="1" x14ac:dyDescent="0.25"/>
    <row r="50" spans="3:9" customFormat="1" x14ac:dyDescent="0.25"/>
    <row r="51" spans="3:9" customFormat="1" x14ac:dyDescent="0.25"/>
    <row r="52" spans="3:9" customFormat="1" x14ac:dyDescent="0.25"/>
    <row r="53" spans="3:9" customFormat="1" x14ac:dyDescent="0.25"/>
    <row r="54" spans="3:9" customFormat="1" x14ac:dyDescent="0.25"/>
    <row r="55" spans="3:9" customFormat="1" x14ac:dyDescent="0.25"/>
    <row r="56" spans="3:9" customFormat="1" x14ac:dyDescent="0.25"/>
    <row r="57" spans="3:9" customFormat="1" x14ac:dyDescent="0.25"/>
    <row r="58" spans="3:9" customFormat="1" x14ac:dyDescent="0.25">
      <c r="C58" s="1"/>
      <c r="D58" s="1"/>
      <c r="E58" s="1"/>
      <c r="F58" s="1"/>
      <c r="G58" s="1"/>
      <c r="H58" s="1"/>
      <c r="I58" s="1"/>
    </row>
    <row r="59" spans="3:9" customFormat="1" x14ac:dyDescent="0.25">
      <c r="C59" s="1"/>
      <c r="D59" s="1"/>
      <c r="E59" s="1"/>
      <c r="F59" s="1"/>
      <c r="G59" s="1"/>
      <c r="H59" s="1"/>
      <c r="I59" s="1"/>
    </row>
    <row r="60" spans="3:9" customFormat="1" x14ac:dyDescent="0.25">
      <c r="C60" s="1"/>
      <c r="D60" s="1"/>
      <c r="E60" s="1"/>
      <c r="F60" s="1"/>
      <c r="G60" s="1"/>
      <c r="H60" s="1"/>
      <c r="I60" s="1"/>
    </row>
    <row r="61" spans="3:9" customFormat="1" x14ac:dyDescent="0.25">
      <c r="C61" s="1"/>
      <c r="D61" s="1"/>
      <c r="E61" s="1"/>
      <c r="F61" s="1"/>
      <c r="G61" s="1"/>
      <c r="H61" s="1"/>
      <c r="I61" s="1"/>
    </row>
    <row r="62" spans="3:9" customFormat="1" x14ac:dyDescent="0.25">
      <c r="C62" s="1"/>
      <c r="D62" s="1"/>
      <c r="E62" s="1"/>
      <c r="F62" s="1"/>
      <c r="G62" s="1"/>
      <c r="H62" s="1"/>
      <c r="I62" s="1"/>
    </row>
  </sheetData>
  <mergeCells count="9">
    <mergeCell ref="C15:H15"/>
    <mergeCell ref="C14:D14"/>
    <mergeCell ref="C3:C4"/>
    <mergeCell ref="D3:H4"/>
    <mergeCell ref="I3:I6"/>
    <mergeCell ref="C5:C6"/>
    <mergeCell ref="D5:H6"/>
    <mergeCell ref="C7:E8"/>
    <mergeCell ref="F7:I8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C90DF-05CF-44B3-A184-AC5F609B9ECF}">
  <dimension ref="C1:P63"/>
  <sheetViews>
    <sheetView zoomScale="80" zoomScaleNormal="80" workbookViewId="0">
      <selection activeCell="J6" sqref="J6"/>
    </sheetView>
  </sheetViews>
  <sheetFormatPr defaultRowHeight="15" x14ac:dyDescent="0.25"/>
  <cols>
    <col min="1" max="1" width="9.140625" style="1"/>
    <col min="2" max="2" width="5.5703125" style="1" customWidth="1"/>
    <col min="3" max="3" width="14.5703125" style="1" customWidth="1"/>
    <col min="4" max="4" width="26.28515625" style="1" bestFit="1" customWidth="1"/>
    <col min="5" max="5" width="10.42578125" style="1" customWidth="1"/>
    <col min="6" max="6" width="11.85546875" style="1" bestFit="1" customWidth="1"/>
    <col min="7" max="8" width="10.42578125" style="1" customWidth="1"/>
    <col min="9" max="9" width="18.42578125" style="1" customWidth="1"/>
    <col min="10" max="10" width="9.140625" style="1"/>
    <col min="11" max="11" width="5.85546875" style="1" bestFit="1" customWidth="1"/>
    <col min="12" max="12" width="9.140625" style="1"/>
    <col min="13" max="13" width="11.28515625" style="1" bestFit="1" customWidth="1"/>
    <col min="14" max="14" width="10.140625" style="1" bestFit="1" customWidth="1"/>
    <col min="15" max="15" width="14.42578125" bestFit="1" customWidth="1"/>
    <col min="16" max="16" width="6.28515625" style="1" customWidth="1"/>
    <col min="17" max="17" width="10.28515625" style="1" bestFit="1" customWidth="1"/>
    <col min="18" max="16384" width="9.140625" style="1"/>
  </cols>
  <sheetData>
    <row r="1" spans="3:16" x14ac:dyDescent="0.25">
      <c r="P1"/>
    </row>
    <row r="2" spans="3:16" ht="15.75" thickBot="1" x14ac:dyDescent="0.3"/>
    <row r="3" spans="3:16" ht="16.5" customHeight="1" x14ac:dyDescent="0.25">
      <c r="C3" s="19" t="s">
        <v>2</v>
      </c>
      <c r="D3" s="21" t="s">
        <v>3</v>
      </c>
      <c r="E3" s="22"/>
      <c r="F3" s="22"/>
      <c r="G3" s="22"/>
      <c r="H3" s="23"/>
      <c r="I3" s="27" t="s">
        <v>57</v>
      </c>
    </row>
    <row r="4" spans="3:16" ht="17.25" customHeight="1" thickBot="1" x14ac:dyDescent="0.3">
      <c r="C4" s="20"/>
      <c r="D4" s="24"/>
      <c r="E4" s="25"/>
      <c r="F4" s="25"/>
      <c r="G4" s="25"/>
      <c r="H4" s="26"/>
      <c r="I4" s="28"/>
      <c r="N4"/>
      <c r="P4"/>
    </row>
    <row r="5" spans="3:16" ht="16.5" customHeight="1" x14ac:dyDescent="0.25">
      <c r="C5" s="30" t="s">
        <v>58</v>
      </c>
      <c r="D5" s="32" t="s">
        <v>6</v>
      </c>
      <c r="E5" s="33"/>
      <c r="F5" s="33"/>
      <c r="G5" s="33"/>
      <c r="H5" s="34"/>
      <c r="I5" s="28"/>
      <c r="N5"/>
      <c r="O5" s="2"/>
      <c r="P5"/>
    </row>
    <row r="6" spans="3:16" ht="16.5" customHeight="1" thickBot="1" x14ac:dyDescent="0.3">
      <c r="C6" s="31"/>
      <c r="D6" s="35"/>
      <c r="E6" s="36"/>
      <c r="F6" s="36"/>
      <c r="G6" s="36"/>
      <c r="H6" s="37"/>
      <c r="I6" s="29"/>
      <c r="N6"/>
      <c r="P6"/>
    </row>
    <row r="7" spans="3:16" ht="16.5" customHeight="1" x14ac:dyDescent="0.25">
      <c r="C7" s="38" t="s">
        <v>9</v>
      </c>
      <c r="D7" s="39"/>
      <c r="E7" s="40"/>
      <c r="F7" s="38" t="s">
        <v>10</v>
      </c>
      <c r="G7" s="39"/>
      <c r="H7" s="39"/>
      <c r="I7" s="40"/>
      <c r="N7"/>
      <c r="P7"/>
    </row>
    <row r="8" spans="3:16" ht="16.5" customHeight="1" thickBot="1" x14ac:dyDescent="0.3">
      <c r="C8" s="41"/>
      <c r="D8" s="42"/>
      <c r="E8" s="43"/>
      <c r="F8" s="41"/>
      <c r="G8" s="42"/>
      <c r="H8" s="42"/>
      <c r="I8" s="43"/>
      <c r="N8"/>
      <c r="P8"/>
    </row>
    <row r="9" spans="3:16" ht="22.5" customHeight="1" thickBot="1" x14ac:dyDescent="0.3">
      <c r="C9" s="3" t="s">
        <v>14</v>
      </c>
      <c r="D9" s="3" t="s">
        <v>15</v>
      </c>
      <c r="E9" s="3" t="s">
        <v>16</v>
      </c>
      <c r="F9" s="3" t="s">
        <v>17</v>
      </c>
      <c r="G9" s="3" t="s">
        <v>18</v>
      </c>
      <c r="H9" s="3" t="s">
        <v>19</v>
      </c>
      <c r="I9" s="3" t="s">
        <v>20</v>
      </c>
      <c r="N9"/>
      <c r="P9"/>
    </row>
    <row r="10" spans="3:16" ht="22.5" customHeight="1" x14ac:dyDescent="0.25">
      <c r="C10" s="4">
        <v>1</v>
      </c>
      <c r="D10" s="4" t="s">
        <v>23</v>
      </c>
      <c r="E10" s="5">
        <v>275</v>
      </c>
      <c r="F10" s="4">
        <v>4.5</v>
      </c>
      <c r="G10" s="4">
        <f>E10*F10</f>
        <v>1237.5</v>
      </c>
      <c r="H10" s="6">
        <v>57</v>
      </c>
      <c r="I10" s="7">
        <f>G10*H10</f>
        <v>70537.5</v>
      </c>
      <c r="N10"/>
      <c r="O10" s="1"/>
    </row>
    <row r="11" spans="3:16" ht="22.5" customHeight="1" thickBot="1" x14ac:dyDescent="0.3">
      <c r="C11" s="4">
        <v>2</v>
      </c>
      <c r="D11" s="4" t="s">
        <v>24</v>
      </c>
      <c r="E11" s="5">
        <v>225</v>
      </c>
      <c r="F11" s="4">
        <v>4.5</v>
      </c>
      <c r="G11" s="4">
        <f>E11*F11</f>
        <v>1012.5</v>
      </c>
      <c r="H11" s="6">
        <v>58</v>
      </c>
      <c r="I11" s="7">
        <f>G11*H11</f>
        <v>58725</v>
      </c>
      <c r="N11" t="s">
        <v>47</v>
      </c>
      <c r="O11">
        <v>25</v>
      </c>
    </row>
    <row r="12" spans="3:16" ht="26.25" customHeight="1" thickBot="1" x14ac:dyDescent="0.3">
      <c r="C12" s="17" t="s">
        <v>25</v>
      </c>
      <c r="D12" s="18"/>
      <c r="E12" s="8">
        <f>SUM(E10:E11)</f>
        <v>500</v>
      </c>
      <c r="F12" s="9"/>
      <c r="G12" s="10">
        <f>SUM(G10:G11)</f>
        <v>2250</v>
      </c>
      <c r="H12" s="9"/>
      <c r="I12" s="11">
        <f>SUM(I10:I11)</f>
        <v>129262.5</v>
      </c>
      <c r="J12" s="12"/>
      <c r="N12" t="s">
        <v>50</v>
      </c>
      <c r="O12">
        <v>135</v>
      </c>
    </row>
    <row r="13" spans="3:16" customFormat="1" ht="24.75" customHeight="1" x14ac:dyDescent="0.25">
      <c r="C13" s="44" t="s">
        <v>59</v>
      </c>
      <c r="D13" s="46" t="s">
        <v>60</v>
      </c>
      <c r="E13" s="46"/>
      <c r="F13" s="46"/>
      <c r="G13" s="46"/>
      <c r="H13" s="47"/>
      <c r="I13" s="50">
        <f>'27-05-2024 047'!I15</f>
        <v>119745</v>
      </c>
      <c r="N13" t="s">
        <v>53</v>
      </c>
      <c r="O13">
        <f>SUM(O11:O12)</f>
        <v>160</v>
      </c>
    </row>
    <row r="14" spans="3:16" customFormat="1" ht="24.75" customHeight="1" thickBot="1" x14ac:dyDescent="0.3">
      <c r="C14" s="45"/>
      <c r="D14" s="48"/>
      <c r="E14" s="48"/>
      <c r="F14" s="48"/>
      <c r="G14" s="48"/>
      <c r="H14" s="49"/>
      <c r="I14" s="51"/>
    </row>
    <row r="15" spans="3:16" ht="22.5" customHeight="1" thickBot="1" x14ac:dyDescent="0.3">
      <c r="C15" s="59" t="s">
        <v>51</v>
      </c>
      <c r="D15" s="60"/>
      <c r="E15" s="61"/>
      <c r="F15" s="6">
        <v>160</v>
      </c>
      <c r="G15" s="6"/>
      <c r="H15" s="6">
        <v>30</v>
      </c>
      <c r="I15" s="13">
        <f>F15*H15</f>
        <v>4800</v>
      </c>
    </row>
    <row r="16" spans="3:16" customFormat="1" ht="24" thickBot="1" x14ac:dyDescent="0.3">
      <c r="C16" s="14" t="s">
        <v>26</v>
      </c>
      <c r="D16" s="15"/>
      <c r="E16" s="15"/>
      <c r="F16" s="15"/>
      <c r="G16" s="15"/>
      <c r="H16" s="16"/>
      <c r="I16" s="11">
        <f>I13+I12+I15</f>
        <v>253807.5</v>
      </c>
      <c r="N16" s="1"/>
    </row>
    <row r="17" customFormat="1" ht="18.75" customHeight="1" x14ac:dyDescent="0.25"/>
    <row r="18" customFormat="1" x14ac:dyDescent="0.25"/>
    <row r="19" customFormat="1" x14ac:dyDescent="0.25"/>
    <row r="20" customFormat="1" x14ac:dyDescent="0.25"/>
    <row r="21" customFormat="1" x14ac:dyDescent="0.25"/>
    <row r="22" customFormat="1" x14ac:dyDescent="0.25"/>
    <row r="23" customFormat="1" x14ac:dyDescent="0.25"/>
    <row r="24" customFormat="1" x14ac:dyDescent="0.25"/>
    <row r="25" customFormat="1" x14ac:dyDescent="0.25"/>
    <row r="26" customFormat="1" x14ac:dyDescent="0.25"/>
    <row r="27" customFormat="1" x14ac:dyDescent="0.25"/>
    <row r="28" customFormat="1" x14ac:dyDescent="0.25"/>
    <row r="29" customFormat="1" x14ac:dyDescent="0.25"/>
    <row r="30" customFormat="1" x14ac:dyDescent="0.25"/>
    <row r="31" customFormat="1" x14ac:dyDescent="0.25"/>
    <row r="32" customFormat="1" x14ac:dyDescent="0.25"/>
    <row r="33" customFormat="1" x14ac:dyDescent="0.25"/>
    <row r="34" customFormat="1" x14ac:dyDescent="0.25"/>
    <row r="35" customFormat="1" x14ac:dyDescent="0.25"/>
    <row r="36" customFormat="1" x14ac:dyDescent="0.25"/>
    <row r="37" customFormat="1" x14ac:dyDescent="0.25"/>
    <row r="38" customFormat="1" ht="15" customHeight="1" x14ac:dyDescent="0.25"/>
    <row r="39" customFormat="1" ht="15.75" customHeight="1" x14ac:dyDescent="0.25"/>
    <row r="40" customFormat="1" x14ac:dyDescent="0.25"/>
    <row r="41" customFormat="1" x14ac:dyDescent="0.25"/>
    <row r="42" customFormat="1" x14ac:dyDescent="0.25"/>
    <row r="43" customFormat="1" x14ac:dyDescent="0.25"/>
    <row r="44" customFormat="1" x14ac:dyDescent="0.25"/>
    <row r="45" customFormat="1" x14ac:dyDescent="0.25"/>
    <row r="46" customFormat="1" x14ac:dyDescent="0.25"/>
    <row r="47" customFormat="1" x14ac:dyDescent="0.25"/>
    <row r="48" customFormat="1" x14ac:dyDescent="0.25"/>
    <row r="49" spans="3:14" customFormat="1" x14ac:dyDescent="0.25"/>
    <row r="50" spans="3:14" customFormat="1" x14ac:dyDescent="0.25"/>
    <row r="51" spans="3:14" customFormat="1" x14ac:dyDescent="0.25"/>
    <row r="52" spans="3:14" customFormat="1" x14ac:dyDescent="0.25"/>
    <row r="53" spans="3:14" customFormat="1" x14ac:dyDescent="0.25"/>
    <row r="54" spans="3:14" customFormat="1" x14ac:dyDescent="0.25"/>
    <row r="55" spans="3:14" customFormat="1" x14ac:dyDescent="0.25"/>
    <row r="56" spans="3:14" customFormat="1" x14ac:dyDescent="0.25"/>
    <row r="57" spans="3:14" customFormat="1" x14ac:dyDescent="0.25"/>
    <row r="58" spans="3:14" customFormat="1" x14ac:dyDescent="0.25"/>
    <row r="59" spans="3:14" customFormat="1" x14ac:dyDescent="0.25">
      <c r="C59" s="1"/>
      <c r="D59" s="1"/>
      <c r="E59" s="1"/>
      <c r="F59" s="1"/>
      <c r="G59" s="1"/>
      <c r="H59" s="1"/>
      <c r="I59" s="1"/>
    </row>
    <row r="60" spans="3:14" customFormat="1" x14ac:dyDescent="0.25">
      <c r="C60" s="1"/>
      <c r="D60" s="1"/>
      <c r="E60" s="1"/>
      <c r="F60" s="1"/>
      <c r="G60" s="1"/>
      <c r="H60" s="1"/>
      <c r="I60" s="1"/>
    </row>
    <row r="61" spans="3:14" customFormat="1" x14ac:dyDescent="0.25">
      <c r="C61" s="1"/>
      <c r="D61" s="1"/>
      <c r="E61" s="1"/>
      <c r="F61" s="1"/>
      <c r="G61" s="1"/>
      <c r="H61" s="1"/>
      <c r="I61" s="1"/>
    </row>
    <row r="62" spans="3:14" customFormat="1" x14ac:dyDescent="0.25">
      <c r="C62" s="1"/>
      <c r="D62" s="1"/>
      <c r="E62" s="1"/>
      <c r="F62" s="1"/>
      <c r="G62" s="1"/>
      <c r="H62" s="1"/>
      <c r="I62" s="1"/>
      <c r="N62" s="1"/>
    </row>
    <row r="63" spans="3:14" customFormat="1" x14ac:dyDescent="0.25">
      <c r="C63" s="1"/>
      <c r="D63" s="1"/>
      <c r="E63" s="1"/>
      <c r="F63" s="1"/>
      <c r="G63" s="1"/>
      <c r="H63" s="1"/>
      <c r="I63" s="1"/>
      <c r="N63" s="1"/>
    </row>
  </sheetData>
  <sortState xmlns:xlrd2="http://schemas.microsoft.com/office/spreadsheetml/2017/richdata2" ref="D10:I11">
    <sortCondition ref="D10:D11"/>
  </sortState>
  <mergeCells count="13">
    <mergeCell ref="C16:H16"/>
    <mergeCell ref="C12:D12"/>
    <mergeCell ref="C13:C14"/>
    <mergeCell ref="D13:H14"/>
    <mergeCell ref="I13:I14"/>
    <mergeCell ref="C15:E15"/>
    <mergeCell ref="C7:E8"/>
    <mergeCell ref="F7:I8"/>
    <mergeCell ref="C3:C4"/>
    <mergeCell ref="D3:H4"/>
    <mergeCell ref="I3:I6"/>
    <mergeCell ref="C5:C6"/>
    <mergeCell ref="D5:H6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8321F3-565A-44D6-A34C-2F7E8E800D73}">
  <dimension ref="C1:P64"/>
  <sheetViews>
    <sheetView tabSelected="1" zoomScale="80" zoomScaleNormal="80" workbookViewId="0">
      <selection activeCell="J6" sqref="J6"/>
    </sheetView>
  </sheetViews>
  <sheetFormatPr defaultRowHeight="15" x14ac:dyDescent="0.25"/>
  <cols>
    <col min="1" max="1" width="9.140625" style="1"/>
    <col min="2" max="2" width="5.5703125" style="1" customWidth="1"/>
    <col min="3" max="3" width="14.5703125" style="1" customWidth="1"/>
    <col min="4" max="4" width="26.28515625" style="1" bestFit="1" customWidth="1"/>
    <col min="5" max="5" width="10.42578125" style="1" customWidth="1"/>
    <col min="6" max="6" width="11.85546875" style="1" bestFit="1" customWidth="1"/>
    <col min="7" max="8" width="10.42578125" style="1" customWidth="1"/>
    <col min="9" max="9" width="18.42578125" style="1" customWidth="1"/>
    <col min="10" max="10" width="9.140625" style="1"/>
    <col min="11" max="11" width="5.85546875" style="1" bestFit="1" customWidth="1"/>
    <col min="12" max="12" width="9.140625" style="1"/>
    <col min="13" max="13" width="11.28515625" style="1" bestFit="1" customWidth="1"/>
    <col min="14" max="14" width="10.140625" style="1" bestFit="1" customWidth="1"/>
    <col min="15" max="15" width="14.42578125" bestFit="1" customWidth="1"/>
    <col min="16" max="16" width="6.28515625" style="1" customWidth="1"/>
    <col min="17" max="17" width="10.28515625" style="1" bestFit="1" customWidth="1"/>
    <col min="18" max="16384" width="9.140625" style="1"/>
  </cols>
  <sheetData>
    <row r="1" spans="3:16" x14ac:dyDescent="0.25">
      <c r="P1"/>
    </row>
    <row r="2" spans="3:16" ht="15.75" thickBot="1" x14ac:dyDescent="0.3"/>
    <row r="3" spans="3:16" ht="16.5" customHeight="1" x14ac:dyDescent="0.25">
      <c r="C3" s="19" t="s">
        <v>2</v>
      </c>
      <c r="D3" s="21" t="s">
        <v>3</v>
      </c>
      <c r="E3" s="22"/>
      <c r="F3" s="22"/>
      <c r="G3" s="22"/>
      <c r="H3" s="23"/>
      <c r="I3" s="27" t="s">
        <v>61</v>
      </c>
    </row>
    <row r="4" spans="3:16" ht="17.25" customHeight="1" thickBot="1" x14ac:dyDescent="0.3">
      <c r="C4" s="20"/>
      <c r="D4" s="24"/>
      <c r="E4" s="25"/>
      <c r="F4" s="25"/>
      <c r="G4" s="25"/>
      <c r="H4" s="26"/>
      <c r="I4" s="28"/>
      <c r="N4"/>
      <c r="P4"/>
    </row>
    <row r="5" spans="3:16" ht="16.5" customHeight="1" x14ac:dyDescent="0.25">
      <c r="C5" s="30" t="s">
        <v>62</v>
      </c>
      <c r="D5" s="32" t="s">
        <v>6</v>
      </c>
      <c r="E5" s="33"/>
      <c r="F5" s="33"/>
      <c r="G5" s="33"/>
      <c r="H5" s="34"/>
      <c r="I5" s="28"/>
      <c r="N5"/>
      <c r="O5" s="2"/>
      <c r="P5"/>
    </row>
    <row r="6" spans="3:16" ht="16.5" customHeight="1" thickBot="1" x14ac:dyDescent="0.3">
      <c r="C6" s="31"/>
      <c r="D6" s="35"/>
      <c r="E6" s="36"/>
      <c r="F6" s="36"/>
      <c r="G6" s="36"/>
      <c r="H6" s="37"/>
      <c r="I6" s="29"/>
      <c r="N6"/>
      <c r="P6"/>
    </row>
    <row r="7" spans="3:16" ht="16.5" customHeight="1" x14ac:dyDescent="0.25">
      <c r="C7" s="38" t="s">
        <v>9</v>
      </c>
      <c r="D7" s="39"/>
      <c r="E7" s="40"/>
      <c r="F7" s="38" t="s">
        <v>10</v>
      </c>
      <c r="G7" s="39"/>
      <c r="H7" s="39"/>
      <c r="I7" s="40"/>
      <c r="N7"/>
      <c r="P7"/>
    </row>
    <row r="8" spans="3:16" ht="16.5" customHeight="1" thickBot="1" x14ac:dyDescent="0.3">
      <c r="C8" s="41"/>
      <c r="D8" s="42"/>
      <c r="E8" s="43"/>
      <c r="F8" s="41"/>
      <c r="G8" s="42"/>
      <c r="H8" s="42"/>
      <c r="I8" s="43"/>
      <c r="N8"/>
      <c r="P8"/>
    </row>
    <row r="9" spans="3:16" ht="22.5" customHeight="1" thickBot="1" x14ac:dyDescent="0.3">
      <c r="C9" s="3" t="s">
        <v>14</v>
      </c>
      <c r="D9" s="3" t="s">
        <v>15</v>
      </c>
      <c r="E9" s="3" t="s">
        <v>16</v>
      </c>
      <c r="F9" s="3" t="s">
        <v>17</v>
      </c>
      <c r="G9" s="3" t="s">
        <v>18</v>
      </c>
      <c r="H9" s="3" t="s">
        <v>19</v>
      </c>
      <c r="I9" s="3" t="s">
        <v>20</v>
      </c>
      <c r="N9"/>
      <c r="P9"/>
    </row>
    <row r="10" spans="3:16" ht="22.5" customHeight="1" x14ac:dyDescent="0.25">
      <c r="C10" s="4">
        <v>1</v>
      </c>
      <c r="D10" s="4" t="s">
        <v>30</v>
      </c>
      <c r="E10" s="5">
        <v>5</v>
      </c>
      <c r="F10" s="4">
        <v>4.5</v>
      </c>
      <c r="G10" s="4">
        <f>E10*F10</f>
        <v>22.5</v>
      </c>
      <c r="H10" s="6">
        <v>45</v>
      </c>
      <c r="I10" s="7">
        <f>G10*H10</f>
        <v>1012.5</v>
      </c>
      <c r="N10"/>
      <c r="O10" s="1"/>
    </row>
    <row r="11" spans="3:16" ht="22.5" customHeight="1" x14ac:dyDescent="0.25">
      <c r="C11" s="4">
        <v>2</v>
      </c>
      <c r="D11" s="4" t="s">
        <v>23</v>
      </c>
      <c r="E11" s="5">
        <v>215</v>
      </c>
      <c r="F11" s="4">
        <v>4.5</v>
      </c>
      <c r="G11" s="4">
        <f>E11*F11</f>
        <v>967.5</v>
      </c>
      <c r="H11" s="6">
        <v>57</v>
      </c>
      <c r="I11" s="7">
        <f>G11*H11</f>
        <v>55147.5</v>
      </c>
      <c r="N11"/>
    </row>
    <row r="12" spans="3:16" ht="22.5" customHeight="1" x14ac:dyDescent="0.25">
      <c r="C12" s="4">
        <v>3</v>
      </c>
      <c r="D12" s="4" t="s">
        <v>29</v>
      </c>
      <c r="E12" s="5">
        <v>25</v>
      </c>
      <c r="F12" s="4">
        <v>4.5</v>
      </c>
      <c r="G12" s="4">
        <f>E12*F12</f>
        <v>112.5</v>
      </c>
      <c r="H12" s="6">
        <v>67</v>
      </c>
      <c r="I12" s="7">
        <f>G12*H12</f>
        <v>7537.5</v>
      </c>
      <c r="N12"/>
    </row>
    <row r="13" spans="3:16" ht="22.5" customHeight="1" thickBot="1" x14ac:dyDescent="0.3">
      <c r="C13" s="4">
        <v>4</v>
      </c>
      <c r="D13" s="4" t="s">
        <v>24</v>
      </c>
      <c r="E13" s="5">
        <v>110</v>
      </c>
      <c r="F13" s="4">
        <v>4.5</v>
      </c>
      <c r="G13" s="4">
        <f>E13*F13</f>
        <v>495</v>
      </c>
      <c r="H13" s="6">
        <v>58</v>
      </c>
      <c r="I13" s="7">
        <f>G13*H13</f>
        <v>28710</v>
      </c>
      <c r="N13"/>
    </row>
    <row r="14" spans="3:16" ht="26.25" customHeight="1" thickBot="1" x14ac:dyDescent="0.3">
      <c r="C14" s="17" t="s">
        <v>25</v>
      </c>
      <c r="D14" s="18"/>
      <c r="E14" s="8">
        <f>SUM(E10:E13)</f>
        <v>355</v>
      </c>
      <c r="F14" s="9"/>
      <c r="G14" s="10">
        <f>SUM(G10:G13)</f>
        <v>1597.5</v>
      </c>
      <c r="H14" s="9"/>
      <c r="I14" s="11">
        <f>SUM(I10:I13)</f>
        <v>92407.5</v>
      </c>
      <c r="J14" s="12"/>
      <c r="N14"/>
    </row>
    <row r="15" spans="3:16" customFormat="1" ht="24.75" customHeight="1" x14ac:dyDescent="0.25">
      <c r="C15" s="44" t="s">
        <v>63</v>
      </c>
      <c r="D15" s="46" t="s">
        <v>64</v>
      </c>
      <c r="E15" s="46"/>
      <c r="F15" s="46"/>
      <c r="G15" s="46"/>
      <c r="H15" s="47"/>
      <c r="I15" s="50">
        <f>'28-05-2024 048'!I16</f>
        <v>253807.5</v>
      </c>
    </row>
    <row r="16" spans="3:16" customFormat="1" ht="24.75" customHeight="1" thickBot="1" x14ac:dyDescent="0.3">
      <c r="C16" s="45"/>
      <c r="D16" s="48"/>
      <c r="E16" s="48"/>
      <c r="F16" s="48"/>
      <c r="G16" s="48"/>
      <c r="H16" s="49"/>
      <c r="I16" s="51"/>
    </row>
    <row r="17" spans="3:14" customFormat="1" ht="24" thickBot="1" x14ac:dyDescent="0.3">
      <c r="C17" s="14" t="s">
        <v>26</v>
      </c>
      <c r="D17" s="15"/>
      <c r="E17" s="15"/>
      <c r="F17" s="15"/>
      <c r="G17" s="15"/>
      <c r="H17" s="16"/>
      <c r="I17" s="11">
        <f>I15+I14</f>
        <v>346215</v>
      </c>
      <c r="N17" s="1"/>
    </row>
    <row r="18" spans="3:14" customFormat="1" ht="18.75" customHeight="1" x14ac:dyDescent="0.25"/>
    <row r="19" spans="3:14" customFormat="1" x14ac:dyDescent="0.25"/>
    <row r="20" spans="3:14" customFormat="1" x14ac:dyDescent="0.25"/>
    <row r="21" spans="3:14" customFormat="1" x14ac:dyDescent="0.25"/>
    <row r="22" spans="3:14" customFormat="1" x14ac:dyDescent="0.25"/>
    <row r="23" spans="3:14" customFormat="1" x14ac:dyDescent="0.25"/>
    <row r="24" spans="3:14" customFormat="1" x14ac:dyDescent="0.25"/>
    <row r="25" spans="3:14" customFormat="1" x14ac:dyDescent="0.25"/>
    <row r="26" spans="3:14" customFormat="1" x14ac:dyDescent="0.25"/>
    <row r="27" spans="3:14" customFormat="1" x14ac:dyDescent="0.25"/>
    <row r="28" spans="3:14" customFormat="1" x14ac:dyDescent="0.25"/>
    <row r="29" spans="3:14" customFormat="1" x14ac:dyDescent="0.25"/>
    <row r="30" spans="3:14" customFormat="1" x14ac:dyDescent="0.25"/>
    <row r="31" spans="3:14" customFormat="1" x14ac:dyDescent="0.25"/>
    <row r="32" spans="3:14" customFormat="1" x14ac:dyDescent="0.25"/>
    <row r="33" customFormat="1" x14ac:dyDescent="0.25"/>
    <row r="34" customFormat="1" x14ac:dyDescent="0.25"/>
    <row r="35" customFormat="1" x14ac:dyDescent="0.25"/>
    <row r="36" customFormat="1" x14ac:dyDescent="0.25"/>
    <row r="37" customFormat="1" x14ac:dyDescent="0.25"/>
    <row r="38" customFormat="1" x14ac:dyDescent="0.25"/>
    <row r="39" customFormat="1" ht="15" customHeight="1" x14ac:dyDescent="0.25"/>
    <row r="40" customFormat="1" ht="15.75" customHeight="1" x14ac:dyDescent="0.25"/>
    <row r="41" customFormat="1" x14ac:dyDescent="0.25"/>
    <row r="42" customFormat="1" x14ac:dyDescent="0.25"/>
    <row r="43" customFormat="1" x14ac:dyDescent="0.25"/>
    <row r="44" customFormat="1" x14ac:dyDescent="0.25"/>
    <row r="45" customFormat="1" x14ac:dyDescent="0.25"/>
    <row r="46" customFormat="1" x14ac:dyDescent="0.25"/>
    <row r="47" customFormat="1" x14ac:dyDescent="0.25"/>
    <row r="48" customFormat="1" x14ac:dyDescent="0.25"/>
    <row r="49" spans="3:14" customFormat="1" x14ac:dyDescent="0.25"/>
    <row r="50" spans="3:14" customFormat="1" x14ac:dyDescent="0.25"/>
    <row r="51" spans="3:14" customFormat="1" x14ac:dyDescent="0.25"/>
    <row r="52" spans="3:14" customFormat="1" x14ac:dyDescent="0.25"/>
    <row r="53" spans="3:14" customFormat="1" x14ac:dyDescent="0.25"/>
    <row r="54" spans="3:14" customFormat="1" x14ac:dyDescent="0.25"/>
    <row r="55" spans="3:14" customFormat="1" x14ac:dyDescent="0.25"/>
    <row r="56" spans="3:14" customFormat="1" x14ac:dyDescent="0.25"/>
    <row r="57" spans="3:14" customFormat="1" x14ac:dyDescent="0.25"/>
    <row r="58" spans="3:14" customFormat="1" x14ac:dyDescent="0.25"/>
    <row r="59" spans="3:14" customFormat="1" x14ac:dyDescent="0.25"/>
    <row r="60" spans="3:14" customFormat="1" x14ac:dyDescent="0.25">
      <c r="C60" s="1"/>
      <c r="D60" s="1"/>
      <c r="E60" s="1"/>
      <c r="F60" s="1"/>
      <c r="G60" s="1"/>
      <c r="H60" s="1"/>
      <c r="I60" s="1"/>
    </row>
    <row r="61" spans="3:14" customFormat="1" x14ac:dyDescent="0.25">
      <c r="C61" s="1"/>
      <c r="D61" s="1"/>
      <c r="E61" s="1"/>
      <c r="F61" s="1"/>
      <c r="G61" s="1"/>
      <c r="H61" s="1"/>
      <c r="I61" s="1"/>
    </row>
    <row r="62" spans="3:14" customFormat="1" x14ac:dyDescent="0.25">
      <c r="C62" s="1"/>
      <c r="D62" s="1"/>
      <c r="E62" s="1"/>
      <c r="F62" s="1"/>
      <c r="G62" s="1"/>
      <c r="H62" s="1"/>
      <c r="I62" s="1"/>
    </row>
    <row r="63" spans="3:14" customFormat="1" x14ac:dyDescent="0.25">
      <c r="C63" s="1"/>
      <c r="D63" s="1"/>
      <c r="E63" s="1"/>
      <c r="F63" s="1"/>
      <c r="G63" s="1"/>
      <c r="H63" s="1"/>
      <c r="I63" s="1"/>
      <c r="N63" s="1"/>
    </row>
    <row r="64" spans="3:14" customFormat="1" x14ac:dyDescent="0.25">
      <c r="C64" s="1"/>
      <c r="D64" s="1"/>
      <c r="E64" s="1"/>
      <c r="F64" s="1"/>
      <c r="G64" s="1"/>
      <c r="H64" s="1"/>
      <c r="I64" s="1"/>
      <c r="N64" s="1"/>
    </row>
  </sheetData>
  <sortState xmlns:xlrd2="http://schemas.microsoft.com/office/spreadsheetml/2017/richdata2" ref="D10:I13">
    <sortCondition ref="D10:D13"/>
  </sortState>
  <mergeCells count="12">
    <mergeCell ref="C7:E8"/>
    <mergeCell ref="F7:I8"/>
    <mergeCell ref="C3:C4"/>
    <mergeCell ref="D3:H4"/>
    <mergeCell ref="I3:I6"/>
    <mergeCell ref="C5:C6"/>
    <mergeCell ref="D5:H6"/>
    <mergeCell ref="C14:D14"/>
    <mergeCell ref="C15:C16"/>
    <mergeCell ref="D15:H16"/>
    <mergeCell ref="I15:I16"/>
    <mergeCell ref="C17:H1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13-05-2024 042</vt:lpstr>
      <vt:lpstr>14-05-2024 043</vt:lpstr>
      <vt:lpstr>19-05-2024 044</vt:lpstr>
      <vt:lpstr>20-05-2024 045</vt:lpstr>
      <vt:lpstr>21-05-2024 046</vt:lpstr>
      <vt:lpstr>27-05-2024 047</vt:lpstr>
      <vt:lpstr>28-05-2024 048</vt:lpstr>
      <vt:lpstr>29-05-2024 049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Selvin Santhosh</cp:lastModifiedBy>
  <dcterms:created xsi:type="dcterms:W3CDTF">2024-05-15T06:37:40Z</dcterms:created>
  <dcterms:modified xsi:type="dcterms:W3CDTF">2024-06-13T04:35:44Z</dcterms:modified>
</cp:coreProperties>
</file>