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ANA\Alalies\Bill\"/>
    </mc:Choice>
  </mc:AlternateContent>
  <bookViews>
    <workbookView xWindow="0" yWindow="0" windowWidth="24000" windowHeight="9735"/>
  </bookViews>
  <sheets>
    <sheet name="29-05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I29" i="1"/>
  <c r="I78" i="1"/>
  <c r="I54" i="1"/>
  <c r="E55" i="1"/>
  <c r="G43" i="1"/>
  <c r="G44" i="1"/>
  <c r="G45" i="1"/>
  <c r="G46" i="1"/>
  <c r="G47" i="1"/>
  <c r="G48" i="1"/>
  <c r="G49" i="1"/>
  <c r="G50" i="1"/>
  <c r="G51" i="1"/>
  <c r="G52" i="1"/>
  <c r="G53" i="1"/>
  <c r="P21" i="1"/>
  <c r="M7" i="1" l="1"/>
  <c r="E76" i="1" l="1"/>
  <c r="G75" i="1"/>
  <c r="I75" i="1" s="1"/>
  <c r="G74" i="1"/>
  <c r="I74" i="1" s="1"/>
  <c r="G73" i="1"/>
  <c r="I73" i="1" s="1"/>
  <c r="G72" i="1"/>
  <c r="I72" i="1" s="1"/>
  <c r="G71" i="1"/>
  <c r="I71" i="1" s="1"/>
  <c r="G70" i="1"/>
  <c r="I53" i="1"/>
  <c r="I52" i="1"/>
  <c r="I51" i="1"/>
  <c r="I50" i="1"/>
  <c r="I49" i="1"/>
  <c r="I48" i="1"/>
  <c r="I47" i="1"/>
  <c r="I46" i="1"/>
  <c r="I45" i="1"/>
  <c r="I44" i="1"/>
  <c r="I43" i="1"/>
  <c r="G42" i="1"/>
  <c r="I42" i="1" l="1"/>
  <c r="I55" i="1" s="1"/>
  <c r="G55" i="1"/>
  <c r="G76" i="1"/>
  <c r="I70" i="1"/>
  <c r="I76" i="1" s="1"/>
  <c r="E27" i="1"/>
  <c r="G11" i="1"/>
  <c r="I11" i="1" s="1"/>
  <c r="G12" i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10" i="1"/>
  <c r="I10" i="1" s="1"/>
  <c r="G27" i="1" l="1"/>
  <c r="I12" i="1"/>
  <c r="I27" i="1" s="1"/>
</calcChain>
</file>

<file path=xl/sharedStrings.xml><?xml version="1.0" encoding="utf-8"?>
<sst xmlns="http://schemas.openxmlformats.org/spreadsheetml/2006/main" count="88" uniqueCount="57">
  <si>
    <t>SURABHI IMPORT &amp; EXPORT</t>
  </si>
  <si>
    <t>TVM-KWI</t>
  </si>
  <si>
    <t>DELICIOUS FOOD EXPORTS (THUCKALAY)</t>
  </si>
  <si>
    <t>PACKING SPOT</t>
  </si>
  <si>
    <t>THUCKALAY</t>
  </si>
  <si>
    <t>SL/NO</t>
  </si>
  <si>
    <t>ITEMS</t>
  </si>
  <si>
    <t>BOX</t>
  </si>
  <si>
    <t xml:space="preserve">PACKING </t>
  </si>
  <si>
    <t>WEIGHT</t>
  </si>
  <si>
    <t>RATE</t>
  </si>
  <si>
    <t>AMOUNT</t>
  </si>
  <si>
    <t>Rasakadali</t>
  </si>
  <si>
    <t>Poovan</t>
  </si>
  <si>
    <t>Curry Banana</t>
  </si>
  <si>
    <t>Red Poovan</t>
  </si>
  <si>
    <t>Tender Jack Fruit</t>
  </si>
  <si>
    <t>Jack Seed</t>
  </si>
  <si>
    <t>Jack Seed (2.8kg)</t>
  </si>
  <si>
    <t>Pineapple</t>
  </si>
  <si>
    <t>Curry Leaves (2kg)</t>
  </si>
  <si>
    <t>Curry Leaves (4kg)</t>
  </si>
  <si>
    <t>TOTAL</t>
  </si>
  <si>
    <t>Green Banana</t>
  </si>
  <si>
    <t>Banana Stump</t>
  </si>
  <si>
    <t>Green Mango</t>
  </si>
  <si>
    <t>Kilimook Mango</t>
  </si>
  <si>
    <t>Banana Leaves</t>
  </si>
  <si>
    <t>Banana Flower</t>
  </si>
  <si>
    <t>HOSUR</t>
  </si>
  <si>
    <t>THENI</t>
  </si>
  <si>
    <t>Yellow Banana</t>
  </si>
  <si>
    <t>DFEA-001</t>
  </si>
  <si>
    <t>29/05/2021  Saturday</t>
  </si>
  <si>
    <t>LABOUR</t>
  </si>
  <si>
    <t>Given</t>
  </si>
  <si>
    <t>Beetroot</t>
  </si>
  <si>
    <t>Big Aravi</t>
  </si>
  <si>
    <t>Dhoodhi</t>
  </si>
  <si>
    <t>D.Stick</t>
  </si>
  <si>
    <t>Garlic</t>
  </si>
  <si>
    <t>Gawar</t>
  </si>
  <si>
    <t>Ginger</t>
  </si>
  <si>
    <t>G.Papaya</t>
  </si>
  <si>
    <t>Kovakka</t>
  </si>
  <si>
    <t>Ladies Fingure</t>
  </si>
  <si>
    <t>Rippen Papaya (5kg)</t>
  </si>
  <si>
    <t>S.Onion</t>
  </si>
  <si>
    <t>Beans</t>
  </si>
  <si>
    <t>Chow Chow</t>
  </si>
  <si>
    <t>Goose Berry</t>
  </si>
  <si>
    <t>Brinjal</t>
  </si>
  <si>
    <t>Juwafa</t>
  </si>
  <si>
    <t>Jack Fruit</t>
  </si>
  <si>
    <t>TVM TO HOSUR VECHILE EXPENCE</t>
  </si>
  <si>
    <t>TOTAL AMOUNT</t>
  </si>
  <si>
    <t xml:space="preserve">LABOUR 700 RUPEES PER 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</si>
</sst>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2">
    <xf numFmtId="0" fontId="0" fillId="0" borderId="0" xfId="0"/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6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 wrapText="1"/>
    </xf>
    <xf numFmtId="14" fontId="6" fillId="7" borderId="17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14" fontId="9" fillId="11" borderId="9" xfId="0" applyNumberFormat="1" applyFont="1" applyFill="1" applyBorder="1" applyAlignment="1">
      <alignment horizontal="center" vertical="center"/>
    </xf>
    <xf numFmtId="14" fontId="9" fillId="11" borderId="19" xfId="0" applyNumberFormat="1" applyFont="1" applyFill="1" applyBorder="1" applyAlignment="1">
      <alignment horizontal="center" vertical="center"/>
    </xf>
    <xf numFmtId="14" fontId="9" fillId="11" borderId="10" xfId="0" applyNumberFormat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2"/>
  <sheetViews>
    <sheetView tabSelected="1" topLeftCell="A16" zoomScaleNormal="100" workbookViewId="0">
      <selection activeCell="I28" sqref="I28:J28"/>
    </sheetView>
  </sheetViews>
  <sheetFormatPr defaultRowHeight="15" x14ac:dyDescent="0.25"/>
  <cols>
    <col min="1" max="1" width="9.140625" style="4"/>
    <col min="2" max="2" width="5.5703125" style="4" customWidth="1"/>
    <col min="3" max="3" width="13.140625" style="4" customWidth="1"/>
    <col min="4" max="4" width="26.28515625" style="4" bestFit="1" customWidth="1"/>
    <col min="5" max="5" width="10.42578125" style="4" customWidth="1"/>
    <col min="6" max="6" width="11.85546875" style="4" bestFit="1" customWidth="1"/>
    <col min="7" max="8" width="10.42578125" style="4" customWidth="1"/>
    <col min="9" max="9" width="9.140625" style="4" customWidth="1"/>
    <col min="10" max="11" width="9.140625" style="4"/>
    <col min="12" max="12" width="10.7109375" style="4" bestFit="1" customWidth="1"/>
    <col min="13" max="16384" width="9.140625" style="4"/>
  </cols>
  <sheetData>
    <row r="2" spans="3:15" ht="15.75" thickBot="1" x14ac:dyDescent="0.3"/>
    <row r="3" spans="3:15" x14ac:dyDescent="0.25">
      <c r="C3" s="19" t="s">
        <v>1</v>
      </c>
      <c r="D3" s="54" t="s">
        <v>0</v>
      </c>
      <c r="E3" s="55"/>
      <c r="F3" s="55"/>
      <c r="G3" s="55"/>
      <c r="H3" s="56"/>
      <c r="I3" s="21" t="s">
        <v>32</v>
      </c>
      <c r="J3" s="22"/>
    </row>
    <row r="4" spans="3:15" ht="15.75" thickBot="1" x14ac:dyDescent="0.3">
      <c r="C4" s="20"/>
      <c r="D4" s="57"/>
      <c r="E4" s="58"/>
      <c r="F4" s="58"/>
      <c r="G4" s="58"/>
      <c r="H4" s="59"/>
      <c r="I4" s="23"/>
      <c r="J4" s="24"/>
    </row>
    <row r="5" spans="3:15" ht="15" customHeight="1" x14ac:dyDescent="0.25">
      <c r="C5" s="31" t="s">
        <v>33</v>
      </c>
      <c r="D5" s="60" t="s">
        <v>2</v>
      </c>
      <c r="E5" s="60"/>
      <c r="F5" s="60"/>
      <c r="G5" s="60"/>
      <c r="H5" s="60"/>
      <c r="I5" s="60"/>
      <c r="J5" s="61"/>
      <c r="M5" s="4" t="s">
        <v>34</v>
      </c>
    </row>
    <row r="6" spans="3:15" ht="15.75" customHeight="1" thickBot="1" x14ac:dyDescent="0.3">
      <c r="C6" s="32"/>
      <c r="D6" s="62"/>
      <c r="E6" s="62"/>
      <c r="F6" s="62"/>
      <c r="G6" s="62"/>
      <c r="H6" s="62"/>
      <c r="I6" s="62"/>
      <c r="J6" s="63"/>
      <c r="L6" s="4" t="s">
        <v>35</v>
      </c>
      <c r="M6" s="4">
        <v>8</v>
      </c>
    </row>
    <row r="7" spans="3:15" x14ac:dyDescent="0.25">
      <c r="C7" s="25" t="s">
        <v>3</v>
      </c>
      <c r="D7" s="26"/>
      <c r="E7" s="27"/>
      <c r="F7" s="25" t="s">
        <v>4</v>
      </c>
      <c r="G7" s="26"/>
      <c r="H7" s="26"/>
      <c r="I7" s="26"/>
      <c r="J7" s="27"/>
      <c r="L7" s="14">
        <v>44349</v>
      </c>
      <c r="M7" s="4">
        <f>700*8</f>
        <v>5600</v>
      </c>
    </row>
    <row r="8" spans="3:15" ht="15.75" thickBot="1" x14ac:dyDescent="0.3">
      <c r="C8" s="28"/>
      <c r="D8" s="29"/>
      <c r="E8" s="30"/>
      <c r="F8" s="28"/>
      <c r="G8" s="29"/>
      <c r="H8" s="29"/>
      <c r="I8" s="29"/>
      <c r="J8" s="30"/>
    </row>
    <row r="9" spans="3:15" ht="22.5" customHeight="1" thickBot="1" x14ac:dyDescent="0.3"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17" t="s">
        <v>11</v>
      </c>
      <c r="J9" s="18"/>
    </row>
    <row r="10" spans="3:15" ht="24" thickBot="1" x14ac:dyDescent="0.3">
      <c r="C10" s="1">
        <v>1</v>
      </c>
      <c r="D10" s="1" t="s">
        <v>31</v>
      </c>
      <c r="E10" s="1">
        <v>675</v>
      </c>
      <c r="F10" s="1">
        <v>4.5</v>
      </c>
      <c r="G10" s="1">
        <f>E10*F10</f>
        <v>3037.5</v>
      </c>
      <c r="H10" s="1">
        <v>37</v>
      </c>
      <c r="I10" s="16">
        <f>G10*H10</f>
        <v>112387.5</v>
      </c>
      <c r="J10" s="16"/>
      <c r="L10" s="77">
        <v>44345</v>
      </c>
      <c r="M10" s="78"/>
      <c r="N10" s="79"/>
      <c r="O10" s="64"/>
    </row>
    <row r="11" spans="3:15" ht="15.75" x14ac:dyDescent="0.25">
      <c r="C11" s="2">
        <v>2</v>
      </c>
      <c r="D11" s="2" t="s">
        <v>12</v>
      </c>
      <c r="E11" s="2">
        <v>450</v>
      </c>
      <c r="F11" s="2">
        <v>4.5</v>
      </c>
      <c r="G11" s="2">
        <f t="shared" ref="G11:G26" si="0">E11*F11</f>
        <v>2025</v>
      </c>
      <c r="H11" s="2">
        <v>25</v>
      </c>
      <c r="I11" s="15">
        <f t="shared" ref="I11:I26" si="1">G11*H11</f>
        <v>50625</v>
      </c>
      <c r="J11" s="15"/>
      <c r="L11" s="71" t="s">
        <v>55</v>
      </c>
      <c r="M11" s="72"/>
      <c r="N11" s="73"/>
      <c r="O11" s="64"/>
    </row>
    <row r="12" spans="3:15" ht="16.5" thickBot="1" x14ac:dyDescent="0.3">
      <c r="C12" s="2">
        <v>3</v>
      </c>
      <c r="D12" s="2" t="s">
        <v>23</v>
      </c>
      <c r="E12" s="2">
        <v>36</v>
      </c>
      <c r="F12" s="2">
        <v>4.5</v>
      </c>
      <c r="G12" s="2">
        <f t="shared" si="0"/>
        <v>162</v>
      </c>
      <c r="H12" s="2">
        <v>37</v>
      </c>
      <c r="I12" s="15">
        <f t="shared" si="1"/>
        <v>5994</v>
      </c>
      <c r="J12" s="15"/>
      <c r="L12" s="74"/>
      <c r="M12" s="75"/>
      <c r="N12" s="76"/>
    </row>
    <row r="13" spans="3:15" ht="15.75" x14ac:dyDescent="0.25">
      <c r="C13" s="2">
        <v>4</v>
      </c>
      <c r="D13" s="2" t="s">
        <v>13</v>
      </c>
      <c r="E13" s="2">
        <v>10</v>
      </c>
      <c r="F13" s="2">
        <v>4.5</v>
      </c>
      <c r="G13" s="2">
        <f t="shared" si="0"/>
        <v>45</v>
      </c>
      <c r="H13" s="2">
        <v>35</v>
      </c>
      <c r="I13" s="15">
        <f t="shared" si="1"/>
        <v>1575</v>
      </c>
      <c r="J13" s="15"/>
      <c r="L13" s="65">
        <f>I29+I55+I78</f>
        <v>453900.75</v>
      </c>
      <c r="M13" s="66"/>
      <c r="N13" s="67"/>
    </row>
    <row r="14" spans="3:15" ht="16.5" thickBot="1" x14ac:dyDescent="0.3">
      <c r="C14" s="2">
        <v>5</v>
      </c>
      <c r="D14" s="2" t="s">
        <v>15</v>
      </c>
      <c r="E14" s="2">
        <v>35</v>
      </c>
      <c r="F14" s="2">
        <v>4.5</v>
      </c>
      <c r="G14" s="2">
        <f t="shared" si="0"/>
        <v>157.5</v>
      </c>
      <c r="H14" s="2">
        <v>40</v>
      </c>
      <c r="I14" s="15">
        <f t="shared" si="1"/>
        <v>6300</v>
      </c>
      <c r="J14" s="15"/>
      <c r="L14" s="68"/>
      <c r="M14" s="69"/>
      <c r="N14" s="70"/>
    </row>
    <row r="15" spans="3:15" ht="15.75" x14ac:dyDescent="0.25">
      <c r="C15" s="2">
        <v>6</v>
      </c>
      <c r="D15" s="2" t="s">
        <v>14</v>
      </c>
      <c r="E15" s="2">
        <v>65</v>
      </c>
      <c r="F15" s="2">
        <v>4.5</v>
      </c>
      <c r="G15" s="2">
        <f t="shared" si="0"/>
        <v>292.5</v>
      </c>
      <c r="H15" s="2">
        <v>25</v>
      </c>
      <c r="I15" s="15">
        <f t="shared" si="1"/>
        <v>7312.5</v>
      </c>
      <c r="J15" s="15"/>
    </row>
    <row r="16" spans="3:15" ht="15.75" x14ac:dyDescent="0.25">
      <c r="C16" s="2">
        <v>7</v>
      </c>
      <c r="D16" s="2" t="s">
        <v>24</v>
      </c>
      <c r="E16" s="2">
        <v>5</v>
      </c>
      <c r="F16" s="2">
        <v>4.5</v>
      </c>
      <c r="G16" s="2">
        <f t="shared" si="0"/>
        <v>22.5</v>
      </c>
      <c r="H16" s="2">
        <v>20</v>
      </c>
      <c r="I16" s="15">
        <f t="shared" si="1"/>
        <v>450</v>
      </c>
      <c r="J16" s="15"/>
    </row>
    <row r="17" spans="2:16" ht="15.75" x14ac:dyDescent="0.25">
      <c r="C17" s="2">
        <v>8</v>
      </c>
      <c r="D17" s="2" t="s">
        <v>16</v>
      </c>
      <c r="E17" s="2">
        <v>23</v>
      </c>
      <c r="F17" s="2">
        <v>4.5</v>
      </c>
      <c r="G17" s="2">
        <f t="shared" si="0"/>
        <v>103.5</v>
      </c>
      <c r="H17" s="2">
        <v>40</v>
      </c>
      <c r="I17" s="15">
        <f t="shared" si="1"/>
        <v>4140</v>
      </c>
      <c r="J17" s="15"/>
    </row>
    <row r="18" spans="2:16" ht="15.75" x14ac:dyDescent="0.25">
      <c r="C18" s="2">
        <v>9</v>
      </c>
      <c r="D18" s="2" t="s">
        <v>17</v>
      </c>
      <c r="E18" s="2">
        <v>5</v>
      </c>
      <c r="F18" s="2">
        <v>4.5</v>
      </c>
      <c r="G18" s="2">
        <f t="shared" si="0"/>
        <v>22.5</v>
      </c>
      <c r="H18" s="2">
        <v>35</v>
      </c>
      <c r="I18" s="15">
        <f t="shared" si="1"/>
        <v>787.5</v>
      </c>
      <c r="J18" s="15"/>
    </row>
    <row r="19" spans="2:16" ht="15.75" x14ac:dyDescent="0.25">
      <c r="C19" s="2">
        <v>10</v>
      </c>
      <c r="D19" s="2" t="s">
        <v>18</v>
      </c>
      <c r="E19" s="2">
        <v>1</v>
      </c>
      <c r="F19" s="2">
        <v>2.8</v>
      </c>
      <c r="G19" s="2">
        <f t="shared" si="0"/>
        <v>2.8</v>
      </c>
      <c r="H19" s="2">
        <v>35</v>
      </c>
      <c r="I19" s="15">
        <f t="shared" si="1"/>
        <v>98</v>
      </c>
      <c r="J19" s="15"/>
    </row>
    <row r="20" spans="2:16" ht="15.75" x14ac:dyDescent="0.25">
      <c r="C20" s="2">
        <v>11</v>
      </c>
      <c r="D20" s="2" t="s">
        <v>28</v>
      </c>
      <c r="E20" s="2">
        <v>37</v>
      </c>
      <c r="F20" s="2">
        <v>4.5</v>
      </c>
      <c r="G20" s="2">
        <f t="shared" si="0"/>
        <v>166.5</v>
      </c>
      <c r="H20" s="2">
        <v>20</v>
      </c>
      <c r="I20" s="15">
        <f t="shared" si="1"/>
        <v>3330</v>
      </c>
      <c r="J20" s="15"/>
    </row>
    <row r="21" spans="2:16" ht="15.75" x14ac:dyDescent="0.25">
      <c r="C21" s="2">
        <v>12</v>
      </c>
      <c r="D21" s="2" t="s">
        <v>19</v>
      </c>
      <c r="E21" s="2">
        <v>48</v>
      </c>
      <c r="F21" s="2">
        <v>5</v>
      </c>
      <c r="G21" s="2">
        <f t="shared" si="0"/>
        <v>240</v>
      </c>
      <c r="H21" s="2">
        <v>23</v>
      </c>
      <c r="I21" s="15">
        <f t="shared" si="1"/>
        <v>5520</v>
      </c>
      <c r="J21" s="15"/>
      <c r="P21" s="4">
        <f>228505+66298+145617</f>
        <v>440420</v>
      </c>
    </row>
    <row r="22" spans="2:16" ht="15.75" x14ac:dyDescent="0.25">
      <c r="C22" s="2">
        <v>13</v>
      </c>
      <c r="D22" s="2" t="s">
        <v>27</v>
      </c>
      <c r="E22" s="2">
        <v>11</v>
      </c>
      <c r="F22" s="2">
        <v>4.5</v>
      </c>
      <c r="G22" s="2">
        <f t="shared" si="0"/>
        <v>49.5</v>
      </c>
      <c r="H22" s="2">
        <v>40</v>
      </c>
      <c r="I22" s="15">
        <f t="shared" si="1"/>
        <v>1980</v>
      </c>
      <c r="J22" s="15"/>
    </row>
    <row r="23" spans="2:16" ht="15.75" x14ac:dyDescent="0.25">
      <c r="C23" s="2">
        <v>14</v>
      </c>
      <c r="D23" s="2" t="s">
        <v>20</v>
      </c>
      <c r="E23" s="2">
        <v>38</v>
      </c>
      <c r="F23" s="2">
        <v>2</v>
      </c>
      <c r="G23" s="2">
        <f t="shared" si="0"/>
        <v>76</v>
      </c>
      <c r="H23" s="2">
        <v>30</v>
      </c>
      <c r="I23" s="15">
        <f t="shared" si="1"/>
        <v>2280</v>
      </c>
      <c r="J23" s="15"/>
    </row>
    <row r="24" spans="2:16" ht="15.75" x14ac:dyDescent="0.25">
      <c r="C24" s="2">
        <v>15</v>
      </c>
      <c r="D24" s="2" t="s">
        <v>21</v>
      </c>
      <c r="E24" s="2">
        <v>16</v>
      </c>
      <c r="F24" s="2">
        <v>4</v>
      </c>
      <c r="G24" s="2">
        <f t="shared" si="0"/>
        <v>64</v>
      </c>
      <c r="H24" s="2">
        <v>30</v>
      </c>
      <c r="I24" s="15">
        <f t="shared" si="1"/>
        <v>1920</v>
      </c>
      <c r="J24" s="15"/>
    </row>
    <row r="25" spans="2:16" ht="15.75" x14ac:dyDescent="0.25">
      <c r="C25" s="2">
        <v>16</v>
      </c>
      <c r="D25" s="2" t="s">
        <v>25</v>
      </c>
      <c r="E25" s="2">
        <v>122</v>
      </c>
      <c r="F25" s="2">
        <v>4.5</v>
      </c>
      <c r="G25" s="2">
        <f t="shared" si="0"/>
        <v>549</v>
      </c>
      <c r="H25" s="2">
        <v>22</v>
      </c>
      <c r="I25" s="15">
        <f t="shared" si="1"/>
        <v>12078</v>
      </c>
      <c r="J25" s="15"/>
    </row>
    <row r="26" spans="2:16" ht="16.5" thickBot="1" x14ac:dyDescent="0.3">
      <c r="C26" s="3">
        <v>17</v>
      </c>
      <c r="D26" s="3" t="s">
        <v>26</v>
      </c>
      <c r="E26" s="3">
        <v>65</v>
      </c>
      <c r="F26" s="3">
        <v>4.5</v>
      </c>
      <c r="G26" s="3">
        <f t="shared" si="0"/>
        <v>292.5</v>
      </c>
      <c r="H26" s="3">
        <v>23</v>
      </c>
      <c r="I26" s="33">
        <f t="shared" si="1"/>
        <v>6727.5</v>
      </c>
      <c r="J26" s="33"/>
    </row>
    <row r="27" spans="2:16" ht="19.5" thickBot="1" x14ac:dyDescent="0.3">
      <c r="C27" s="34" t="s">
        <v>22</v>
      </c>
      <c r="D27" s="35"/>
      <c r="E27" s="45">
        <f>SUM(E10:E26)</f>
        <v>1642</v>
      </c>
      <c r="F27" s="10"/>
      <c r="G27" s="44">
        <f>SUM(G10:G26)</f>
        <v>7308.3</v>
      </c>
      <c r="H27" s="10"/>
      <c r="I27" s="46">
        <f>SUM(I10:J26)</f>
        <v>223505</v>
      </c>
      <c r="J27" s="47"/>
    </row>
    <row r="28" spans="2:16" ht="19.5" thickBot="1" x14ac:dyDescent="0.3">
      <c r="C28" s="51" t="s">
        <v>56</v>
      </c>
      <c r="D28" s="52"/>
      <c r="E28" s="52"/>
      <c r="F28" s="52"/>
      <c r="G28" s="52"/>
      <c r="H28" s="53"/>
      <c r="I28" s="80">
        <v>5000</v>
      </c>
      <c r="J28" s="81"/>
    </row>
    <row r="29" spans="2:16" ht="19.5" thickBot="1" x14ac:dyDescent="0.3">
      <c r="C29" s="51" t="s">
        <v>55</v>
      </c>
      <c r="D29" s="52"/>
      <c r="E29" s="52"/>
      <c r="F29" s="52"/>
      <c r="G29" s="52"/>
      <c r="H29" s="53"/>
      <c r="I29" s="42">
        <f>I27+I28</f>
        <v>228505</v>
      </c>
      <c r="J29" s="43"/>
    </row>
    <row r="31" spans="2:16" ht="15" customHeight="1" x14ac:dyDescent="0.25">
      <c r="B31" s="5"/>
      <c r="C31" s="6"/>
      <c r="D31" s="7"/>
      <c r="E31" s="7"/>
      <c r="F31" s="7"/>
      <c r="G31" s="7"/>
      <c r="H31" s="7"/>
      <c r="I31" s="6"/>
      <c r="J31" s="6"/>
    </row>
    <row r="32" spans="2:16" ht="15" customHeight="1" x14ac:dyDescent="0.25">
      <c r="B32" s="5"/>
      <c r="C32" s="6"/>
      <c r="D32" s="7"/>
      <c r="E32" s="7"/>
      <c r="F32" s="7"/>
      <c r="G32" s="7"/>
      <c r="H32" s="7"/>
      <c r="I32" s="6"/>
      <c r="J32" s="6"/>
    </row>
    <row r="33" spans="2:10" ht="15" customHeight="1" x14ac:dyDescent="0.25">
      <c r="B33" s="5"/>
      <c r="C33" s="8"/>
      <c r="D33" s="8"/>
      <c r="E33" s="8"/>
      <c r="F33" s="8"/>
      <c r="G33" s="8"/>
      <c r="H33" s="8"/>
      <c r="I33" s="8"/>
      <c r="J33" s="8"/>
    </row>
    <row r="34" spans="2:10" ht="15" customHeight="1" thickBot="1" x14ac:dyDescent="0.3"/>
    <row r="35" spans="2:10" x14ac:dyDescent="0.25">
      <c r="C35" s="19" t="s">
        <v>1</v>
      </c>
      <c r="D35" s="54" t="s">
        <v>0</v>
      </c>
      <c r="E35" s="55"/>
      <c r="F35" s="55"/>
      <c r="G35" s="55"/>
      <c r="H35" s="56"/>
      <c r="I35" s="21" t="s">
        <v>32</v>
      </c>
      <c r="J35" s="22"/>
    </row>
    <row r="36" spans="2:10" ht="15.75" thickBot="1" x14ac:dyDescent="0.3">
      <c r="C36" s="20"/>
      <c r="D36" s="57"/>
      <c r="E36" s="58"/>
      <c r="F36" s="58"/>
      <c r="G36" s="58"/>
      <c r="H36" s="59"/>
      <c r="I36" s="23"/>
      <c r="J36" s="24"/>
    </row>
    <row r="37" spans="2:10" ht="15" customHeight="1" x14ac:dyDescent="0.25">
      <c r="C37" s="31" t="s">
        <v>33</v>
      </c>
      <c r="D37" s="60" t="s">
        <v>2</v>
      </c>
      <c r="E37" s="60"/>
      <c r="F37" s="60"/>
      <c r="G37" s="60"/>
      <c r="H37" s="60"/>
      <c r="I37" s="60"/>
      <c r="J37" s="61"/>
    </row>
    <row r="38" spans="2:10" ht="15.75" customHeight="1" thickBot="1" x14ac:dyDescent="0.3">
      <c r="C38" s="32"/>
      <c r="D38" s="62"/>
      <c r="E38" s="62"/>
      <c r="F38" s="62"/>
      <c r="G38" s="62"/>
      <c r="H38" s="62"/>
      <c r="I38" s="62"/>
      <c r="J38" s="63"/>
    </row>
    <row r="39" spans="2:10" x14ac:dyDescent="0.25">
      <c r="C39" s="25" t="s">
        <v>3</v>
      </c>
      <c r="D39" s="26"/>
      <c r="E39" s="27"/>
      <c r="F39" s="25" t="s">
        <v>30</v>
      </c>
      <c r="G39" s="26"/>
      <c r="H39" s="26"/>
      <c r="I39" s="26"/>
      <c r="J39" s="27"/>
    </row>
    <row r="40" spans="2:10" ht="15.75" thickBot="1" x14ac:dyDescent="0.3">
      <c r="C40" s="28"/>
      <c r="D40" s="29"/>
      <c r="E40" s="30"/>
      <c r="F40" s="28"/>
      <c r="G40" s="29"/>
      <c r="H40" s="29"/>
      <c r="I40" s="29"/>
      <c r="J40" s="30"/>
    </row>
    <row r="41" spans="2:10" ht="16.5" thickBot="1" x14ac:dyDescent="0.3">
      <c r="C41" s="9" t="s">
        <v>5</v>
      </c>
      <c r="D41" s="9" t="s">
        <v>6</v>
      </c>
      <c r="E41" s="9" t="s">
        <v>7</v>
      </c>
      <c r="F41" s="9" t="s">
        <v>8</v>
      </c>
      <c r="G41" s="9" t="s">
        <v>9</v>
      </c>
      <c r="H41" s="9" t="s">
        <v>10</v>
      </c>
      <c r="I41" s="17" t="s">
        <v>11</v>
      </c>
      <c r="J41" s="18"/>
    </row>
    <row r="42" spans="2:10" ht="15.75" x14ac:dyDescent="0.25">
      <c r="C42" s="1">
        <v>1</v>
      </c>
      <c r="D42" s="1" t="s">
        <v>36</v>
      </c>
      <c r="E42" s="1">
        <v>17</v>
      </c>
      <c r="F42" s="1">
        <v>4.5</v>
      </c>
      <c r="G42" s="1">
        <f>E42*F42</f>
        <v>76.5</v>
      </c>
      <c r="H42" s="1">
        <v>27</v>
      </c>
      <c r="I42" s="16">
        <f>G42*H42</f>
        <v>2065.5</v>
      </c>
      <c r="J42" s="16"/>
    </row>
    <row r="43" spans="2:10" ht="15.75" x14ac:dyDescent="0.25">
      <c r="C43" s="2">
        <v>2</v>
      </c>
      <c r="D43" s="2" t="s">
        <v>37</v>
      </c>
      <c r="E43" s="2">
        <v>20</v>
      </c>
      <c r="F43" s="13">
        <v>4.5</v>
      </c>
      <c r="G43" s="13">
        <f t="shared" ref="G43:G53" si="2">E43*F43</f>
        <v>90</v>
      </c>
      <c r="H43" s="2">
        <v>34</v>
      </c>
      <c r="I43" s="15">
        <f t="shared" ref="I43:I53" si="3">G43*H43</f>
        <v>3060</v>
      </c>
      <c r="J43" s="15"/>
    </row>
    <row r="44" spans="2:10" ht="15.75" x14ac:dyDescent="0.25">
      <c r="C44" s="2">
        <v>3</v>
      </c>
      <c r="D44" s="2" t="s">
        <v>38</v>
      </c>
      <c r="E44" s="2">
        <v>53</v>
      </c>
      <c r="F44" s="13">
        <v>4.5</v>
      </c>
      <c r="G44" s="13">
        <f t="shared" si="2"/>
        <v>238.5</v>
      </c>
      <c r="H44" s="2">
        <v>25</v>
      </c>
      <c r="I44" s="15">
        <f t="shared" si="3"/>
        <v>5962.5</v>
      </c>
      <c r="J44" s="15"/>
    </row>
    <row r="45" spans="2:10" ht="15.75" x14ac:dyDescent="0.25">
      <c r="C45" s="13">
        <v>4</v>
      </c>
      <c r="D45" s="2" t="s">
        <v>39</v>
      </c>
      <c r="E45" s="2">
        <v>175</v>
      </c>
      <c r="F45" s="13">
        <v>4.5</v>
      </c>
      <c r="G45" s="13">
        <f t="shared" si="2"/>
        <v>787.5</v>
      </c>
      <c r="H45" s="2">
        <v>40</v>
      </c>
      <c r="I45" s="15">
        <f t="shared" si="3"/>
        <v>31500</v>
      </c>
      <c r="J45" s="15"/>
    </row>
    <row r="46" spans="2:10" ht="15.75" x14ac:dyDescent="0.25">
      <c r="C46" s="11">
        <v>5</v>
      </c>
      <c r="D46" s="2" t="s">
        <v>40</v>
      </c>
      <c r="E46" s="2">
        <v>20</v>
      </c>
      <c r="F46" s="13">
        <v>4.5</v>
      </c>
      <c r="G46" s="13">
        <f t="shared" si="2"/>
        <v>90</v>
      </c>
      <c r="H46" s="2">
        <v>120</v>
      </c>
      <c r="I46" s="15">
        <f t="shared" si="3"/>
        <v>10800</v>
      </c>
      <c r="J46" s="15"/>
    </row>
    <row r="47" spans="2:10" ht="15.75" x14ac:dyDescent="0.25">
      <c r="C47" s="11">
        <v>6</v>
      </c>
      <c r="D47" s="2" t="s">
        <v>41</v>
      </c>
      <c r="E47" s="2">
        <v>48</v>
      </c>
      <c r="F47" s="13">
        <v>4.5</v>
      </c>
      <c r="G47" s="13">
        <f t="shared" si="2"/>
        <v>216</v>
      </c>
      <c r="H47" s="2">
        <v>27.5</v>
      </c>
      <c r="I47" s="15">
        <f t="shared" si="3"/>
        <v>5940</v>
      </c>
      <c r="J47" s="15"/>
    </row>
    <row r="48" spans="2:10" ht="15.75" x14ac:dyDescent="0.25">
      <c r="C48" s="13">
        <v>7</v>
      </c>
      <c r="D48" s="2" t="s">
        <v>42</v>
      </c>
      <c r="E48" s="2">
        <v>21</v>
      </c>
      <c r="F48" s="13">
        <v>4.5</v>
      </c>
      <c r="G48" s="13">
        <f t="shared" si="2"/>
        <v>94.5</v>
      </c>
      <c r="H48" s="2">
        <v>55</v>
      </c>
      <c r="I48" s="15">
        <f t="shared" si="3"/>
        <v>5197.5</v>
      </c>
      <c r="J48" s="15"/>
    </row>
    <row r="49" spans="3:10" ht="15.75" x14ac:dyDescent="0.25">
      <c r="C49" s="11">
        <v>8</v>
      </c>
      <c r="D49" s="2" t="s">
        <v>43</v>
      </c>
      <c r="E49" s="2">
        <v>20</v>
      </c>
      <c r="F49" s="13">
        <v>4.5</v>
      </c>
      <c r="G49" s="13">
        <f t="shared" si="2"/>
        <v>90</v>
      </c>
      <c r="H49" s="2">
        <v>27</v>
      </c>
      <c r="I49" s="15">
        <f t="shared" si="3"/>
        <v>2430</v>
      </c>
      <c r="J49" s="15"/>
    </row>
    <row r="50" spans="3:10" ht="15.75" x14ac:dyDescent="0.25">
      <c r="C50" s="11">
        <v>9</v>
      </c>
      <c r="D50" s="2" t="s">
        <v>44</v>
      </c>
      <c r="E50" s="2">
        <v>141</v>
      </c>
      <c r="F50" s="13">
        <v>4.5</v>
      </c>
      <c r="G50" s="13">
        <f t="shared" si="2"/>
        <v>634.5</v>
      </c>
      <c r="H50" s="2">
        <v>36.5</v>
      </c>
      <c r="I50" s="15">
        <f t="shared" si="3"/>
        <v>23159.25</v>
      </c>
      <c r="J50" s="15"/>
    </row>
    <row r="51" spans="3:10" ht="15.75" x14ac:dyDescent="0.25">
      <c r="C51" s="13">
        <v>10</v>
      </c>
      <c r="D51" s="2" t="s">
        <v>45</v>
      </c>
      <c r="E51" s="2">
        <v>122</v>
      </c>
      <c r="F51" s="13">
        <v>4.5</v>
      </c>
      <c r="G51" s="13">
        <f t="shared" si="2"/>
        <v>549</v>
      </c>
      <c r="H51" s="2">
        <v>50</v>
      </c>
      <c r="I51" s="15">
        <f t="shared" si="3"/>
        <v>27450</v>
      </c>
      <c r="J51" s="15"/>
    </row>
    <row r="52" spans="3:10" ht="15.75" x14ac:dyDescent="0.25">
      <c r="C52" s="11">
        <v>11</v>
      </c>
      <c r="D52" s="2" t="s">
        <v>46</v>
      </c>
      <c r="E52" s="2">
        <v>22</v>
      </c>
      <c r="F52" s="13">
        <v>4.5</v>
      </c>
      <c r="G52" s="13">
        <f t="shared" si="2"/>
        <v>99</v>
      </c>
      <c r="H52" s="2">
        <v>27</v>
      </c>
      <c r="I52" s="15">
        <f t="shared" si="3"/>
        <v>2673</v>
      </c>
      <c r="J52" s="15"/>
    </row>
    <row r="53" spans="3:10" ht="15.75" x14ac:dyDescent="0.25">
      <c r="C53" s="11">
        <v>12</v>
      </c>
      <c r="D53" s="2" t="s">
        <v>47</v>
      </c>
      <c r="E53" s="2">
        <v>80</v>
      </c>
      <c r="F53" s="13">
        <v>4.5</v>
      </c>
      <c r="G53" s="13">
        <f t="shared" si="2"/>
        <v>360</v>
      </c>
      <c r="H53" s="2">
        <v>70.5</v>
      </c>
      <c r="I53" s="15">
        <f t="shared" si="3"/>
        <v>25380</v>
      </c>
      <c r="J53" s="15"/>
    </row>
    <row r="54" spans="3:10" ht="16.5" thickBot="1" x14ac:dyDescent="0.3">
      <c r="C54" s="36">
        <v>13</v>
      </c>
      <c r="D54" s="12" t="s">
        <v>53</v>
      </c>
      <c r="E54" s="12">
        <v>25</v>
      </c>
      <c r="F54" s="12"/>
      <c r="G54" s="12">
        <v>337</v>
      </c>
      <c r="H54" s="12">
        <v>40</v>
      </c>
      <c r="I54" s="33">
        <f>G54*H54</f>
        <v>13480</v>
      </c>
      <c r="J54" s="33"/>
    </row>
    <row r="55" spans="3:10" ht="19.5" thickBot="1" x14ac:dyDescent="0.3">
      <c r="C55" s="34" t="s">
        <v>22</v>
      </c>
      <c r="D55" s="35"/>
      <c r="E55" s="45">
        <f>SUM(E42:E54)</f>
        <v>764</v>
      </c>
      <c r="F55" s="10"/>
      <c r="G55" s="44">
        <f>SUM(G42:G53)</f>
        <v>3325.5</v>
      </c>
      <c r="H55" s="10"/>
      <c r="I55" s="46">
        <f>SUM(I42:J54)</f>
        <v>159097.75</v>
      </c>
      <c r="J55" s="47"/>
    </row>
    <row r="62" spans="3:10" ht="15.75" thickBot="1" x14ac:dyDescent="0.3"/>
    <row r="63" spans="3:10" x14ac:dyDescent="0.25">
      <c r="C63" s="19" t="s">
        <v>1</v>
      </c>
      <c r="D63" s="54" t="s">
        <v>0</v>
      </c>
      <c r="E63" s="55"/>
      <c r="F63" s="55"/>
      <c r="G63" s="55"/>
      <c r="H63" s="56"/>
      <c r="I63" s="21" t="s">
        <v>32</v>
      </c>
      <c r="J63" s="22"/>
    </row>
    <row r="64" spans="3:10" ht="15.75" thickBot="1" x14ac:dyDescent="0.3">
      <c r="C64" s="20"/>
      <c r="D64" s="57"/>
      <c r="E64" s="58"/>
      <c r="F64" s="58"/>
      <c r="G64" s="58"/>
      <c r="H64" s="59"/>
      <c r="I64" s="23"/>
      <c r="J64" s="24"/>
    </row>
    <row r="65" spans="3:10" ht="15" customHeight="1" x14ac:dyDescent="0.25">
      <c r="C65" s="31" t="s">
        <v>33</v>
      </c>
      <c r="D65" s="60" t="s">
        <v>2</v>
      </c>
      <c r="E65" s="60"/>
      <c r="F65" s="60"/>
      <c r="G65" s="60"/>
      <c r="H65" s="60"/>
      <c r="I65" s="60"/>
      <c r="J65" s="61"/>
    </row>
    <row r="66" spans="3:10" ht="15.75" customHeight="1" thickBot="1" x14ac:dyDescent="0.3">
      <c r="C66" s="32"/>
      <c r="D66" s="62"/>
      <c r="E66" s="62"/>
      <c r="F66" s="62"/>
      <c r="G66" s="62"/>
      <c r="H66" s="62"/>
      <c r="I66" s="62"/>
      <c r="J66" s="63"/>
    </row>
    <row r="67" spans="3:10" x14ac:dyDescent="0.25">
      <c r="C67" s="25" t="s">
        <v>3</v>
      </c>
      <c r="D67" s="26"/>
      <c r="E67" s="27"/>
      <c r="F67" s="25" t="s">
        <v>29</v>
      </c>
      <c r="G67" s="26"/>
      <c r="H67" s="26"/>
      <c r="I67" s="26"/>
      <c r="J67" s="27"/>
    </row>
    <row r="68" spans="3:10" ht="15.75" thickBot="1" x14ac:dyDescent="0.3">
      <c r="C68" s="28"/>
      <c r="D68" s="29"/>
      <c r="E68" s="30"/>
      <c r="F68" s="28"/>
      <c r="G68" s="29"/>
      <c r="H68" s="29"/>
      <c r="I68" s="29"/>
      <c r="J68" s="30"/>
    </row>
    <row r="69" spans="3:10" ht="16.5" thickBot="1" x14ac:dyDescent="0.3">
      <c r="C69" s="9" t="s">
        <v>5</v>
      </c>
      <c r="D69" s="9" t="s">
        <v>6</v>
      </c>
      <c r="E69" s="9" t="s">
        <v>7</v>
      </c>
      <c r="F69" s="9" t="s">
        <v>8</v>
      </c>
      <c r="G69" s="9" t="s">
        <v>9</v>
      </c>
      <c r="H69" s="9" t="s">
        <v>10</v>
      </c>
      <c r="I69" s="17" t="s">
        <v>11</v>
      </c>
      <c r="J69" s="18"/>
    </row>
    <row r="70" spans="3:10" ht="15.75" x14ac:dyDescent="0.25">
      <c r="C70" s="1">
        <v>1</v>
      </c>
      <c r="D70" s="1" t="s">
        <v>48</v>
      </c>
      <c r="E70" s="1">
        <v>50</v>
      </c>
      <c r="F70" s="1">
        <v>4.5</v>
      </c>
      <c r="G70" s="1">
        <f>E70*F70</f>
        <v>225</v>
      </c>
      <c r="H70" s="1">
        <v>72</v>
      </c>
      <c r="I70" s="16">
        <f>G70*H70</f>
        <v>16200</v>
      </c>
      <c r="J70" s="16"/>
    </row>
    <row r="71" spans="3:10" ht="15.75" x14ac:dyDescent="0.25">
      <c r="C71" s="2">
        <v>2</v>
      </c>
      <c r="D71" s="2" t="s">
        <v>38</v>
      </c>
      <c r="E71" s="2">
        <v>37</v>
      </c>
      <c r="F71" s="2">
        <v>4.5</v>
      </c>
      <c r="G71" s="2">
        <f t="shared" ref="G71:G75" si="4">E71*F71</f>
        <v>166.5</v>
      </c>
      <c r="H71" s="2">
        <v>22</v>
      </c>
      <c r="I71" s="15">
        <f t="shared" ref="I71:I75" si="5">G71*H71</f>
        <v>3663</v>
      </c>
      <c r="J71" s="15"/>
    </row>
    <row r="72" spans="3:10" ht="15.75" x14ac:dyDescent="0.25">
      <c r="C72" s="2">
        <v>3</v>
      </c>
      <c r="D72" s="2" t="s">
        <v>49</v>
      </c>
      <c r="E72" s="2">
        <v>17</v>
      </c>
      <c r="F72" s="2">
        <v>4.5</v>
      </c>
      <c r="G72" s="2">
        <f t="shared" si="4"/>
        <v>76.5</v>
      </c>
      <c r="H72" s="2">
        <v>25</v>
      </c>
      <c r="I72" s="15">
        <f t="shared" si="5"/>
        <v>1912.5</v>
      </c>
      <c r="J72" s="15"/>
    </row>
    <row r="73" spans="3:10" ht="15.75" x14ac:dyDescent="0.25">
      <c r="C73" s="2">
        <v>4</v>
      </c>
      <c r="D73" s="2" t="s">
        <v>50</v>
      </c>
      <c r="E73" s="2">
        <v>26</v>
      </c>
      <c r="F73" s="2">
        <v>4.5</v>
      </c>
      <c r="G73" s="2">
        <f t="shared" si="4"/>
        <v>117</v>
      </c>
      <c r="H73" s="2">
        <v>75</v>
      </c>
      <c r="I73" s="15">
        <f t="shared" si="5"/>
        <v>8775</v>
      </c>
      <c r="J73" s="15"/>
    </row>
    <row r="74" spans="3:10" ht="15.75" x14ac:dyDescent="0.25">
      <c r="C74" s="2">
        <v>5</v>
      </c>
      <c r="D74" s="2" t="s">
        <v>51</v>
      </c>
      <c r="E74" s="2">
        <v>42</v>
      </c>
      <c r="F74" s="2">
        <v>4.5</v>
      </c>
      <c r="G74" s="2">
        <f t="shared" si="4"/>
        <v>189</v>
      </c>
      <c r="H74" s="2">
        <v>35</v>
      </c>
      <c r="I74" s="15">
        <f t="shared" si="5"/>
        <v>6615</v>
      </c>
      <c r="J74" s="15"/>
    </row>
    <row r="75" spans="3:10" ht="16.5" thickBot="1" x14ac:dyDescent="0.3">
      <c r="C75" s="2">
        <v>6</v>
      </c>
      <c r="D75" s="2" t="s">
        <v>52</v>
      </c>
      <c r="E75" s="2">
        <v>9</v>
      </c>
      <c r="F75" s="2">
        <v>4.5</v>
      </c>
      <c r="G75" s="2">
        <f t="shared" si="4"/>
        <v>40.5</v>
      </c>
      <c r="H75" s="2">
        <v>65</v>
      </c>
      <c r="I75" s="15">
        <f t="shared" si="5"/>
        <v>2632.5</v>
      </c>
      <c r="J75" s="15"/>
    </row>
    <row r="76" spans="3:10" ht="19.5" thickBot="1" x14ac:dyDescent="0.3">
      <c r="C76" s="34" t="s">
        <v>22</v>
      </c>
      <c r="D76" s="35"/>
      <c r="E76" s="45">
        <f>SUM(E70:E75)</f>
        <v>181</v>
      </c>
      <c r="F76" s="10"/>
      <c r="G76" s="44">
        <f>SUM(G70:G75)</f>
        <v>814.5</v>
      </c>
      <c r="H76" s="10"/>
      <c r="I76" s="46">
        <f>SUM(I70:J75)</f>
        <v>39798</v>
      </c>
      <c r="J76" s="47"/>
    </row>
    <row r="77" spans="3:10" ht="16.5" thickBot="1" x14ac:dyDescent="0.3">
      <c r="C77" s="39" t="s">
        <v>54</v>
      </c>
      <c r="D77" s="40"/>
      <c r="E77" s="40"/>
      <c r="F77" s="40"/>
      <c r="G77" s="40"/>
      <c r="H77" s="41"/>
      <c r="I77" s="49">
        <v>26500</v>
      </c>
      <c r="J77" s="50"/>
    </row>
    <row r="78" spans="3:10" ht="19.5" thickBot="1" x14ac:dyDescent="0.3">
      <c r="C78" s="37" t="s">
        <v>55</v>
      </c>
      <c r="D78" s="38"/>
      <c r="E78" s="38"/>
      <c r="F78" s="38"/>
      <c r="G78" s="38"/>
      <c r="H78" s="38"/>
      <c r="I78" s="42">
        <f>I76+I77</f>
        <v>66298</v>
      </c>
      <c r="J78" s="43"/>
    </row>
    <row r="82" spans="7:7" ht="18.75" x14ac:dyDescent="0.25">
      <c r="G82" s="48"/>
    </row>
  </sheetData>
  <mergeCells count="77">
    <mergeCell ref="C28:H28"/>
    <mergeCell ref="I28:J28"/>
    <mergeCell ref="C29:H29"/>
    <mergeCell ref="I29:J29"/>
    <mergeCell ref="L10:N10"/>
    <mergeCell ref="L11:N12"/>
    <mergeCell ref="L13:N14"/>
    <mergeCell ref="C77:H77"/>
    <mergeCell ref="I77:J77"/>
    <mergeCell ref="I78:J78"/>
    <mergeCell ref="C78:H78"/>
    <mergeCell ref="C76:D76"/>
    <mergeCell ref="I76:J76"/>
    <mergeCell ref="I72:J72"/>
    <mergeCell ref="I73:J73"/>
    <mergeCell ref="I74:J74"/>
    <mergeCell ref="I75:J75"/>
    <mergeCell ref="I69:J69"/>
    <mergeCell ref="I70:J70"/>
    <mergeCell ref="D65:J66"/>
    <mergeCell ref="C65:C66"/>
    <mergeCell ref="I71:J71"/>
    <mergeCell ref="C63:C64"/>
    <mergeCell ref="D63:H64"/>
    <mergeCell ref="I63:J64"/>
    <mergeCell ref="C67:E68"/>
    <mergeCell ref="F67:J68"/>
    <mergeCell ref="C55:D55"/>
    <mergeCell ref="I55:J55"/>
    <mergeCell ref="I25:J25"/>
    <mergeCell ref="I26:J26"/>
    <mergeCell ref="C27:D27"/>
    <mergeCell ref="I27:J27"/>
    <mergeCell ref="C35:C36"/>
    <mergeCell ref="D35:H36"/>
    <mergeCell ref="I35:J36"/>
    <mergeCell ref="I41:J41"/>
    <mergeCell ref="C39:E40"/>
    <mergeCell ref="F39:J40"/>
    <mergeCell ref="D37:J38"/>
    <mergeCell ref="C37:C38"/>
    <mergeCell ref="I42:J42"/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I9:J9"/>
    <mergeCell ref="C3:C4"/>
    <mergeCell ref="D3:H4"/>
    <mergeCell ref="I3:J4"/>
    <mergeCell ref="C7:E8"/>
    <mergeCell ref="F7:J8"/>
    <mergeCell ref="D5:J6"/>
    <mergeCell ref="C5:C6"/>
    <mergeCell ref="I10:J10"/>
    <mergeCell ref="I11:J11"/>
    <mergeCell ref="I12:J12"/>
    <mergeCell ref="I13:J13"/>
    <mergeCell ref="I14:J14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29-05-2021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2021-06-01T16:20:41Z</dcterms:created>
  <dcterms:modified xsi:type="dcterms:W3CDTF">2021-06-07T08:05:44Z</dcterms:modified>
</cp:coreProperties>
</file>