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NANA\LIRA INTERNATIONAL\Bill\"/>
    </mc:Choice>
  </mc:AlternateContent>
  <bookViews>
    <workbookView xWindow="-120" yWindow="-120" windowWidth="24240" windowHeight="13140" firstSheet="2" activeTab="3"/>
  </bookViews>
  <sheets>
    <sheet name="01-01-2023 188" sheetId="1" r:id="rId1"/>
    <sheet name="02-01-2023 189" sheetId="2" r:id="rId2"/>
    <sheet name="03-01-2023 190" sheetId="3" r:id="rId3"/>
    <sheet name="04-01-2023 191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4" l="1"/>
  <c r="E15" i="4"/>
  <c r="G14" i="4"/>
  <c r="G13" i="4"/>
  <c r="G12" i="4"/>
  <c r="G11" i="4"/>
  <c r="G11" i="3"/>
  <c r="E15" i="3"/>
  <c r="G14" i="3"/>
  <c r="G13" i="3"/>
  <c r="G12" i="3"/>
  <c r="G10" i="3"/>
  <c r="G15" i="2"/>
  <c r="G16" i="2"/>
  <c r="G14" i="2"/>
  <c r="G13" i="2"/>
  <c r="G18" i="2"/>
  <c r="G17" i="2"/>
  <c r="G17" i="1"/>
  <c r="E20" i="2"/>
  <c r="G19" i="2"/>
  <c r="G12" i="2"/>
  <c r="G11" i="2"/>
  <c r="G10" i="2"/>
  <c r="E14" i="1"/>
  <c r="G13" i="1"/>
  <c r="G12" i="1"/>
  <c r="G11" i="1"/>
  <c r="G10" i="1"/>
  <c r="G14" i="1" l="1"/>
  <c r="G16" i="1" s="1"/>
  <c r="G15" i="4"/>
  <c r="G17" i="4" s="1"/>
  <c r="G15" i="3"/>
  <c r="G17" i="3" s="1"/>
  <c r="G20" i="2"/>
  <c r="G22" i="2" s="1"/>
  <c r="G18" i="1"/>
  <c r="G23" i="2" s="1"/>
  <c r="G24" i="2" l="1"/>
  <c r="G18" i="3" s="1"/>
  <c r="G19" i="3" s="1"/>
  <c r="G21" i="3" s="1"/>
  <c r="G18" i="4" s="1"/>
  <c r="G19" i="4" s="1"/>
  <c r="G32" i="4" s="1"/>
</calcChain>
</file>

<file path=xl/sharedStrings.xml><?xml version="1.0" encoding="utf-8"?>
<sst xmlns="http://schemas.openxmlformats.org/spreadsheetml/2006/main" count="120" uniqueCount="56">
  <si>
    <t>TVM-BAH</t>
  </si>
  <si>
    <t>LIRA INTERNATIONAL</t>
  </si>
  <si>
    <t>DELICIOUS FOOD EXPORTS (THUCKALAY)</t>
  </si>
  <si>
    <t>Labour</t>
  </si>
  <si>
    <t>PACKING SPOT</t>
  </si>
  <si>
    <t>THUCKALAY</t>
  </si>
  <si>
    <t>ALBERT</t>
  </si>
  <si>
    <t>EDWIN</t>
  </si>
  <si>
    <t>SL/NO</t>
  </si>
  <si>
    <t>ITEMS</t>
  </si>
  <si>
    <t>QTY</t>
  </si>
  <si>
    <t xml:space="preserve">PACKING </t>
  </si>
  <si>
    <t>WEIGHT</t>
  </si>
  <si>
    <t>RK</t>
  </si>
  <si>
    <t>S.ONION</t>
  </si>
  <si>
    <t>YB</t>
  </si>
  <si>
    <t>TOTAL</t>
  </si>
  <si>
    <t>Price Per kg</t>
  </si>
  <si>
    <t>BALANCE AMOUNT</t>
  </si>
  <si>
    <t>01/01/2023 Sunday</t>
  </si>
  <si>
    <t>31/12/2022 BILL BALANCE</t>
  </si>
  <si>
    <t>BILL: 187</t>
  </si>
  <si>
    <t>NELLI</t>
  </si>
  <si>
    <t>02/01/2023 Monday</t>
  </si>
  <si>
    <t>DRUMSTICK</t>
  </si>
  <si>
    <t>G.MANGO</t>
  </si>
  <si>
    <t>GAWAR</t>
  </si>
  <si>
    <t>JACK SEED</t>
  </si>
  <si>
    <t>KOORKA</t>
  </si>
  <si>
    <t>KOVA</t>
  </si>
  <si>
    <t>RP</t>
  </si>
  <si>
    <t>BILL: 188</t>
  </si>
  <si>
    <t>01/01/2023 BILL BALANCE</t>
  </si>
  <si>
    <t>03/01/2023 Tuesday</t>
  </si>
  <si>
    <t>PO</t>
  </si>
  <si>
    <t>B.LEAVES</t>
  </si>
  <si>
    <t>02/01/2023 CREDIT AMOUNT</t>
  </si>
  <si>
    <t>BILL: 189</t>
  </si>
  <si>
    <t>02/01/2023 BILL BALANCE</t>
  </si>
  <si>
    <t>04/01/2023 Wednesday</t>
  </si>
  <si>
    <t>PINEAPPLE</t>
  </si>
  <si>
    <t>BILL: 190</t>
  </si>
  <si>
    <t>03/01/2023 BILL BALANCE</t>
  </si>
  <si>
    <t>03/01/2023 CREDIT AMOUNT</t>
  </si>
  <si>
    <t>05/01/2023 CREDIT AMOUNT</t>
  </si>
  <si>
    <t>07/01/2023 CREDIT AMOUNT</t>
  </si>
  <si>
    <t>09/01/2023 CREDIT AMOUNT</t>
  </si>
  <si>
    <t>18/01/2023 CREDIT AMOUNT</t>
  </si>
  <si>
    <t>23/01/2023 CREDIT AMOUNT</t>
  </si>
  <si>
    <t>26/01/2023 CREDIT AMOUNT</t>
  </si>
  <si>
    <t>06/02/2023 CREDIT AMOUNT</t>
  </si>
  <si>
    <t>17/02/2023 CREDIT AMOUNT</t>
  </si>
  <si>
    <t>04/01/2023 BILL BALANCE</t>
  </si>
  <si>
    <t>BILL: 191</t>
  </si>
  <si>
    <t>09/03/2023 CREDIT AMOUNT</t>
  </si>
  <si>
    <t>03/04/2023 CREDIT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</si>
</sst>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5" fillId="8" borderId="1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1" fontId="0" fillId="0" borderId="0" xfId="0" applyNumberFormat="1"/>
    <xf numFmtId="1" fontId="5" fillId="3" borderId="1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" fontId="2" fillId="4" borderId="11" xfId="0" applyNumberFormat="1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2" fillId="6" borderId="11" xfId="0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 wrapText="1"/>
    </xf>
    <xf numFmtId="14" fontId="4" fillId="5" borderId="7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CEMBER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-12-2022 157"/>
      <sheetName val="02-12-2022 158"/>
      <sheetName val="03-12-2022 159"/>
      <sheetName val="04-12-2022 160"/>
      <sheetName val="05-12-2022 161"/>
      <sheetName val="06-12-2022 162"/>
      <sheetName val="07-12-2022 163"/>
      <sheetName val="08-12-2022 164"/>
      <sheetName val="09-12-2022 165"/>
      <sheetName val="10-12-2022 166"/>
      <sheetName val="11-12-2022 167"/>
      <sheetName val="12-12-2022 168"/>
      <sheetName val="13-12-2022 169"/>
      <sheetName val="14-12-2022 170"/>
      <sheetName val="15-12-2022 171"/>
      <sheetName val="16-12-2022 172"/>
      <sheetName val="17-12-2022 173"/>
      <sheetName val="18-12-2022 174"/>
      <sheetName val="19-12-2022 175"/>
      <sheetName val="20-12-2022 176"/>
      <sheetName val="21-12-2022 177"/>
      <sheetName val="22-12-2022 178"/>
      <sheetName val="23-12-2022 179"/>
      <sheetName val="24-12-2022 180"/>
      <sheetName val="25-12-2022 181"/>
      <sheetName val="26-12-2022 182"/>
      <sheetName val="27-12-2022 183"/>
      <sheetName val="28-12-2022 184"/>
      <sheetName val="29-12-2022 185"/>
      <sheetName val="30-12-2022 186"/>
      <sheetName val="31-12-2022 18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>
        <row r="20">
          <cell r="G20">
            <v>390491.99999999988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H12" sqref="H12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11" width="9.140625" customWidth="1"/>
  </cols>
  <sheetData>
    <row r="2" spans="2:13" ht="15.75" thickBot="1" x14ac:dyDescent="0.3"/>
    <row r="3" spans="2:13" ht="15" customHeight="1" x14ac:dyDescent="0.25">
      <c r="B3" s="1"/>
      <c r="C3" s="24" t="s">
        <v>0</v>
      </c>
      <c r="D3" s="26" t="s">
        <v>1</v>
      </c>
      <c r="E3" s="27"/>
      <c r="F3" s="27"/>
      <c r="G3" s="30">
        <v>188</v>
      </c>
    </row>
    <row r="4" spans="2:13" ht="15.75" thickBot="1" x14ac:dyDescent="0.3">
      <c r="B4" s="1"/>
      <c r="C4" s="25"/>
      <c r="D4" s="28"/>
      <c r="E4" s="29"/>
      <c r="F4" s="29"/>
      <c r="G4" s="31"/>
    </row>
    <row r="5" spans="2:13" ht="15" customHeight="1" x14ac:dyDescent="0.25">
      <c r="B5" s="1"/>
      <c r="C5" s="32" t="s">
        <v>19</v>
      </c>
      <c r="D5" s="34" t="s">
        <v>2</v>
      </c>
      <c r="E5" s="35"/>
      <c r="F5" s="35"/>
      <c r="G5" s="36"/>
      <c r="J5" s="2" t="s">
        <v>3</v>
      </c>
    </row>
    <row r="6" spans="2:13" ht="15.75" thickBot="1" x14ac:dyDescent="0.3">
      <c r="B6" s="1"/>
      <c r="C6" s="33"/>
      <c r="D6" s="37"/>
      <c r="E6" s="38"/>
      <c r="F6" s="38"/>
      <c r="G6" s="39"/>
      <c r="J6" s="2">
        <v>2</v>
      </c>
    </row>
    <row r="7" spans="2:13" ht="15" customHeight="1" x14ac:dyDescent="0.25">
      <c r="B7" s="1"/>
      <c r="C7" s="18" t="s">
        <v>4</v>
      </c>
      <c r="D7" s="19"/>
      <c r="E7" s="18" t="s">
        <v>5</v>
      </c>
      <c r="F7" s="22"/>
      <c r="G7" s="19"/>
      <c r="J7" s="2" t="s">
        <v>6</v>
      </c>
      <c r="K7" s="1"/>
    </row>
    <row r="8" spans="2:13" ht="15.75" thickBot="1" x14ac:dyDescent="0.3">
      <c r="B8" s="1"/>
      <c r="C8" s="20"/>
      <c r="D8" s="21"/>
      <c r="E8" s="20"/>
      <c r="F8" s="23"/>
      <c r="G8" s="21"/>
      <c r="J8" s="2" t="s">
        <v>7</v>
      </c>
    </row>
    <row r="9" spans="2:13" ht="19.5" thickBot="1" x14ac:dyDescent="0.3">
      <c r="B9" s="1"/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</row>
    <row r="10" spans="2:13" ht="18.75" x14ac:dyDescent="0.25">
      <c r="B10" s="1"/>
      <c r="C10" s="4">
        <v>1</v>
      </c>
      <c r="D10" s="4" t="s">
        <v>22</v>
      </c>
      <c r="E10" s="5">
        <v>10</v>
      </c>
      <c r="F10" s="4">
        <v>5</v>
      </c>
      <c r="G10" s="4">
        <f>E10*F10</f>
        <v>50</v>
      </c>
    </row>
    <row r="11" spans="2:13" ht="18.75" x14ac:dyDescent="0.25">
      <c r="B11" s="1"/>
      <c r="C11" s="4">
        <v>2</v>
      </c>
      <c r="D11" s="4" t="s">
        <v>13</v>
      </c>
      <c r="E11" s="5">
        <v>38</v>
      </c>
      <c r="F11" s="4">
        <v>5</v>
      </c>
      <c r="G11" s="4">
        <f t="shared" ref="G11:G13" si="0">E11*F11</f>
        <v>190</v>
      </c>
    </row>
    <row r="12" spans="2:13" ht="18.75" x14ac:dyDescent="0.25">
      <c r="B12" s="1"/>
      <c r="C12" s="4">
        <v>3</v>
      </c>
      <c r="D12" s="4" t="s">
        <v>14</v>
      </c>
      <c r="E12" s="5">
        <v>4</v>
      </c>
      <c r="F12" s="4">
        <v>4.0999999999999996</v>
      </c>
      <c r="G12" s="4">
        <f t="shared" si="0"/>
        <v>16.399999999999999</v>
      </c>
    </row>
    <row r="13" spans="2:13" ht="19.5" thickBot="1" x14ac:dyDescent="0.3">
      <c r="B13" s="1"/>
      <c r="C13" s="4">
        <v>4</v>
      </c>
      <c r="D13" s="4" t="s">
        <v>15</v>
      </c>
      <c r="E13" s="5">
        <v>32</v>
      </c>
      <c r="F13" s="4">
        <v>5</v>
      </c>
      <c r="G13" s="4">
        <f t="shared" si="0"/>
        <v>160</v>
      </c>
    </row>
    <row r="14" spans="2:13" ht="19.5" thickBot="1" x14ac:dyDescent="0.3">
      <c r="B14" s="1"/>
      <c r="C14" s="40" t="s">
        <v>16</v>
      </c>
      <c r="D14" s="41"/>
      <c r="E14" s="6">
        <f>SUM(E10:E13)</f>
        <v>84</v>
      </c>
      <c r="F14" s="7"/>
      <c r="G14" s="8">
        <f>SUM(G10:G13)</f>
        <v>416.4</v>
      </c>
    </row>
    <row r="15" spans="2:13" ht="21.75" thickBot="1" x14ac:dyDescent="0.3">
      <c r="B15" s="1"/>
      <c r="C15" s="42" t="s">
        <v>17</v>
      </c>
      <c r="D15" s="43"/>
      <c r="E15" s="43"/>
      <c r="F15" s="44"/>
      <c r="G15" s="9">
        <v>70</v>
      </c>
      <c r="M15" s="10"/>
    </row>
    <row r="16" spans="2:13" ht="21.75" thickBot="1" x14ac:dyDescent="0.3">
      <c r="B16" s="1"/>
      <c r="C16" s="42" t="s">
        <v>16</v>
      </c>
      <c r="D16" s="43"/>
      <c r="E16" s="43"/>
      <c r="F16" s="44"/>
      <c r="G16" s="11">
        <f>G14*G15</f>
        <v>29148</v>
      </c>
    </row>
    <row r="17" spans="3:11" ht="21.75" thickBot="1" x14ac:dyDescent="0.3">
      <c r="C17" s="12" t="s">
        <v>21</v>
      </c>
      <c r="D17" s="42" t="s">
        <v>20</v>
      </c>
      <c r="E17" s="43"/>
      <c r="F17" s="44"/>
      <c r="G17" s="13">
        <f>'[1]31-12-2022 187'!$G$20</f>
        <v>390491.99999999988</v>
      </c>
      <c r="H17" s="10"/>
      <c r="I17" s="10"/>
      <c r="K17" s="10"/>
    </row>
    <row r="18" spans="3:11" ht="21.75" thickBot="1" x14ac:dyDescent="0.3">
      <c r="C18" s="42" t="s">
        <v>18</v>
      </c>
      <c r="D18" s="43"/>
      <c r="E18" s="43"/>
      <c r="F18" s="44"/>
      <c r="G18" s="14">
        <f>G16+G17</f>
        <v>419639.99999999988</v>
      </c>
      <c r="H18" s="15"/>
    </row>
  </sheetData>
  <mergeCells count="12">
    <mergeCell ref="C14:D14"/>
    <mergeCell ref="C15:F15"/>
    <mergeCell ref="C16:F16"/>
    <mergeCell ref="D17:F17"/>
    <mergeCell ref="C18:F18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opLeftCell="A4" workbookViewId="0">
      <selection activeCell="I9" sqref="I9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11" width="9.140625" customWidth="1"/>
  </cols>
  <sheetData>
    <row r="2" spans="2:11" ht="15.75" thickBot="1" x14ac:dyDescent="0.3"/>
    <row r="3" spans="2:11" ht="15" customHeight="1" x14ac:dyDescent="0.25">
      <c r="B3" s="1"/>
      <c r="C3" s="24" t="s">
        <v>0</v>
      </c>
      <c r="D3" s="26" t="s">
        <v>1</v>
      </c>
      <c r="E3" s="27"/>
      <c r="F3" s="27"/>
      <c r="G3" s="30">
        <v>189</v>
      </c>
    </row>
    <row r="4" spans="2:11" ht="15.75" thickBot="1" x14ac:dyDescent="0.3">
      <c r="B4" s="1"/>
      <c r="C4" s="25"/>
      <c r="D4" s="28"/>
      <c r="E4" s="29"/>
      <c r="F4" s="29"/>
      <c r="G4" s="31"/>
    </row>
    <row r="5" spans="2:11" ht="15" customHeight="1" x14ac:dyDescent="0.25">
      <c r="B5" s="1"/>
      <c r="C5" s="32" t="s">
        <v>23</v>
      </c>
      <c r="D5" s="34" t="s">
        <v>2</v>
      </c>
      <c r="E5" s="35"/>
      <c r="F5" s="35"/>
      <c r="G5" s="36"/>
      <c r="J5" s="2" t="s">
        <v>3</v>
      </c>
    </row>
    <row r="6" spans="2:11" ht="15.75" thickBot="1" x14ac:dyDescent="0.3">
      <c r="B6" s="1"/>
      <c r="C6" s="33"/>
      <c r="D6" s="37"/>
      <c r="E6" s="38"/>
      <c r="F6" s="38"/>
      <c r="G6" s="39"/>
      <c r="J6" s="2">
        <v>2</v>
      </c>
    </row>
    <row r="7" spans="2:11" ht="15" customHeight="1" x14ac:dyDescent="0.25">
      <c r="B7" s="1"/>
      <c r="C7" s="18" t="s">
        <v>4</v>
      </c>
      <c r="D7" s="19"/>
      <c r="E7" s="18" t="s">
        <v>5</v>
      </c>
      <c r="F7" s="22"/>
      <c r="G7" s="19"/>
      <c r="J7" s="2" t="s">
        <v>6</v>
      </c>
      <c r="K7" s="1"/>
    </row>
    <row r="8" spans="2:11" ht="15.75" thickBot="1" x14ac:dyDescent="0.3">
      <c r="B8" s="1"/>
      <c r="C8" s="20"/>
      <c r="D8" s="21"/>
      <c r="E8" s="20"/>
      <c r="F8" s="23"/>
      <c r="G8" s="21"/>
      <c r="J8" s="2" t="s">
        <v>7</v>
      </c>
    </row>
    <row r="9" spans="2:11" ht="19.5" thickBot="1" x14ac:dyDescent="0.3">
      <c r="B9" s="1"/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</row>
    <row r="10" spans="2:11" ht="18.75" x14ac:dyDescent="0.25">
      <c r="B10" s="1"/>
      <c r="C10" s="4">
        <v>1</v>
      </c>
      <c r="D10" s="4" t="s">
        <v>24</v>
      </c>
      <c r="E10" s="5">
        <v>10</v>
      </c>
      <c r="F10" s="4">
        <v>4.0999999999999996</v>
      </c>
      <c r="G10" s="4">
        <f>E10*F10</f>
        <v>41</v>
      </c>
    </row>
    <row r="11" spans="2:11" ht="18.75" x14ac:dyDescent="0.25">
      <c r="B11" s="1"/>
      <c r="C11" s="4">
        <v>2</v>
      </c>
      <c r="D11" s="4" t="s">
        <v>25</v>
      </c>
      <c r="E11" s="5">
        <v>10</v>
      </c>
      <c r="F11" s="4">
        <v>4.5999999999999996</v>
      </c>
      <c r="G11" s="4">
        <f t="shared" ref="G11:G19" si="0">E11*F11</f>
        <v>46</v>
      </c>
    </row>
    <row r="12" spans="2:11" ht="18.75" x14ac:dyDescent="0.25">
      <c r="B12" s="1"/>
      <c r="C12" s="4">
        <v>3</v>
      </c>
      <c r="D12" s="4" t="s">
        <v>26</v>
      </c>
      <c r="E12" s="5">
        <v>8</v>
      </c>
      <c r="F12" s="4">
        <v>4.5999999999999996</v>
      </c>
      <c r="G12" s="4">
        <f t="shared" si="0"/>
        <v>36.799999999999997</v>
      </c>
    </row>
    <row r="13" spans="2:11" ht="18.75" x14ac:dyDescent="0.25">
      <c r="B13" s="1"/>
      <c r="C13" s="4">
        <v>4</v>
      </c>
      <c r="D13" s="4" t="s">
        <v>27</v>
      </c>
      <c r="E13" s="5">
        <v>5</v>
      </c>
      <c r="F13" s="4">
        <v>4.5999999999999996</v>
      </c>
      <c r="G13" s="4">
        <f>E13*F13</f>
        <v>23</v>
      </c>
    </row>
    <row r="14" spans="2:11" ht="18.75" x14ac:dyDescent="0.25">
      <c r="B14" s="1"/>
      <c r="C14" s="4">
        <v>5</v>
      </c>
      <c r="D14" s="4" t="s">
        <v>28</v>
      </c>
      <c r="E14" s="5">
        <v>7</v>
      </c>
      <c r="F14" s="4">
        <v>4.5999999999999996</v>
      </c>
      <c r="G14" s="4">
        <f t="shared" ref="G14:G16" si="1">E14*F14</f>
        <v>32.199999999999996</v>
      </c>
    </row>
    <row r="15" spans="2:11" ht="18.75" x14ac:dyDescent="0.25">
      <c r="B15" s="1"/>
      <c r="C15" s="4">
        <v>6</v>
      </c>
      <c r="D15" s="4" t="s">
        <v>29</v>
      </c>
      <c r="E15" s="5">
        <v>9</v>
      </c>
      <c r="F15" s="4">
        <v>4.5999999999999996</v>
      </c>
      <c r="G15" s="4">
        <f t="shared" si="1"/>
        <v>41.4</v>
      </c>
    </row>
    <row r="16" spans="2:11" ht="18.75" x14ac:dyDescent="0.25">
      <c r="B16" s="1"/>
      <c r="C16" s="4">
        <v>7</v>
      </c>
      <c r="D16" s="4" t="s">
        <v>13</v>
      </c>
      <c r="E16" s="5">
        <v>35</v>
      </c>
      <c r="F16" s="4">
        <v>5</v>
      </c>
      <c r="G16" s="4">
        <f t="shared" si="1"/>
        <v>175</v>
      </c>
    </row>
    <row r="17" spans="2:13" ht="18.75" x14ac:dyDescent="0.25">
      <c r="B17" s="1"/>
      <c r="C17" s="4">
        <v>8</v>
      </c>
      <c r="D17" s="4" t="s">
        <v>30</v>
      </c>
      <c r="E17" s="5">
        <v>2</v>
      </c>
      <c r="F17" s="4">
        <v>5</v>
      </c>
      <c r="G17" s="4">
        <f t="shared" ref="G17:G18" si="2">E17*F17</f>
        <v>10</v>
      </c>
    </row>
    <row r="18" spans="2:13" ht="18.75" x14ac:dyDescent="0.25">
      <c r="B18" s="1"/>
      <c r="C18" s="4">
        <v>9</v>
      </c>
      <c r="D18" s="4" t="s">
        <v>14</v>
      </c>
      <c r="E18" s="5">
        <v>16</v>
      </c>
      <c r="F18" s="4">
        <v>4.0999999999999996</v>
      </c>
      <c r="G18" s="4">
        <f t="shared" si="2"/>
        <v>65.599999999999994</v>
      </c>
    </row>
    <row r="19" spans="2:13" ht="19.5" thickBot="1" x14ac:dyDescent="0.3">
      <c r="B19" s="1"/>
      <c r="C19" s="4">
        <v>10</v>
      </c>
      <c r="D19" s="4" t="s">
        <v>15</v>
      </c>
      <c r="E19" s="5">
        <v>35</v>
      </c>
      <c r="F19" s="4">
        <v>5</v>
      </c>
      <c r="G19" s="4">
        <f t="shared" si="0"/>
        <v>175</v>
      </c>
    </row>
    <row r="20" spans="2:13" ht="19.5" thickBot="1" x14ac:dyDescent="0.3">
      <c r="B20" s="1"/>
      <c r="C20" s="40" t="s">
        <v>16</v>
      </c>
      <c r="D20" s="41"/>
      <c r="E20" s="6">
        <f>SUM(E10:E19)</f>
        <v>137</v>
      </c>
      <c r="F20" s="7"/>
      <c r="G20" s="8">
        <f>SUM(G10:G19)</f>
        <v>646</v>
      </c>
    </row>
    <row r="21" spans="2:13" ht="21.75" thickBot="1" x14ac:dyDescent="0.3">
      <c r="B21" s="1"/>
      <c r="C21" s="42" t="s">
        <v>17</v>
      </c>
      <c r="D21" s="43"/>
      <c r="E21" s="43"/>
      <c r="F21" s="44"/>
      <c r="G21" s="9">
        <v>70</v>
      </c>
      <c r="M21" s="10"/>
    </row>
    <row r="22" spans="2:13" ht="21.75" thickBot="1" x14ac:dyDescent="0.3">
      <c r="B22" s="1"/>
      <c r="C22" s="42" t="s">
        <v>16</v>
      </c>
      <c r="D22" s="43"/>
      <c r="E22" s="43"/>
      <c r="F22" s="44"/>
      <c r="G22" s="11">
        <f>G20*G21</f>
        <v>45220</v>
      </c>
    </row>
    <row r="23" spans="2:13" ht="21.75" thickBot="1" x14ac:dyDescent="0.3">
      <c r="C23" s="12" t="s">
        <v>31</v>
      </c>
      <c r="D23" s="42" t="s">
        <v>32</v>
      </c>
      <c r="E23" s="43"/>
      <c r="F23" s="44"/>
      <c r="G23" s="13">
        <f>'01-01-2023 188'!G18</f>
        <v>419639.99999999988</v>
      </c>
      <c r="H23" s="10"/>
      <c r="I23" s="10"/>
      <c r="K23" s="10"/>
    </row>
    <row r="24" spans="2:13" ht="21.75" thickBot="1" x14ac:dyDescent="0.3">
      <c r="C24" s="42" t="s">
        <v>18</v>
      </c>
      <c r="D24" s="43"/>
      <c r="E24" s="43"/>
      <c r="F24" s="44"/>
      <c r="G24" s="14">
        <f>G22+G23</f>
        <v>464859.99999999988</v>
      </c>
      <c r="H24" s="15"/>
    </row>
  </sheetData>
  <mergeCells count="12">
    <mergeCell ref="C20:D20"/>
    <mergeCell ref="C21:F21"/>
    <mergeCell ref="C22:F22"/>
    <mergeCell ref="D23:F23"/>
    <mergeCell ref="C24:F24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workbookViewId="0">
      <selection activeCell="H3" sqref="H3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11" width="9.140625" customWidth="1"/>
  </cols>
  <sheetData>
    <row r="2" spans="2:13" ht="15.75" thickBot="1" x14ac:dyDescent="0.3"/>
    <row r="3" spans="2:13" ht="15" customHeight="1" x14ac:dyDescent="0.25">
      <c r="B3" s="1"/>
      <c r="C3" s="24" t="s">
        <v>0</v>
      </c>
      <c r="D3" s="26" t="s">
        <v>1</v>
      </c>
      <c r="E3" s="27"/>
      <c r="F3" s="27"/>
      <c r="G3" s="30">
        <v>190</v>
      </c>
    </row>
    <row r="4" spans="2:13" ht="15.75" thickBot="1" x14ac:dyDescent="0.3">
      <c r="B4" s="1"/>
      <c r="C4" s="25"/>
      <c r="D4" s="28"/>
      <c r="E4" s="29"/>
      <c r="F4" s="29"/>
      <c r="G4" s="31"/>
    </row>
    <row r="5" spans="2:13" ht="15" customHeight="1" x14ac:dyDescent="0.25">
      <c r="B5" s="1"/>
      <c r="C5" s="32" t="s">
        <v>33</v>
      </c>
      <c r="D5" s="34" t="s">
        <v>2</v>
      </c>
      <c r="E5" s="35"/>
      <c r="F5" s="35"/>
      <c r="G5" s="36"/>
      <c r="J5" s="2" t="s">
        <v>3</v>
      </c>
    </row>
    <row r="6" spans="2:13" ht="15.75" thickBot="1" x14ac:dyDescent="0.3">
      <c r="B6" s="1"/>
      <c r="C6" s="33"/>
      <c r="D6" s="37"/>
      <c r="E6" s="38"/>
      <c r="F6" s="38"/>
      <c r="G6" s="39"/>
      <c r="J6" s="2">
        <v>2</v>
      </c>
    </row>
    <row r="7" spans="2:13" ht="15" customHeight="1" x14ac:dyDescent="0.25">
      <c r="B7" s="1"/>
      <c r="C7" s="18" t="s">
        <v>4</v>
      </c>
      <c r="D7" s="19"/>
      <c r="E7" s="18" t="s">
        <v>5</v>
      </c>
      <c r="F7" s="22"/>
      <c r="G7" s="19"/>
      <c r="J7" s="2" t="s">
        <v>6</v>
      </c>
      <c r="K7" s="1"/>
    </row>
    <row r="8" spans="2:13" ht="15.75" thickBot="1" x14ac:dyDescent="0.3">
      <c r="B8" s="1"/>
      <c r="C8" s="20"/>
      <c r="D8" s="21"/>
      <c r="E8" s="20"/>
      <c r="F8" s="23"/>
      <c r="G8" s="21"/>
      <c r="J8" s="2" t="s">
        <v>7</v>
      </c>
    </row>
    <row r="9" spans="2:13" ht="19.5" thickBot="1" x14ac:dyDescent="0.3">
      <c r="B9" s="1"/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</row>
    <row r="10" spans="2:13" ht="18.75" x14ac:dyDescent="0.25">
      <c r="B10" s="1"/>
      <c r="C10" s="4">
        <v>1</v>
      </c>
      <c r="D10" s="4" t="s">
        <v>35</v>
      </c>
      <c r="E10" s="5">
        <v>11</v>
      </c>
      <c r="F10" s="4">
        <v>5.7</v>
      </c>
      <c r="G10" s="4">
        <f>E10*F10</f>
        <v>62.7</v>
      </c>
    </row>
    <row r="11" spans="2:13" ht="18.75" x14ac:dyDescent="0.25">
      <c r="B11" s="1"/>
      <c r="C11" s="4">
        <v>2</v>
      </c>
      <c r="D11" s="4" t="s">
        <v>34</v>
      </c>
      <c r="E11" s="5">
        <v>1</v>
      </c>
      <c r="F11" s="4">
        <v>5</v>
      </c>
      <c r="G11" s="4">
        <f>E11*F11</f>
        <v>5</v>
      </c>
    </row>
    <row r="12" spans="2:13" ht="18.75" x14ac:dyDescent="0.25">
      <c r="B12" s="1"/>
      <c r="C12" s="4">
        <v>3</v>
      </c>
      <c r="D12" s="4" t="s">
        <v>13</v>
      </c>
      <c r="E12" s="5">
        <v>40</v>
      </c>
      <c r="F12" s="4">
        <v>5</v>
      </c>
      <c r="G12" s="4">
        <f>E12*F12</f>
        <v>200</v>
      </c>
    </row>
    <row r="13" spans="2:13" ht="18.75" x14ac:dyDescent="0.25">
      <c r="B13" s="1"/>
      <c r="C13" s="4">
        <v>4</v>
      </c>
      <c r="D13" s="4" t="s">
        <v>30</v>
      </c>
      <c r="E13" s="5">
        <v>1</v>
      </c>
      <c r="F13" s="4">
        <v>5</v>
      </c>
      <c r="G13" s="4">
        <f>E13*F13</f>
        <v>5</v>
      </c>
    </row>
    <row r="14" spans="2:13" ht="19.5" thickBot="1" x14ac:dyDescent="0.3">
      <c r="B14" s="1"/>
      <c r="C14" s="4">
        <v>5</v>
      </c>
      <c r="D14" s="4" t="s">
        <v>15</v>
      </c>
      <c r="E14" s="5">
        <v>27</v>
      </c>
      <c r="F14" s="4">
        <v>5</v>
      </c>
      <c r="G14" s="4">
        <f>E14*F14</f>
        <v>135</v>
      </c>
    </row>
    <row r="15" spans="2:13" ht="19.5" thickBot="1" x14ac:dyDescent="0.3">
      <c r="B15" s="1"/>
      <c r="C15" s="40" t="s">
        <v>16</v>
      </c>
      <c r="D15" s="41"/>
      <c r="E15" s="6">
        <f>SUM(E10:E14)</f>
        <v>80</v>
      </c>
      <c r="F15" s="7"/>
      <c r="G15" s="8">
        <f>SUM(G10:G14)</f>
        <v>407.7</v>
      </c>
    </row>
    <row r="16" spans="2:13" ht="21.75" thickBot="1" x14ac:dyDescent="0.3">
      <c r="B16" s="1"/>
      <c r="C16" s="42" t="s">
        <v>17</v>
      </c>
      <c r="D16" s="43"/>
      <c r="E16" s="43"/>
      <c r="F16" s="44"/>
      <c r="G16" s="9">
        <v>70</v>
      </c>
      <c r="M16" s="10"/>
    </row>
    <row r="17" spans="2:11" ht="21.75" thickBot="1" x14ac:dyDescent="0.3">
      <c r="B17" s="1"/>
      <c r="C17" s="42" t="s">
        <v>16</v>
      </c>
      <c r="D17" s="43"/>
      <c r="E17" s="43"/>
      <c r="F17" s="44"/>
      <c r="G17" s="11">
        <f>G15*G16</f>
        <v>28539</v>
      </c>
    </row>
    <row r="18" spans="2:11" ht="21.75" thickBot="1" x14ac:dyDescent="0.3">
      <c r="C18" s="12" t="s">
        <v>37</v>
      </c>
      <c r="D18" s="42" t="s">
        <v>38</v>
      </c>
      <c r="E18" s="43"/>
      <c r="F18" s="44"/>
      <c r="G18" s="13">
        <f>'02-01-2023 189'!G24</f>
        <v>464859.99999999988</v>
      </c>
      <c r="H18" s="10"/>
      <c r="I18" s="10"/>
      <c r="K18" s="10"/>
    </row>
    <row r="19" spans="2:11" ht="21.75" thickBot="1" x14ac:dyDescent="0.3">
      <c r="C19" s="42" t="s">
        <v>18</v>
      </c>
      <c r="D19" s="43"/>
      <c r="E19" s="43"/>
      <c r="F19" s="44"/>
      <c r="G19" s="14">
        <f>G17+G18</f>
        <v>493398.99999999988</v>
      </c>
      <c r="H19" s="15"/>
    </row>
    <row r="20" spans="2:11" ht="21.75" thickBot="1" x14ac:dyDescent="0.3">
      <c r="C20" s="42" t="s">
        <v>36</v>
      </c>
      <c r="D20" s="43"/>
      <c r="E20" s="43"/>
      <c r="F20" s="44"/>
      <c r="G20" s="16">
        <v>50000</v>
      </c>
    </row>
    <row r="21" spans="2:11" ht="21.75" thickBot="1" x14ac:dyDescent="0.3">
      <c r="C21" s="42" t="s">
        <v>18</v>
      </c>
      <c r="D21" s="43"/>
      <c r="E21" s="43"/>
      <c r="F21" s="44"/>
      <c r="G21" s="17">
        <f>G19-G20</f>
        <v>443398.99999999988</v>
      </c>
    </row>
  </sheetData>
  <sortState ref="D10:G14">
    <sortCondition ref="D10:D14"/>
  </sortState>
  <mergeCells count="14">
    <mergeCell ref="C7:D8"/>
    <mergeCell ref="E7:G8"/>
    <mergeCell ref="C3:C4"/>
    <mergeCell ref="D3:F4"/>
    <mergeCell ref="G3:G4"/>
    <mergeCell ref="C5:C6"/>
    <mergeCell ref="D5:G6"/>
    <mergeCell ref="C21:F21"/>
    <mergeCell ref="C15:D15"/>
    <mergeCell ref="C16:F16"/>
    <mergeCell ref="C17:F17"/>
    <mergeCell ref="D18:F18"/>
    <mergeCell ref="C19:F19"/>
    <mergeCell ref="C20:F20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topLeftCell="C16" workbookViewId="0">
      <selection activeCell="F34" sqref="F34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11" width="9.140625" customWidth="1"/>
  </cols>
  <sheetData>
    <row r="2" spans="2:13" ht="15.75" thickBot="1" x14ac:dyDescent="0.3"/>
    <row r="3" spans="2:13" ht="15" customHeight="1" x14ac:dyDescent="0.25">
      <c r="B3" s="1"/>
      <c r="C3" s="24" t="s">
        <v>0</v>
      </c>
      <c r="D3" s="26" t="s">
        <v>1</v>
      </c>
      <c r="E3" s="27"/>
      <c r="F3" s="27"/>
      <c r="G3" s="30">
        <v>191</v>
      </c>
    </row>
    <row r="4" spans="2:13" ht="15.75" thickBot="1" x14ac:dyDescent="0.3">
      <c r="B4" s="1"/>
      <c r="C4" s="25"/>
      <c r="D4" s="28"/>
      <c r="E4" s="29"/>
      <c r="F4" s="29"/>
      <c r="G4" s="31"/>
    </row>
    <row r="5" spans="2:13" ht="15" customHeight="1" x14ac:dyDescent="0.25">
      <c r="B5" s="1"/>
      <c r="C5" s="32" t="s">
        <v>39</v>
      </c>
      <c r="D5" s="34" t="s">
        <v>2</v>
      </c>
      <c r="E5" s="35"/>
      <c r="F5" s="35"/>
      <c r="G5" s="36"/>
      <c r="J5" s="2" t="s">
        <v>3</v>
      </c>
    </row>
    <row r="6" spans="2:13" ht="15.75" thickBot="1" x14ac:dyDescent="0.3">
      <c r="B6" s="1"/>
      <c r="C6" s="33"/>
      <c r="D6" s="37"/>
      <c r="E6" s="38"/>
      <c r="F6" s="38"/>
      <c r="G6" s="39"/>
      <c r="J6" s="2">
        <v>2</v>
      </c>
    </row>
    <row r="7" spans="2:13" ht="15" customHeight="1" x14ac:dyDescent="0.25">
      <c r="B7" s="1"/>
      <c r="C7" s="18" t="s">
        <v>4</v>
      </c>
      <c r="D7" s="19"/>
      <c r="E7" s="18" t="s">
        <v>5</v>
      </c>
      <c r="F7" s="22"/>
      <c r="G7" s="19"/>
      <c r="J7" s="2" t="s">
        <v>6</v>
      </c>
      <c r="K7" s="1"/>
    </row>
    <row r="8" spans="2:13" ht="15.75" thickBot="1" x14ac:dyDescent="0.3">
      <c r="B8" s="1"/>
      <c r="C8" s="20"/>
      <c r="D8" s="21"/>
      <c r="E8" s="20"/>
      <c r="F8" s="23"/>
      <c r="G8" s="21"/>
      <c r="J8" s="2" t="s">
        <v>7</v>
      </c>
    </row>
    <row r="9" spans="2:13" ht="19.5" thickBot="1" x14ac:dyDescent="0.3">
      <c r="B9" s="1"/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</row>
    <row r="10" spans="2:13" ht="18.75" x14ac:dyDescent="0.25">
      <c r="B10" s="1"/>
      <c r="C10" s="4">
        <v>1</v>
      </c>
      <c r="D10" s="4" t="s">
        <v>40</v>
      </c>
      <c r="E10" s="5">
        <v>15</v>
      </c>
      <c r="F10" s="4">
        <v>7.5</v>
      </c>
      <c r="G10" s="4">
        <f>E10*F10</f>
        <v>112.5</v>
      </c>
    </row>
    <row r="11" spans="2:13" ht="18.75" x14ac:dyDescent="0.25">
      <c r="B11" s="1"/>
      <c r="C11" s="4">
        <v>2</v>
      </c>
      <c r="D11" s="4" t="s">
        <v>34</v>
      </c>
      <c r="E11" s="5">
        <v>4</v>
      </c>
      <c r="F11" s="4">
        <v>5</v>
      </c>
      <c r="G11" s="4">
        <f>E11*F11</f>
        <v>20</v>
      </c>
    </row>
    <row r="12" spans="2:13" ht="18.75" x14ac:dyDescent="0.25">
      <c r="B12" s="1"/>
      <c r="C12" s="4">
        <v>3</v>
      </c>
      <c r="D12" s="4" t="s">
        <v>13</v>
      </c>
      <c r="E12" s="5">
        <v>40</v>
      </c>
      <c r="F12" s="4">
        <v>5</v>
      </c>
      <c r="G12" s="4">
        <f>E12*F12</f>
        <v>200</v>
      </c>
    </row>
    <row r="13" spans="2:13" ht="18.75" x14ac:dyDescent="0.25">
      <c r="B13" s="1"/>
      <c r="C13" s="4">
        <v>4</v>
      </c>
      <c r="D13" s="4" t="s">
        <v>30</v>
      </c>
      <c r="E13" s="5">
        <v>3</v>
      </c>
      <c r="F13" s="4">
        <v>5</v>
      </c>
      <c r="G13" s="4">
        <f>E13*F13</f>
        <v>15</v>
      </c>
    </row>
    <row r="14" spans="2:13" ht="19.5" thickBot="1" x14ac:dyDescent="0.3">
      <c r="B14" s="1"/>
      <c r="C14" s="4">
        <v>5</v>
      </c>
      <c r="D14" s="4" t="s">
        <v>15</v>
      </c>
      <c r="E14" s="5">
        <v>40</v>
      </c>
      <c r="F14" s="4">
        <v>5</v>
      </c>
      <c r="G14" s="4">
        <f>E14*F14</f>
        <v>200</v>
      </c>
    </row>
    <row r="15" spans="2:13" ht="19.5" thickBot="1" x14ac:dyDescent="0.3">
      <c r="B15" s="1"/>
      <c r="C15" s="40" t="s">
        <v>16</v>
      </c>
      <c r="D15" s="41"/>
      <c r="E15" s="6">
        <f>SUM(E10:E14)</f>
        <v>102</v>
      </c>
      <c r="F15" s="7"/>
      <c r="G15" s="8">
        <f>SUM(G10:G14)</f>
        <v>547.5</v>
      </c>
    </row>
    <row r="16" spans="2:13" ht="21.75" thickBot="1" x14ac:dyDescent="0.3">
      <c r="B16" s="1"/>
      <c r="C16" s="42" t="s">
        <v>17</v>
      </c>
      <c r="D16" s="43"/>
      <c r="E16" s="43"/>
      <c r="F16" s="44"/>
      <c r="G16" s="9">
        <v>70</v>
      </c>
      <c r="M16" s="10"/>
    </row>
    <row r="17" spans="2:12" ht="21.75" thickBot="1" x14ac:dyDescent="0.3">
      <c r="B17" s="1"/>
      <c r="C17" s="42" t="s">
        <v>16</v>
      </c>
      <c r="D17" s="43"/>
      <c r="E17" s="43"/>
      <c r="F17" s="44"/>
      <c r="G17" s="11">
        <f>G15*G16</f>
        <v>38325</v>
      </c>
    </row>
    <row r="18" spans="2:12" ht="21.75" thickBot="1" x14ac:dyDescent="0.3">
      <c r="C18" s="12" t="s">
        <v>41</v>
      </c>
      <c r="D18" s="42" t="s">
        <v>42</v>
      </c>
      <c r="E18" s="43"/>
      <c r="F18" s="44"/>
      <c r="G18" s="13">
        <f>'03-01-2023 190'!G21</f>
        <v>443398.99999999988</v>
      </c>
      <c r="H18" s="10"/>
      <c r="I18" s="10"/>
      <c r="K18" s="10"/>
    </row>
    <row r="19" spans="2:12" ht="21.75" thickBot="1" x14ac:dyDescent="0.3">
      <c r="C19" s="12" t="s">
        <v>53</v>
      </c>
      <c r="D19" s="42" t="s">
        <v>52</v>
      </c>
      <c r="E19" s="43"/>
      <c r="F19" s="44"/>
      <c r="G19" s="14">
        <f>G17+G18</f>
        <v>481723.99999999988</v>
      </c>
      <c r="H19" s="15"/>
    </row>
    <row r="20" spans="2:12" ht="21.75" thickBot="1" x14ac:dyDescent="0.3">
      <c r="C20" s="42" t="s">
        <v>43</v>
      </c>
      <c r="D20" s="43"/>
      <c r="E20" s="43"/>
      <c r="F20" s="44"/>
      <c r="G20" s="16">
        <v>30000</v>
      </c>
    </row>
    <row r="21" spans="2:12" ht="21.75" thickBot="1" x14ac:dyDescent="0.3">
      <c r="C21" s="42" t="s">
        <v>44</v>
      </c>
      <c r="D21" s="43"/>
      <c r="E21" s="43"/>
      <c r="F21" s="44"/>
      <c r="G21" s="16">
        <v>40000</v>
      </c>
    </row>
    <row r="22" spans="2:12" ht="21.75" thickBot="1" x14ac:dyDescent="0.3">
      <c r="C22" s="42" t="s">
        <v>45</v>
      </c>
      <c r="D22" s="43"/>
      <c r="E22" s="43"/>
      <c r="F22" s="44"/>
      <c r="G22" s="16">
        <v>20000</v>
      </c>
    </row>
    <row r="23" spans="2:12" ht="21.75" thickBot="1" x14ac:dyDescent="0.3">
      <c r="C23" s="42" t="s">
        <v>46</v>
      </c>
      <c r="D23" s="43"/>
      <c r="E23" s="43"/>
      <c r="F23" s="44"/>
      <c r="G23" s="16">
        <v>20000</v>
      </c>
    </row>
    <row r="24" spans="2:12" ht="21.75" thickBot="1" x14ac:dyDescent="0.3">
      <c r="C24" s="42" t="s">
        <v>46</v>
      </c>
      <c r="D24" s="43"/>
      <c r="E24" s="43"/>
      <c r="F24" s="44"/>
      <c r="G24" s="16">
        <v>39500</v>
      </c>
    </row>
    <row r="25" spans="2:12" ht="21.75" thickBot="1" x14ac:dyDescent="0.3">
      <c r="C25" s="42" t="s">
        <v>47</v>
      </c>
      <c r="D25" s="43"/>
      <c r="E25" s="43"/>
      <c r="F25" s="44"/>
      <c r="G25" s="16">
        <v>10000</v>
      </c>
    </row>
    <row r="26" spans="2:12" ht="21.75" thickBot="1" x14ac:dyDescent="0.3">
      <c r="C26" s="42" t="s">
        <v>48</v>
      </c>
      <c r="D26" s="43"/>
      <c r="E26" s="43"/>
      <c r="F26" s="44"/>
      <c r="G26" s="16">
        <v>15000</v>
      </c>
    </row>
    <row r="27" spans="2:12" ht="21.75" thickBot="1" x14ac:dyDescent="0.3">
      <c r="C27" s="42" t="s">
        <v>49</v>
      </c>
      <c r="D27" s="43"/>
      <c r="E27" s="43"/>
      <c r="F27" s="44"/>
      <c r="G27" s="16">
        <v>15000</v>
      </c>
      <c r="L27" s="10"/>
    </row>
    <row r="28" spans="2:12" ht="21.75" thickBot="1" x14ac:dyDescent="0.3">
      <c r="C28" s="42" t="s">
        <v>50</v>
      </c>
      <c r="D28" s="43"/>
      <c r="E28" s="43"/>
      <c r="F28" s="44"/>
      <c r="G28" s="16">
        <v>15000</v>
      </c>
      <c r="L28" s="10"/>
    </row>
    <row r="29" spans="2:12" ht="21.75" thickBot="1" x14ac:dyDescent="0.3">
      <c r="C29" s="42" t="s">
        <v>51</v>
      </c>
      <c r="D29" s="43"/>
      <c r="E29" s="43"/>
      <c r="F29" s="44"/>
      <c r="G29" s="16">
        <v>15000</v>
      </c>
    </row>
    <row r="30" spans="2:12" ht="21.75" thickBot="1" x14ac:dyDescent="0.3">
      <c r="C30" s="42" t="s">
        <v>54</v>
      </c>
      <c r="D30" s="43"/>
      <c r="E30" s="43"/>
      <c r="F30" s="44"/>
      <c r="G30" s="16">
        <v>15000</v>
      </c>
    </row>
    <row r="31" spans="2:12" ht="21.75" thickBot="1" x14ac:dyDescent="0.3">
      <c r="C31" s="42" t="s">
        <v>55</v>
      </c>
      <c r="D31" s="43"/>
      <c r="E31" s="43"/>
      <c r="F31" s="44"/>
      <c r="G31" s="16">
        <v>10000</v>
      </c>
    </row>
    <row r="32" spans="2:12" ht="21.75" thickBot="1" x14ac:dyDescent="0.3">
      <c r="C32" s="42" t="s">
        <v>18</v>
      </c>
      <c r="D32" s="43"/>
      <c r="E32" s="43"/>
      <c r="F32" s="44"/>
      <c r="G32" s="17">
        <f>G19-(SUM(G20:G31))</f>
        <v>237223.99999999988</v>
      </c>
    </row>
  </sheetData>
  <sortState ref="D10:G14">
    <sortCondition ref="D10:D14"/>
  </sortState>
  <mergeCells count="25">
    <mergeCell ref="C32:F32"/>
    <mergeCell ref="C15:D15"/>
    <mergeCell ref="C16:F16"/>
    <mergeCell ref="C17:F17"/>
    <mergeCell ref="D18:F18"/>
    <mergeCell ref="C20:F20"/>
    <mergeCell ref="C27:F27"/>
    <mergeCell ref="C22:F22"/>
    <mergeCell ref="C23:F23"/>
    <mergeCell ref="C24:F24"/>
    <mergeCell ref="C25:F25"/>
    <mergeCell ref="C26:F26"/>
    <mergeCell ref="C31:F31"/>
    <mergeCell ref="C28:F28"/>
    <mergeCell ref="C29:F29"/>
    <mergeCell ref="C30:F30"/>
    <mergeCell ref="C7:D8"/>
    <mergeCell ref="E7:G8"/>
    <mergeCell ref="C21:F21"/>
    <mergeCell ref="C3:C4"/>
    <mergeCell ref="D3:F4"/>
    <mergeCell ref="G3:G4"/>
    <mergeCell ref="C5:C6"/>
    <mergeCell ref="D5:G6"/>
    <mergeCell ref="D19:F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01-01-2023 188</vt:lpstr>
      <vt:lpstr>02-01-2023 189</vt:lpstr>
      <vt:lpstr>03-01-2023 190</vt:lpstr>
      <vt:lpstr>04-01-2023 191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2023-01-01T12:56:29Z</dcterms:created>
  <dcterms:modified xsi:type="dcterms:W3CDTF">2023-08-15T18:42:11Z</dcterms:modified>
</cp:coreProperties>
</file>