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ANANA\LIRA INTERNATIONAL\Bill\2024\"/>
    </mc:Choice>
  </mc:AlternateContent>
  <bookViews>
    <workbookView xWindow="0" yWindow="0" windowWidth="20490" windowHeight="7620" firstSheet="22" activeTab="23"/>
  </bookViews>
  <sheets>
    <sheet name="01-04-2024 285" sheetId="1" r:id="rId1"/>
    <sheet name="02-04-2024 286" sheetId="2" r:id="rId2"/>
    <sheet name="03-04-2024 287" sheetId="3" r:id="rId3"/>
    <sheet name="04-04-2024 288" sheetId="4" r:id="rId4"/>
    <sheet name="05-04-2024 289" sheetId="5" r:id="rId5"/>
    <sheet name="06-04-2024 290" sheetId="6" r:id="rId6"/>
    <sheet name="07-04-2024 291" sheetId="7" r:id="rId7"/>
    <sheet name="09-04-2024 292" sheetId="8" r:id="rId8"/>
    <sheet name="10-04-2024 293" sheetId="9" r:id="rId9"/>
    <sheet name="11-04-2024 294" sheetId="10" r:id="rId10"/>
    <sheet name="12-04-2024 295" sheetId="11" r:id="rId11"/>
    <sheet name="13-04-2024 296" sheetId="12" r:id="rId12"/>
    <sheet name="15-04-2024 297" sheetId="13" r:id="rId13"/>
    <sheet name="16-04-2024 298" sheetId="14" r:id="rId14"/>
    <sheet name="20-04-2024 299" sheetId="15" r:id="rId15"/>
    <sheet name="22-04-2024 300" sheetId="16" r:id="rId16"/>
    <sheet name="23-04-2024 301" sheetId="17" r:id="rId17"/>
    <sheet name="24-04-2024 302" sheetId="18" r:id="rId18"/>
    <sheet name="25-04-2024 303" sheetId="19" r:id="rId19"/>
    <sheet name="26-04-2024 304" sheetId="20" r:id="rId20"/>
    <sheet name="27-04-2024 305" sheetId="21" r:id="rId21"/>
    <sheet name="28-04-2024 306" sheetId="24" r:id="rId22"/>
    <sheet name="29-04-2024 307" sheetId="25" r:id="rId23"/>
    <sheet name="30-04-2024 308" sheetId="26" r:id="rId24"/>
  </sheets>
  <externalReferences>
    <externalReference r:id="rId25"/>
    <externalReference r:id="rId26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6" l="1"/>
  <c r="G15" i="26"/>
  <c r="G14" i="26"/>
  <c r="G13" i="26"/>
  <c r="G12" i="26"/>
  <c r="G11" i="26"/>
  <c r="G10" i="26"/>
  <c r="G16" i="26" s="1"/>
  <c r="G18" i="26" s="1"/>
  <c r="G19" i="25"/>
  <c r="E16" i="25"/>
  <c r="G15" i="25"/>
  <c r="G14" i="25"/>
  <c r="G13" i="25"/>
  <c r="G12" i="25"/>
  <c r="G11" i="25"/>
  <c r="G16" i="25" s="1"/>
  <c r="G18" i="25" s="1"/>
  <c r="G20" i="25" s="1"/>
  <c r="G22" i="25" s="1"/>
  <c r="G19" i="26" s="1"/>
  <c r="G17" i="24"/>
  <c r="E14" i="24"/>
  <c r="G13" i="24"/>
  <c r="G12" i="24"/>
  <c r="G11" i="24"/>
  <c r="G14" i="24" s="1"/>
  <c r="G16" i="24" s="1"/>
  <c r="G18" i="24" s="1"/>
  <c r="G20" i="26" l="1"/>
  <c r="G16" i="20" l="1"/>
  <c r="G15" i="20"/>
  <c r="G12" i="20"/>
  <c r="G11" i="20"/>
  <c r="G13" i="20"/>
  <c r="E14" i="21"/>
  <c r="G13" i="21"/>
  <c r="G12" i="21"/>
  <c r="G11" i="21"/>
  <c r="E18" i="20"/>
  <c r="G17" i="20"/>
  <c r="G14" i="20"/>
  <c r="G14" i="21" l="1"/>
  <c r="G16" i="21" s="1"/>
  <c r="G18" i="20"/>
  <c r="G20" i="20" s="1"/>
  <c r="E17" i="19"/>
  <c r="G16" i="19"/>
  <c r="G14" i="19"/>
  <c r="G15" i="19"/>
  <c r="G13" i="19"/>
  <c r="G10" i="19"/>
  <c r="G11" i="19"/>
  <c r="G16" i="18"/>
  <c r="G12" i="18"/>
  <c r="G13" i="18"/>
  <c r="G11" i="18"/>
  <c r="G15" i="18"/>
  <c r="E18" i="18"/>
  <c r="G17" i="18"/>
  <c r="G14" i="18"/>
  <c r="G10" i="18"/>
  <c r="E15" i="17"/>
  <c r="G14" i="17"/>
  <c r="G10" i="17"/>
  <c r="G13" i="17"/>
  <c r="G12" i="17"/>
  <c r="G13" i="16"/>
  <c r="G11" i="16"/>
  <c r="E15" i="16"/>
  <c r="G14" i="16"/>
  <c r="G12" i="16"/>
  <c r="G10" i="16"/>
  <c r="E13" i="15"/>
  <c r="G12" i="15"/>
  <c r="G11" i="15"/>
  <c r="G13" i="15" s="1"/>
  <c r="G15" i="15" s="1"/>
  <c r="G10" i="15"/>
  <c r="E16" i="14"/>
  <c r="G15" i="14"/>
  <c r="G14" i="14"/>
  <c r="G13" i="14"/>
  <c r="G12" i="14"/>
  <c r="G11" i="14"/>
  <c r="G10" i="14"/>
  <c r="G10" i="13"/>
  <c r="G13" i="13"/>
  <c r="E18" i="13"/>
  <c r="G17" i="13"/>
  <c r="G16" i="13"/>
  <c r="G15" i="13"/>
  <c r="G14" i="13"/>
  <c r="G11" i="13"/>
  <c r="G14" i="12"/>
  <c r="E17" i="12"/>
  <c r="G16" i="12"/>
  <c r="G15" i="12"/>
  <c r="G11" i="12"/>
  <c r="G13" i="12"/>
  <c r="G12" i="12"/>
  <c r="E16" i="11"/>
  <c r="G15" i="11"/>
  <c r="G14" i="11"/>
  <c r="G13" i="11"/>
  <c r="G12" i="11"/>
  <c r="G11" i="11"/>
  <c r="G10" i="11"/>
  <c r="E20" i="10"/>
  <c r="G19" i="10"/>
  <c r="G11" i="10"/>
  <c r="G18" i="10"/>
  <c r="G12" i="10"/>
  <c r="G10" i="10"/>
  <c r="G13" i="10"/>
  <c r="G14" i="10"/>
  <c r="G16" i="10"/>
  <c r="G17" i="10"/>
  <c r="G15" i="10"/>
  <c r="E17" i="9"/>
  <c r="G16" i="9"/>
  <c r="G11" i="9"/>
  <c r="G12" i="9"/>
  <c r="G10" i="9"/>
  <c r="G14" i="9"/>
  <c r="G15" i="9"/>
  <c r="G13" i="9"/>
  <c r="G10" i="8"/>
  <c r="G15" i="8"/>
  <c r="G16" i="8"/>
  <c r="G11" i="8"/>
  <c r="G19" i="8"/>
  <c r="E22" i="8"/>
  <c r="G21" i="8"/>
  <c r="G20" i="8"/>
  <c r="G12" i="8"/>
  <c r="G17" i="8"/>
  <c r="G18" i="8"/>
  <c r="G14" i="8"/>
  <c r="G13" i="7"/>
  <c r="E16" i="7"/>
  <c r="G15" i="7"/>
  <c r="G14" i="7"/>
  <c r="G11" i="7"/>
  <c r="G12" i="7"/>
  <c r="G10" i="7"/>
  <c r="G13" i="6"/>
  <c r="E15" i="6"/>
  <c r="G14" i="6"/>
  <c r="G11" i="6"/>
  <c r="G12" i="6"/>
  <c r="G10" i="6"/>
  <c r="G12" i="5"/>
  <c r="G11" i="5"/>
  <c r="E15" i="5"/>
  <c r="G14" i="5"/>
  <c r="G13" i="5"/>
  <c r="G15" i="5" s="1"/>
  <c r="G17" i="5" s="1"/>
  <c r="E13" i="4"/>
  <c r="G12" i="4"/>
  <c r="G10" i="4"/>
  <c r="G11" i="4"/>
  <c r="G15" i="3"/>
  <c r="G10" i="3"/>
  <c r="G12" i="3"/>
  <c r="G14" i="3"/>
  <c r="E17" i="3"/>
  <c r="G16" i="3"/>
  <c r="G13" i="3"/>
  <c r="E13" i="2"/>
  <c r="G12" i="2"/>
  <c r="G11" i="2"/>
  <c r="G11" i="1"/>
  <c r="G14" i="1"/>
  <c r="E16" i="1"/>
  <c r="G15" i="1"/>
  <c r="G13" i="1"/>
  <c r="G12" i="1"/>
  <c r="G17" i="19" l="1"/>
  <c r="G19" i="19" s="1"/>
  <c r="G18" i="18"/>
  <c r="G20" i="18" s="1"/>
  <c r="G15" i="17"/>
  <c r="G17" i="17" s="1"/>
  <c r="G15" i="16"/>
  <c r="G17" i="16" s="1"/>
  <c r="G16" i="14"/>
  <c r="G18" i="14" s="1"/>
  <c r="G18" i="13"/>
  <c r="G20" i="13" s="1"/>
  <c r="G17" i="12"/>
  <c r="G19" i="12" s="1"/>
  <c r="G16" i="11"/>
  <c r="G18" i="11" s="1"/>
  <c r="G20" i="10"/>
  <c r="G22" i="10" s="1"/>
  <c r="G17" i="9"/>
  <c r="G19" i="9" s="1"/>
  <c r="G22" i="8"/>
  <c r="G24" i="8" s="1"/>
  <c r="G16" i="7"/>
  <c r="G18" i="7" s="1"/>
  <c r="G15" i="6"/>
  <c r="G17" i="6" s="1"/>
  <c r="G13" i="4"/>
  <c r="G15" i="4" s="1"/>
  <c r="G17" i="3"/>
  <c r="G19" i="3" s="1"/>
  <c r="G13" i="2"/>
  <c r="G15" i="2" s="1"/>
  <c r="G16" i="1"/>
  <c r="G18" i="1" s="1"/>
  <c r="G19" i="1" l="1"/>
  <c r="G20" i="1" s="1"/>
  <c r="G16" i="2" s="1"/>
  <c r="G17" i="2" s="1"/>
  <c r="G19" i="2" s="1"/>
  <c r="G20" i="3" s="1"/>
  <c r="G21" i="3" s="1"/>
  <c r="G16" i="4" s="1"/>
  <c r="G17" i="4" s="1"/>
  <c r="G18" i="5" s="1"/>
  <c r="G19" i="5" s="1"/>
  <c r="G21" i="5" s="1"/>
  <c r="G18" i="6" s="1"/>
  <c r="G19" i="6" s="1"/>
  <c r="G19" i="7" s="1"/>
  <c r="G20" i="7" s="1"/>
  <c r="G22" i="7" s="1"/>
  <c r="G25" i="8" s="1"/>
  <c r="G26" i="8" s="1"/>
  <c r="G20" i="9" s="1"/>
  <c r="G21" i="9" s="1"/>
  <c r="G23" i="10" s="1"/>
  <c r="G24" i="10" s="1"/>
  <c r="G26" i="10" s="1"/>
  <c r="G19" i="11" s="1"/>
  <c r="G20" i="11" s="1"/>
  <c r="G20" i="12" s="1"/>
  <c r="G21" i="12" s="1"/>
  <c r="G23" i="12" s="1"/>
  <c r="G21" i="13" s="1"/>
  <c r="G22" i="13" s="1"/>
  <c r="G19" i="14" s="1"/>
  <c r="G20" i="14" s="1"/>
  <c r="G16" i="15" s="1"/>
  <c r="G17" i="15" s="1"/>
  <c r="G19" i="15" s="1"/>
  <c r="G18" i="16" s="1"/>
  <c r="G19" i="16" s="1"/>
  <c r="G18" i="17" s="1"/>
  <c r="G19" i="17" s="1"/>
  <c r="G21" i="17" s="1"/>
  <c r="G21" i="18" s="1"/>
  <c r="G22" i="18" s="1"/>
  <c r="G20" i="19" s="1"/>
  <c r="G21" i="19" s="1"/>
  <c r="G23" i="19" s="1"/>
  <c r="G21" i="20" s="1"/>
  <c r="G22" i="20" s="1"/>
  <c r="G24" i="20" s="1"/>
  <c r="G17" i="21" s="1"/>
  <c r="G18" i="21" s="1"/>
  <c r="G20" i="21" s="1"/>
</calcChain>
</file>

<file path=xl/sharedStrings.xml><?xml version="1.0" encoding="utf-8"?>
<sst xmlns="http://schemas.openxmlformats.org/spreadsheetml/2006/main" count="625" uniqueCount="115">
  <si>
    <t>TVM-BAH</t>
  </si>
  <si>
    <t>LIRA INTERNATIONAL</t>
  </si>
  <si>
    <t>DELICIOUS FOOD EXPORTS (THUCKALAY)</t>
  </si>
  <si>
    <t>Labour</t>
  </si>
  <si>
    <t>PACKING SPOT</t>
  </si>
  <si>
    <t>THUCKALAY</t>
  </si>
  <si>
    <t>EDWIN</t>
  </si>
  <si>
    <t>SL/NO</t>
  </si>
  <si>
    <t>ITEMS</t>
  </si>
  <si>
    <t>QTY</t>
  </si>
  <si>
    <t xml:space="preserve">PACKING </t>
  </si>
  <si>
    <t>WEIGHT</t>
  </si>
  <si>
    <t>PT</t>
  </si>
  <si>
    <t>RK</t>
  </si>
  <si>
    <t>YB</t>
  </si>
  <si>
    <t>TOTAL</t>
  </si>
  <si>
    <t>Price Per kg</t>
  </si>
  <si>
    <t>BALANCE AMOUNT</t>
  </si>
  <si>
    <t>01/04/2024 Monday</t>
  </si>
  <si>
    <t>JACKFRUIT</t>
  </si>
  <si>
    <t>PO</t>
  </si>
  <si>
    <t>RP</t>
  </si>
  <si>
    <t>31/03/2024 BILL BALANCE</t>
  </si>
  <si>
    <t>BILL: 284</t>
  </si>
  <si>
    <t>02/04/2024 Tuesday</t>
  </si>
  <si>
    <t>01/04/2024 BILL BALANCE</t>
  </si>
  <si>
    <t>BILL: 285</t>
  </si>
  <si>
    <t>03/04/2024 Wednesday</t>
  </si>
  <si>
    <t>BILL: 286</t>
  </si>
  <si>
    <t>02/04/2024 BILL BALANCE</t>
  </si>
  <si>
    <t>02/04/2024 CREDITED AMOUNT</t>
  </si>
  <si>
    <t>B.LEAVES</t>
  </si>
  <si>
    <t>TAPIOCA</t>
  </si>
  <si>
    <t>04/04/2024 Thursday</t>
  </si>
  <si>
    <t>PINEAPPLE</t>
  </si>
  <si>
    <t>03/04/2024 BILL BALANCE</t>
  </si>
  <si>
    <t>BILL: 287</t>
  </si>
  <si>
    <t>04/04/2024 BILL BALANCE</t>
  </si>
  <si>
    <t>BILL: 288</t>
  </si>
  <si>
    <t>05/04/2024 CREDITED AMOUNT</t>
  </si>
  <si>
    <t>05/04/2024 Friday</t>
  </si>
  <si>
    <t>06/04/2024 Saturday</t>
  </si>
  <si>
    <t>05/04/2024 BILL BALANCE</t>
  </si>
  <si>
    <t>BILL: 289</t>
  </si>
  <si>
    <t>07/04/2024 Sunday</t>
  </si>
  <si>
    <t>06/04/2024 BILL BALANCE</t>
  </si>
  <si>
    <t>BILL: 290</t>
  </si>
  <si>
    <t>07/04/2024 CREDITED AMOUNT</t>
  </si>
  <si>
    <t>09/04/2024 Tuesday</t>
  </si>
  <si>
    <t>G.MANGO</t>
  </si>
  <si>
    <t>S.ONION</t>
  </si>
  <si>
    <t>D.STICK</t>
  </si>
  <si>
    <t>07/04/2024 BILL BALANCE</t>
  </si>
  <si>
    <t>BILL: 291</t>
  </si>
  <si>
    <t>10/04/2024 Wednesday</t>
  </si>
  <si>
    <t>09/04/2024 BILL BALANCE</t>
  </si>
  <si>
    <t>BILL: 292</t>
  </si>
  <si>
    <t>11/04/2024 Thursday</t>
  </si>
  <si>
    <t>KONNAMPOO</t>
  </si>
  <si>
    <t>KANIMANGA</t>
  </si>
  <si>
    <t>11/04/2024 CREDITED AMOUNT</t>
  </si>
  <si>
    <t>10/04/2024 BILL BALANCE</t>
  </si>
  <si>
    <t>BILL: 293</t>
  </si>
  <si>
    <t>12/04/2024 Friday</t>
  </si>
  <si>
    <t>11/04/2024 BILL BALANCE</t>
  </si>
  <si>
    <t>BILL: 294</t>
  </si>
  <si>
    <t>13/04/2024 Saturday</t>
  </si>
  <si>
    <t>NELLI</t>
  </si>
  <si>
    <t>12/04/2024 BILL BALANCE</t>
  </si>
  <si>
    <t>BILL: 295</t>
  </si>
  <si>
    <t>13/04/2024 CREDITED AMOUNT</t>
  </si>
  <si>
    <t>15/04/2024 Monday</t>
  </si>
  <si>
    <t>13/04/2024 BILL BALANCE</t>
  </si>
  <si>
    <t>BILL: 296</t>
  </si>
  <si>
    <t>16/04/2024 Tuesday</t>
  </si>
  <si>
    <t>15/04/2024 BILL BALANCE</t>
  </si>
  <si>
    <t>BILL: 297</t>
  </si>
  <si>
    <t>20/04/2024 Saturday</t>
  </si>
  <si>
    <t>16/04/2024 BILL BALANCE</t>
  </si>
  <si>
    <t>BILL: 298</t>
  </si>
  <si>
    <t>20/04/2024 CREDITED AMOUNT</t>
  </si>
  <si>
    <t>22/04/2024 Monday</t>
  </si>
  <si>
    <t>20/04/2024 BILL BALANCE</t>
  </si>
  <si>
    <t>BILL: 299</t>
  </si>
  <si>
    <t>23/04/2024 Tuesday</t>
  </si>
  <si>
    <t>22/04/2024 BILL BALANCE</t>
  </si>
  <si>
    <t>BILL: 300</t>
  </si>
  <si>
    <t>23/04/2024 CREDITED AMOUNT</t>
  </si>
  <si>
    <t>24/04/2024 Wednesday</t>
  </si>
  <si>
    <t>23/04/2024 BILL BALANCE</t>
  </si>
  <si>
    <t>BILL: 301</t>
  </si>
  <si>
    <t>25/04/2024 Thursday</t>
  </si>
  <si>
    <t>24/04/2024 BILL BALANCE</t>
  </si>
  <si>
    <t>BILL: 302</t>
  </si>
  <si>
    <t>25/04/2024 CREDITED AMOUNT</t>
  </si>
  <si>
    <t>26/04/2024 Friday</t>
  </si>
  <si>
    <t>27/04/2024 Saturday</t>
  </si>
  <si>
    <t>RED KARIKKU</t>
  </si>
  <si>
    <t>25/04/2024 BILL BALANCE</t>
  </si>
  <si>
    <t>BILL: 303</t>
  </si>
  <si>
    <t>26/04/2024 CREDITED AMOUNT</t>
  </si>
  <si>
    <t>26/04/2024 BILL BALANCE</t>
  </si>
  <si>
    <t>BILL: 304</t>
  </si>
  <si>
    <t>27/04/2024 CREDITED AMOUNT</t>
  </si>
  <si>
    <t>28/04/2024 Sunday</t>
  </si>
  <si>
    <t>BILL: 305</t>
  </si>
  <si>
    <t>27/04/2024 BILL BALANCE</t>
  </si>
  <si>
    <t>29/04/2024 Monday</t>
  </si>
  <si>
    <t>TINDLY</t>
  </si>
  <si>
    <t>BILL: 306</t>
  </si>
  <si>
    <t>28/04/2024 BILL BALANCE</t>
  </si>
  <si>
    <t>29/04/2024 CREDITED AMOUNT</t>
  </si>
  <si>
    <t>30/04/2024 Tuesday</t>
  </si>
  <si>
    <t>BILL: 307</t>
  </si>
  <si>
    <t>29/04/2024 BILL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</si>
</sst>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5" fillId="8" borderId="1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1" fontId="0" fillId="0" borderId="0" xfId="0" applyNumberFormat="1"/>
    <xf numFmtId="1" fontId="8" fillId="3" borderId="1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" fontId="2" fillId="4" borderId="11" xfId="0" applyNumberFormat="1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2" fontId="0" fillId="0" borderId="0" xfId="0" applyNumberFormat="1"/>
    <xf numFmtId="0" fontId="5" fillId="10" borderId="12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 wrapText="1"/>
    </xf>
    <xf numFmtId="14" fontId="4" fillId="5" borderId="7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</cellXfs>
  <cellStyles count="2">
    <cellStyle name="Neutral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RCH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APRIL%202024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03-2024 254"/>
      <sheetName val="02-03-2024 255"/>
      <sheetName val="03-03-2024 256"/>
      <sheetName val="04-03-2024 257"/>
      <sheetName val="05-03-2024 258"/>
      <sheetName val="06-03-2024 259"/>
      <sheetName val="07-03-2024 260"/>
      <sheetName val="08-03-2024 261"/>
      <sheetName val="09-03-2024 262"/>
      <sheetName val="10-03-2024 263"/>
      <sheetName val="11-03-2024 264"/>
      <sheetName val="12-03-2024 265"/>
      <sheetName val="13-03-2024 266"/>
      <sheetName val="14-03-2024 267"/>
      <sheetName val="15-03-2024 268"/>
      <sheetName val="16-03-2024 269"/>
      <sheetName val="17-03-2024 270"/>
      <sheetName val="18-03-2024 271"/>
      <sheetName val="19-03-2024 272"/>
      <sheetName val="20-03-2024 273"/>
      <sheetName val="21-03-2024 274"/>
      <sheetName val="22-03-2024 275"/>
      <sheetName val="23-03-2024 276"/>
      <sheetName val="24-03-2024 277"/>
      <sheetName val="25-03-2024 278"/>
      <sheetName val="26-03-2024 279"/>
      <sheetName val="27-03-2024 280"/>
      <sheetName val="28-03-2024 281"/>
      <sheetName val="29-03-2024 282"/>
      <sheetName val="30-03-2024 283"/>
      <sheetName val="31-03-2024 28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8">
          <cell r="G18">
            <v>1166329.4000000001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04-2024 285"/>
      <sheetName val="02-04-2024 286"/>
      <sheetName val="03-04-2024 287"/>
      <sheetName val="04-04-2024 288"/>
      <sheetName val="05-04-2024 289"/>
      <sheetName val="06-04-2024 290"/>
      <sheetName val="07-04-2024 291"/>
      <sheetName val="09-04-2024 292"/>
      <sheetName val="10-04-2024 293"/>
      <sheetName val="11-04-2024 294"/>
      <sheetName val="12-04-2024 295"/>
      <sheetName val="13-04-2024 296"/>
      <sheetName val="15-04-2024 297"/>
      <sheetName val="16-04-2024 298"/>
      <sheetName val="20-04-2024 299"/>
      <sheetName val="22-04-2024 300"/>
      <sheetName val="23-04-2024 301"/>
      <sheetName val="24-04-2024 302"/>
      <sheetName val="25-04-2024 303"/>
      <sheetName val="26-04-2024 304"/>
      <sheetName val="27-04-2024 305"/>
      <sheetName val="28-04-2024 306"/>
      <sheetName val="29-04-2024 307"/>
      <sheetName val="30-04-2024 3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>
        <row r="20">
          <cell r="G20">
            <v>1292952.5999999999</v>
          </cell>
        </row>
      </sheetData>
      <sheetData sheetId="21">
        <row r="18">
          <cell r="G18">
            <v>1330284.5999999999</v>
          </cell>
        </row>
      </sheetData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zoomScale="80" zoomScaleNormal="80" workbookViewId="0">
      <selection activeCell="G18" sqref="G18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8" t="s">
        <v>0</v>
      </c>
      <c r="D3" s="30" t="s">
        <v>1</v>
      </c>
      <c r="E3" s="31"/>
      <c r="F3" s="31"/>
      <c r="G3" s="34">
        <v>285</v>
      </c>
    </row>
    <row r="4" spans="2:11" ht="15.75" thickBot="1" x14ac:dyDescent="0.3">
      <c r="B4" s="1"/>
      <c r="C4" s="29"/>
      <c r="D4" s="32"/>
      <c r="E4" s="33"/>
      <c r="F4" s="33"/>
      <c r="G4" s="35"/>
    </row>
    <row r="5" spans="2:11" ht="15" customHeight="1" x14ac:dyDescent="0.25">
      <c r="B5" s="1"/>
      <c r="C5" s="36" t="s">
        <v>18</v>
      </c>
      <c r="D5" s="38" t="s">
        <v>2</v>
      </c>
      <c r="E5" s="39"/>
      <c r="F5" s="39"/>
      <c r="G5" s="40"/>
      <c r="J5" s="2" t="s">
        <v>3</v>
      </c>
    </row>
    <row r="6" spans="2:11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1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1" ht="15.75" thickBot="1" x14ac:dyDescent="0.3">
      <c r="B8" s="1"/>
      <c r="C8" s="24"/>
      <c r="D8" s="25"/>
      <c r="E8" s="24"/>
      <c r="F8" s="27"/>
      <c r="G8" s="25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19</v>
      </c>
      <c r="E10" s="5">
        <v>4</v>
      </c>
      <c r="F10" s="4"/>
      <c r="G10" s="4">
        <v>50.2</v>
      </c>
    </row>
    <row r="11" spans="2:11" ht="18.75" x14ac:dyDescent="0.25">
      <c r="B11" s="1"/>
      <c r="C11" s="4">
        <v>2</v>
      </c>
      <c r="D11" s="5" t="s">
        <v>20</v>
      </c>
      <c r="E11" s="5">
        <v>3</v>
      </c>
      <c r="F11" s="4">
        <v>5</v>
      </c>
      <c r="G11" s="4">
        <f>E11*F11</f>
        <v>15</v>
      </c>
    </row>
    <row r="12" spans="2:11" ht="18.75" x14ac:dyDescent="0.25">
      <c r="B12" s="1"/>
      <c r="C12" s="4">
        <v>3</v>
      </c>
      <c r="D12" s="5" t="s">
        <v>12</v>
      </c>
      <c r="E12" s="5">
        <v>3</v>
      </c>
      <c r="F12" s="4">
        <v>5</v>
      </c>
      <c r="G12" s="4">
        <f>E12*F12</f>
        <v>15</v>
      </c>
    </row>
    <row r="13" spans="2:11" ht="18.75" x14ac:dyDescent="0.25">
      <c r="B13" s="1"/>
      <c r="C13" s="4">
        <v>4</v>
      </c>
      <c r="D13" s="5" t="s">
        <v>13</v>
      </c>
      <c r="E13" s="5">
        <v>76</v>
      </c>
      <c r="F13" s="4">
        <v>5</v>
      </c>
      <c r="G13" s="4">
        <f>E13*F13</f>
        <v>380</v>
      </c>
    </row>
    <row r="14" spans="2:11" ht="18.75" x14ac:dyDescent="0.25">
      <c r="B14" s="1"/>
      <c r="C14" s="4">
        <v>5</v>
      </c>
      <c r="D14" s="5" t="s">
        <v>21</v>
      </c>
      <c r="E14" s="5">
        <v>3</v>
      </c>
      <c r="F14" s="4">
        <v>5</v>
      </c>
      <c r="G14" s="4">
        <f>E14*F14</f>
        <v>15</v>
      </c>
    </row>
    <row r="15" spans="2:11" ht="19.5" thickBot="1" x14ac:dyDescent="0.3">
      <c r="B15" s="1"/>
      <c r="C15" s="4">
        <v>6</v>
      </c>
      <c r="D15" s="5" t="s">
        <v>14</v>
      </c>
      <c r="E15" s="5">
        <v>25</v>
      </c>
      <c r="F15" s="4">
        <v>5</v>
      </c>
      <c r="G15" s="4">
        <f>E15*F15</f>
        <v>125</v>
      </c>
    </row>
    <row r="16" spans="2:11" ht="19.5" thickBot="1" x14ac:dyDescent="0.3">
      <c r="B16" s="1"/>
      <c r="C16" s="17" t="s">
        <v>15</v>
      </c>
      <c r="D16" s="18"/>
      <c r="E16" s="6">
        <f>SUM(E10:E15)</f>
        <v>114</v>
      </c>
      <c r="F16" s="7"/>
      <c r="G16" s="8">
        <f>SUM(G10:G15)</f>
        <v>600.20000000000005</v>
      </c>
    </row>
    <row r="17" spans="2:13" ht="21.75" thickBot="1" x14ac:dyDescent="0.3">
      <c r="B17" s="1"/>
      <c r="C17" s="19" t="s">
        <v>16</v>
      </c>
      <c r="D17" s="20"/>
      <c r="E17" s="20"/>
      <c r="F17" s="21"/>
      <c r="G17" s="9">
        <v>61</v>
      </c>
      <c r="M17" s="10"/>
    </row>
    <row r="18" spans="2:13" ht="21.75" thickBot="1" x14ac:dyDescent="0.3">
      <c r="B18" s="1"/>
      <c r="C18" s="19" t="s">
        <v>15</v>
      </c>
      <c r="D18" s="20"/>
      <c r="E18" s="20"/>
      <c r="F18" s="21"/>
      <c r="G18" s="11">
        <f>G16*G17</f>
        <v>36612.200000000004</v>
      </c>
    </row>
    <row r="19" spans="2:13" ht="21.75" thickBot="1" x14ac:dyDescent="0.3">
      <c r="C19" s="12" t="s">
        <v>23</v>
      </c>
      <c r="D19" s="19" t="s">
        <v>22</v>
      </c>
      <c r="E19" s="20"/>
      <c r="F19" s="21"/>
      <c r="G19" s="13">
        <f>'[1]31-03-2024 284'!$G$18</f>
        <v>1166329.4000000001</v>
      </c>
      <c r="H19" s="10"/>
      <c r="I19" s="10"/>
      <c r="K19" s="10"/>
    </row>
    <row r="20" spans="2:13" ht="21.75" thickBot="1" x14ac:dyDescent="0.3">
      <c r="C20" s="19" t="s">
        <v>17</v>
      </c>
      <c r="D20" s="20"/>
      <c r="E20" s="20"/>
      <c r="F20" s="21"/>
      <c r="G20" s="14">
        <f>G18+G19</f>
        <v>1202941.6000000001</v>
      </c>
      <c r="H20" s="10"/>
      <c r="I20" s="10"/>
      <c r="K20" s="10"/>
    </row>
  </sheetData>
  <sortState ref="D10:G15">
    <sortCondition ref="D10:D15"/>
  </sortState>
  <mergeCells count="12">
    <mergeCell ref="C7:D8"/>
    <mergeCell ref="E7:G8"/>
    <mergeCell ref="C3:C4"/>
    <mergeCell ref="D3:F4"/>
    <mergeCell ref="G3:G4"/>
    <mergeCell ref="C5:C6"/>
    <mergeCell ref="D5:G6"/>
    <mergeCell ref="C16:D16"/>
    <mergeCell ref="C17:F17"/>
    <mergeCell ref="C18:F18"/>
    <mergeCell ref="D19:F19"/>
    <mergeCell ref="C20:F2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topLeftCell="A10" zoomScale="80" zoomScaleNormal="80" workbookViewId="0">
      <selection activeCell="G22" sqref="G22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8" t="s">
        <v>0</v>
      </c>
      <c r="D3" s="30" t="s">
        <v>1</v>
      </c>
      <c r="E3" s="31"/>
      <c r="F3" s="31"/>
      <c r="G3" s="34">
        <v>294</v>
      </c>
    </row>
    <row r="4" spans="2:11" ht="15.75" thickBot="1" x14ac:dyDescent="0.3">
      <c r="B4" s="1"/>
      <c r="C4" s="29"/>
      <c r="D4" s="32"/>
      <c r="E4" s="33"/>
      <c r="F4" s="33"/>
      <c r="G4" s="35"/>
    </row>
    <row r="5" spans="2:11" ht="15" customHeight="1" x14ac:dyDescent="0.25">
      <c r="B5" s="1"/>
      <c r="C5" s="36" t="s">
        <v>57</v>
      </c>
      <c r="D5" s="38" t="s">
        <v>2</v>
      </c>
      <c r="E5" s="39"/>
      <c r="F5" s="39"/>
      <c r="G5" s="40"/>
      <c r="J5" s="2" t="s">
        <v>3</v>
      </c>
    </row>
    <row r="6" spans="2:11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1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1" ht="15.75" thickBot="1" x14ac:dyDescent="0.3">
      <c r="B8" s="1"/>
      <c r="C8" s="24"/>
      <c r="D8" s="25"/>
      <c r="E8" s="24"/>
      <c r="F8" s="27"/>
      <c r="G8" s="25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31</v>
      </c>
      <c r="E10" s="5">
        <v>60</v>
      </c>
      <c r="F10" s="4">
        <v>5.7</v>
      </c>
      <c r="G10" s="4">
        <f t="shared" ref="G10:G19" si="0">E10*F10</f>
        <v>342</v>
      </c>
    </row>
    <row r="11" spans="2:11" ht="18.75" x14ac:dyDescent="0.25">
      <c r="B11" s="1"/>
      <c r="C11" s="4">
        <v>2</v>
      </c>
      <c r="D11" s="5" t="s">
        <v>51</v>
      </c>
      <c r="E11" s="5">
        <v>13</v>
      </c>
      <c r="F11" s="4">
        <v>4.0999999999999996</v>
      </c>
      <c r="G11" s="4">
        <f t="shared" si="0"/>
        <v>53.3</v>
      </c>
    </row>
    <row r="12" spans="2:11" ht="18.75" x14ac:dyDescent="0.25">
      <c r="B12" s="1"/>
      <c r="C12" s="4">
        <v>3</v>
      </c>
      <c r="D12" s="5" t="s">
        <v>49</v>
      </c>
      <c r="E12" s="5">
        <v>13</v>
      </c>
      <c r="F12" s="4">
        <v>4.0999999999999996</v>
      </c>
      <c r="G12" s="4">
        <f t="shared" si="0"/>
        <v>53.3</v>
      </c>
    </row>
    <row r="13" spans="2:11" ht="18.75" x14ac:dyDescent="0.25">
      <c r="B13" s="1"/>
      <c r="C13" s="4">
        <v>4</v>
      </c>
      <c r="D13" s="5" t="s">
        <v>59</v>
      </c>
      <c r="E13" s="5">
        <v>14</v>
      </c>
      <c r="F13" s="4">
        <v>5</v>
      </c>
      <c r="G13" s="4">
        <f t="shared" si="0"/>
        <v>70</v>
      </c>
    </row>
    <row r="14" spans="2:11" ht="18.75" x14ac:dyDescent="0.25">
      <c r="B14" s="1"/>
      <c r="C14" s="4">
        <v>5</v>
      </c>
      <c r="D14" s="5" t="s">
        <v>58</v>
      </c>
      <c r="E14" s="5">
        <v>14</v>
      </c>
      <c r="F14" s="4">
        <v>3</v>
      </c>
      <c r="G14" s="4">
        <f t="shared" si="0"/>
        <v>42</v>
      </c>
    </row>
    <row r="15" spans="2:11" ht="18.75" x14ac:dyDescent="0.25">
      <c r="B15" s="1"/>
      <c r="C15" s="4">
        <v>6</v>
      </c>
      <c r="D15" s="5" t="s">
        <v>34</v>
      </c>
      <c r="E15" s="5">
        <v>10</v>
      </c>
      <c r="F15" s="4">
        <v>7</v>
      </c>
      <c r="G15" s="4">
        <f t="shared" si="0"/>
        <v>70</v>
      </c>
    </row>
    <row r="16" spans="2:11" ht="18.75" x14ac:dyDescent="0.25">
      <c r="B16" s="1"/>
      <c r="C16" s="4">
        <v>7</v>
      </c>
      <c r="D16" s="5" t="s">
        <v>13</v>
      </c>
      <c r="E16" s="5">
        <v>160</v>
      </c>
      <c r="F16" s="4">
        <v>5</v>
      </c>
      <c r="G16" s="4">
        <f t="shared" si="0"/>
        <v>800</v>
      </c>
    </row>
    <row r="17" spans="2:13" ht="18.75" x14ac:dyDescent="0.25">
      <c r="B17" s="1"/>
      <c r="C17" s="4">
        <v>8</v>
      </c>
      <c r="D17" s="5" t="s">
        <v>21</v>
      </c>
      <c r="E17" s="5">
        <v>3</v>
      </c>
      <c r="F17" s="4">
        <v>5</v>
      </c>
      <c r="G17" s="4">
        <f t="shared" si="0"/>
        <v>15</v>
      </c>
    </row>
    <row r="18" spans="2:13" ht="18.75" x14ac:dyDescent="0.25">
      <c r="B18" s="1"/>
      <c r="C18" s="4">
        <v>9</v>
      </c>
      <c r="D18" s="5" t="s">
        <v>50</v>
      </c>
      <c r="E18" s="5">
        <v>6</v>
      </c>
      <c r="F18" s="4">
        <v>4.0999999999999996</v>
      </c>
      <c r="G18" s="4">
        <f t="shared" si="0"/>
        <v>24.599999999999998</v>
      </c>
    </row>
    <row r="19" spans="2:13" ht="19.5" thickBot="1" x14ac:dyDescent="0.3">
      <c r="B19" s="1"/>
      <c r="C19" s="4">
        <v>10</v>
      </c>
      <c r="D19" s="5" t="s">
        <v>14</v>
      </c>
      <c r="E19" s="5">
        <v>51</v>
      </c>
      <c r="F19" s="4">
        <v>5</v>
      </c>
      <c r="G19" s="4">
        <f t="shared" si="0"/>
        <v>255</v>
      </c>
    </row>
    <row r="20" spans="2:13" ht="19.5" thickBot="1" x14ac:dyDescent="0.3">
      <c r="B20" s="1"/>
      <c r="C20" s="17" t="s">
        <v>15</v>
      </c>
      <c r="D20" s="18"/>
      <c r="E20" s="6">
        <f>SUM(E10:E19)</f>
        <v>344</v>
      </c>
      <c r="F20" s="7"/>
      <c r="G20" s="8">
        <f>SUM(G10:G19)</f>
        <v>1725.1999999999998</v>
      </c>
    </row>
    <row r="21" spans="2:13" ht="21.75" thickBot="1" x14ac:dyDescent="0.3">
      <c r="B21" s="1"/>
      <c r="C21" s="19" t="s">
        <v>16</v>
      </c>
      <c r="D21" s="20"/>
      <c r="E21" s="20"/>
      <c r="F21" s="21"/>
      <c r="G21" s="9">
        <v>61</v>
      </c>
      <c r="M21" s="10"/>
    </row>
    <row r="22" spans="2:13" ht="21.75" thickBot="1" x14ac:dyDescent="0.3">
      <c r="B22" s="1"/>
      <c r="C22" s="19" t="s">
        <v>15</v>
      </c>
      <c r="D22" s="20"/>
      <c r="E22" s="20"/>
      <c r="F22" s="21"/>
      <c r="G22" s="11">
        <f>G20*G21</f>
        <v>105237.19999999998</v>
      </c>
    </row>
    <row r="23" spans="2:13" ht="21.75" thickBot="1" x14ac:dyDescent="0.3">
      <c r="C23" s="12" t="s">
        <v>62</v>
      </c>
      <c r="D23" s="19" t="s">
        <v>61</v>
      </c>
      <c r="E23" s="20"/>
      <c r="F23" s="21"/>
      <c r="G23" s="13">
        <f>'10-04-2024 293'!G21</f>
        <v>1238303.6000000001</v>
      </c>
      <c r="H23" s="10"/>
      <c r="I23" s="10"/>
      <c r="K23" s="10"/>
    </row>
    <row r="24" spans="2:13" ht="21.75" thickBot="1" x14ac:dyDescent="0.3">
      <c r="C24" s="19" t="s">
        <v>17</v>
      </c>
      <c r="D24" s="20"/>
      <c r="E24" s="20"/>
      <c r="F24" s="21"/>
      <c r="G24" s="14">
        <f>G22+G23</f>
        <v>1343540.8</v>
      </c>
      <c r="H24" s="10"/>
      <c r="I24" s="10"/>
      <c r="K24" s="10"/>
    </row>
    <row r="25" spans="2:13" ht="21.75" thickBot="1" x14ac:dyDescent="0.3">
      <c r="C25" s="19" t="s">
        <v>60</v>
      </c>
      <c r="D25" s="20"/>
      <c r="E25" s="20"/>
      <c r="F25" s="21"/>
      <c r="G25" s="15">
        <v>100000</v>
      </c>
    </row>
    <row r="26" spans="2:13" ht="21.75" thickBot="1" x14ac:dyDescent="0.3">
      <c r="C26" s="19" t="s">
        <v>17</v>
      </c>
      <c r="D26" s="20"/>
      <c r="E26" s="20"/>
      <c r="F26" s="21"/>
      <c r="G26" s="14">
        <f>G24-G25</f>
        <v>1243540.8</v>
      </c>
    </row>
  </sheetData>
  <sortState ref="D10:G19">
    <sortCondition ref="D10:D19"/>
  </sortState>
  <mergeCells count="14">
    <mergeCell ref="C26:F26"/>
    <mergeCell ref="C20:D20"/>
    <mergeCell ref="C21:F21"/>
    <mergeCell ref="C22:F22"/>
    <mergeCell ref="D23:F23"/>
    <mergeCell ref="C24:F24"/>
    <mergeCell ref="C25:F25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zoomScale="80" zoomScaleNormal="80" workbookViewId="0">
      <selection activeCell="G18" sqref="G18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8" t="s">
        <v>0</v>
      </c>
      <c r="D3" s="30" t="s">
        <v>1</v>
      </c>
      <c r="E3" s="31"/>
      <c r="F3" s="31"/>
      <c r="G3" s="34">
        <v>295</v>
      </c>
    </row>
    <row r="4" spans="2:11" ht="15.75" thickBot="1" x14ac:dyDescent="0.3">
      <c r="B4" s="1"/>
      <c r="C4" s="29"/>
      <c r="D4" s="32"/>
      <c r="E4" s="33"/>
      <c r="F4" s="33"/>
      <c r="G4" s="35"/>
    </row>
    <row r="5" spans="2:11" ht="15" customHeight="1" x14ac:dyDescent="0.25">
      <c r="B5" s="1"/>
      <c r="C5" s="36" t="s">
        <v>63</v>
      </c>
      <c r="D5" s="38" t="s">
        <v>2</v>
      </c>
      <c r="E5" s="39"/>
      <c r="F5" s="39"/>
      <c r="G5" s="40"/>
      <c r="J5" s="2" t="s">
        <v>3</v>
      </c>
    </row>
    <row r="6" spans="2:11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1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1" ht="15.75" thickBot="1" x14ac:dyDescent="0.3">
      <c r="B8" s="1"/>
      <c r="C8" s="24"/>
      <c r="D8" s="25"/>
      <c r="E8" s="24"/>
      <c r="F8" s="27"/>
      <c r="G8" s="25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31</v>
      </c>
      <c r="E10" s="5">
        <v>17</v>
      </c>
      <c r="F10" s="4">
        <v>5.7</v>
      </c>
      <c r="G10" s="4">
        <f t="shared" ref="G10:G15" si="0">E10*F10</f>
        <v>96.9</v>
      </c>
    </row>
    <row r="11" spans="2:11" ht="18.75" x14ac:dyDescent="0.25">
      <c r="B11" s="1"/>
      <c r="C11" s="4">
        <v>2</v>
      </c>
      <c r="D11" s="5" t="s">
        <v>34</v>
      </c>
      <c r="E11" s="5">
        <v>17</v>
      </c>
      <c r="F11" s="4">
        <v>7.5</v>
      </c>
      <c r="G11" s="4">
        <f t="shared" si="0"/>
        <v>127.5</v>
      </c>
    </row>
    <row r="12" spans="2:11" ht="18.75" x14ac:dyDescent="0.25">
      <c r="B12" s="1"/>
      <c r="C12" s="4">
        <v>3</v>
      </c>
      <c r="D12" s="5" t="s">
        <v>13</v>
      </c>
      <c r="E12" s="5">
        <v>70</v>
      </c>
      <c r="F12" s="4">
        <v>5</v>
      </c>
      <c r="G12" s="4">
        <f t="shared" si="0"/>
        <v>350</v>
      </c>
    </row>
    <row r="13" spans="2:11" ht="18.75" x14ac:dyDescent="0.25">
      <c r="B13" s="1"/>
      <c r="C13" s="4">
        <v>4</v>
      </c>
      <c r="D13" s="5" t="s">
        <v>21</v>
      </c>
      <c r="E13" s="5">
        <v>2</v>
      </c>
      <c r="F13" s="4">
        <v>5</v>
      </c>
      <c r="G13" s="4">
        <f t="shared" si="0"/>
        <v>10</v>
      </c>
    </row>
    <row r="14" spans="2:11" ht="18.75" x14ac:dyDescent="0.25">
      <c r="B14" s="1"/>
      <c r="C14" s="4">
        <v>5</v>
      </c>
      <c r="D14" s="5" t="s">
        <v>50</v>
      </c>
      <c r="E14" s="5">
        <v>5</v>
      </c>
      <c r="F14" s="4">
        <v>4.0999999999999996</v>
      </c>
      <c r="G14" s="4">
        <f t="shared" si="0"/>
        <v>20.5</v>
      </c>
    </row>
    <row r="15" spans="2:11" ht="19.5" thickBot="1" x14ac:dyDescent="0.3">
      <c r="B15" s="1"/>
      <c r="C15" s="4">
        <v>6</v>
      </c>
      <c r="D15" s="5" t="s">
        <v>14</v>
      </c>
      <c r="E15" s="5">
        <v>30</v>
      </c>
      <c r="F15" s="4">
        <v>5</v>
      </c>
      <c r="G15" s="4">
        <f t="shared" si="0"/>
        <v>150</v>
      </c>
    </row>
    <row r="16" spans="2:11" ht="19.5" thickBot="1" x14ac:dyDescent="0.3">
      <c r="B16" s="1"/>
      <c r="C16" s="17" t="s">
        <v>15</v>
      </c>
      <c r="D16" s="18"/>
      <c r="E16" s="6">
        <f>SUM(E10:E15)</f>
        <v>141</v>
      </c>
      <c r="F16" s="7"/>
      <c r="G16" s="8">
        <f>SUM(G10:G15)</f>
        <v>754.9</v>
      </c>
    </row>
    <row r="17" spans="2:13" ht="21.75" thickBot="1" x14ac:dyDescent="0.3">
      <c r="B17" s="1"/>
      <c r="C17" s="19" t="s">
        <v>16</v>
      </c>
      <c r="D17" s="20"/>
      <c r="E17" s="20"/>
      <c r="F17" s="21"/>
      <c r="G17" s="9">
        <v>61</v>
      </c>
      <c r="M17" s="10"/>
    </row>
    <row r="18" spans="2:13" ht="21.75" thickBot="1" x14ac:dyDescent="0.3">
      <c r="B18" s="1"/>
      <c r="C18" s="19" t="s">
        <v>15</v>
      </c>
      <c r="D18" s="20"/>
      <c r="E18" s="20"/>
      <c r="F18" s="21"/>
      <c r="G18" s="11">
        <f>G16*G17</f>
        <v>46048.9</v>
      </c>
    </row>
    <row r="19" spans="2:13" ht="21.75" thickBot="1" x14ac:dyDescent="0.3">
      <c r="C19" s="12" t="s">
        <v>65</v>
      </c>
      <c r="D19" s="19" t="s">
        <v>64</v>
      </c>
      <c r="E19" s="20"/>
      <c r="F19" s="21"/>
      <c r="G19" s="13">
        <f>'11-04-2024 294'!G26</f>
        <v>1243540.8</v>
      </c>
      <c r="H19" s="10"/>
      <c r="I19" s="10"/>
      <c r="K19" s="10"/>
    </row>
    <row r="20" spans="2:13" ht="21.75" thickBot="1" x14ac:dyDescent="0.3">
      <c r="C20" s="19" t="s">
        <v>17</v>
      </c>
      <c r="D20" s="20"/>
      <c r="E20" s="20"/>
      <c r="F20" s="21"/>
      <c r="G20" s="14">
        <f>G18+G19</f>
        <v>1289589.7</v>
      </c>
      <c r="H20" s="10"/>
      <c r="I20" s="10"/>
      <c r="K20" s="10"/>
    </row>
  </sheetData>
  <sortState ref="D10:G15">
    <sortCondition ref="D10:D15"/>
  </sortState>
  <mergeCells count="12">
    <mergeCell ref="C7:D8"/>
    <mergeCell ref="E7:G8"/>
    <mergeCell ref="C3:C4"/>
    <mergeCell ref="D3:F4"/>
    <mergeCell ref="G3:G4"/>
    <mergeCell ref="C5:C6"/>
    <mergeCell ref="D5:G6"/>
    <mergeCell ref="C16:D16"/>
    <mergeCell ref="C17:F17"/>
    <mergeCell ref="C18:F18"/>
    <mergeCell ref="D19:F19"/>
    <mergeCell ref="C20:F2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topLeftCell="A4" zoomScale="80" zoomScaleNormal="80" workbookViewId="0">
      <selection activeCell="G19" sqref="G19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8" t="s">
        <v>0</v>
      </c>
      <c r="D3" s="30" t="s">
        <v>1</v>
      </c>
      <c r="E3" s="31"/>
      <c r="F3" s="31"/>
      <c r="G3" s="34">
        <v>296</v>
      </c>
    </row>
    <row r="4" spans="2:11" ht="15.75" thickBot="1" x14ac:dyDescent="0.3">
      <c r="B4" s="1"/>
      <c r="C4" s="29"/>
      <c r="D4" s="32"/>
      <c r="E4" s="33"/>
      <c r="F4" s="33"/>
      <c r="G4" s="35"/>
    </row>
    <row r="5" spans="2:11" ht="15" customHeight="1" x14ac:dyDescent="0.25">
      <c r="B5" s="1"/>
      <c r="C5" s="36" t="s">
        <v>66</v>
      </c>
      <c r="D5" s="38" t="s">
        <v>2</v>
      </c>
      <c r="E5" s="39"/>
      <c r="F5" s="39"/>
      <c r="G5" s="40"/>
      <c r="J5" s="2" t="s">
        <v>3</v>
      </c>
    </row>
    <row r="6" spans="2:11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1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1" ht="15.75" thickBot="1" x14ac:dyDescent="0.3">
      <c r="B8" s="1"/>
      <c r="C8" s="24"/>
      <c r="D8" s="25"/>
      <c r="E8" s="24"/>
      <c r="F8" s="27"/>
      <c r="G8" s="25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19</v>
      </c>
      <c r="E10" s="5">
        <v>3</v>
      </c>
      <c r="F10" s="4"/>
      <c r="G10" s="4">
        <v>42.1</v>
      </c>
    </row>
    <row r="11" spans="2:11" ht="18.75" x14ac:dyDescent="0.25">
      <c r="B11" s="1"/>
      <c r="C11" s="4">
        <v>2</v>
      </c>
      <c r="D11" s="5" t="s">
        <v>67</v>
      </c>
      <c r="E11" s="5">
        <v>11</v>
      </c>
      <c r="F11" s="4">
        <v>5</v>
      </c>
      <c r="G11" s="4">
        <f t="shared" ref="G11:G16" si="0">E11*F11</f>
        <v>55</v>
      </c>
    </row>
    <row r="12" spans="2:11" ht="18.75" x14ac:dyDescent="0.25">
      <c r="B12" s="1"/>
      <c r="C12" s="4">
        <v>3</v>
      </c>
      <c r="D12" s="5" t="s">
        <v>34</v>
      </c>
      <c r="E12" s="5">
        <v>10</v>
      </c>
      <c r="F12" s="4">
        <v>7.5</v>
      </c>
      <c r="G12" s="4">
        <f t="shared" si="0"/>
        <v>75</v>
      </c>
    </row>
    <row r="13" spans="2:11" ht="18.75" x14ac:dyDescent="0.25">
      <c r="B13" s="1"/>
      <c r="C13" s="4">
        <v>4</v>
      </c>
      <c r="D13" s="5" t="s">
        <v>13</v>
      </c>
      <c r="E13" s="5">
        <v>50</v>
      </c>
      <c r="F13" s="4">
        <v>5</v>
      </c>
      <c r="G13" s="4">
        <f t="shared" si="0"/>
        <v>250</v>
      </c>
    </row>
    <row r="14" spans="2:11" ht="18.75" x14ac:dyDescent="0.25">
      <c r="B14" s="1"/>
      <c r="C14" s="4">
        <v>5</v>
      </c>
      <c r="D14" s="5" t="s">
        <v>21</v>
      </c>
      <c r="E14" s="5">
        <v>2</v>
      </c>
      <c r="F14" s="4">
        <v>5</v>
      </c>
      <c r="G14" s="4">
        <f t="shared" si="0"/>
        <v>10</v>
      </c>
    </row>
    <row r="15" spans="2:11" ht="18.75" x14ac:dyDescent="0.25">
      <c r="B15" s="1"/>
      <c r="C15" s="4">
        <v>6</v>
      </c>
      <c r="D15" s="5" t="s">
        <v>50</v>
      </c>
      <c r="E15" s="5">
        <v>13</v>
      </c>
      <c r="F15" s="4">
        <v>4.0999999999999996</v>
      </c>
      <c r="G15" s="4">
        <f t="shared" si="0"/>
        <v>53.3</v>
      </c>
    </row>
    <row r="16" spans="2:11" ht="19.5" thickBot="1" x14ac:dyDescent="0.3">
      <c r="B16" s="1"/>
      <c r="C16" s="4">
        <v>7</v>
      </c>
      <c r="D16" s="5" t="s">
        <v>14</v>
      </c>
      <c r="E16" s="5">
        <v>30</v>
      </c>
      <c r="F16" s="4">
        <v>5</v>
      </c>
      <c r="G16" s="4">
        <f t="shared" si="0"/>
        <v>150</v>
      </c>
    </row>
    <row r="17" spans="2:13" ht="19.5" thickBot="1" x14ac:dyDescent="0.3">
      <c r="B17" s="1"/>
      <c r="C17" s="17" t="s">
        <v>15</v>
      </c>
      <c r="D17" s="18"/>
      <c r="E17" s="6">
        <f>SUM(E10:E16)</f>
        <v>119</v>
      </c>
      <c r="F17" s="7"/>
      <c r="G17" s="8">
        <f>SUM(G10:G16)</f>
        <v>635.40000000000009</v>
      </c>
    </row>
    <row r="18" spans="2:13" ht="21.75" thickBot="1" x14ac:dyDescent="0.3">
      <c r="B18" s="1"/>
      <c r="C18" s="19" t="s">
        <v>16</v>
      </c>
      <c r="D18" s="20"/>
      <c r="E18" s="20"/>
      <c r="F18" s="21"/>
      <c r="G18" s="9">
        <v>61</v>
      </c>
      <c r="M18" s="10"/>
    </row>
    <row r="19" spans="2:13" ht="21.75" thickBot="1" x14ac:dyDescent="0.3">
      <c r="B19" s="1"/>
      <c r="C19" s="19" t="s">
        <v>15</v>
      </c>
      <c r="D19" s="20"/>
      <c r="E19" s="20"/>
      <c r="F19" s="21"/>
      <c r="G19" s="11">
        <f>G17*G18</f>
        <v>38759.400000000009</v>
      </c>
    </row>
    <row r="20" spans="2:13" ht="21.75" thickBot="1" x14ac:dyDescent="0.3">
      <c r="C20" s="12" t="s">
        <v>69</v>
      </c>
      <c r="D20" s="19" t="s">
        <v>68</v>
      </c>
      <c r="E20" s="20"/>
      <c r="F20" s="21"/>
      <c r="G20" s="13">
        <f>'12-04-2024 295'!G20</f>
        <v>1289589.7</v>
      </c>
      <c r="H20" s="10"/>
      <c r="I20" s="10"/>
      <c r="K20" s="10"/>
    </row>
    <row r="21" spans="2:13" ht="21.75" thickBot="1" x14ac:dyDescent="0.3">
      <c r="C21" s="19" t="s">
        <v>17</v>
      </c>
      <c r="D21" s="20"/>
      <c r="E21" s="20"/>
      <c r="F21" s="21"/>
      <c r="G21" s="14">
        <f>G19+G20</f>
        <v>1328349.0999999999</v>
      </c>
      <c r="H21" s="10"/>
      <c r="I21" s="10"/>
      <c r="K21" s="10"/>
    </row>
    <row r="22" spans="2:13" ht="21.75" thickBot="1" x14ac:dyDescent="0.3">
      <c r="C22" s="19" t="s">
        <v>70</v>
      </c>
      <c r="D22" s="20"/>
      <c r="E22" s="20"/>
      <c r="F22" s="21"/>
      <c r="G22" s="15">
        <v>70000</v>
      </c>
    </row>
    <row r="23" spans="2:13" ht="21.75" thickBot="1" x14ac:dyDescent="0.3">
      <c r="C23" s="19" t="s">
        <v>17</v>
      </c>
      <c r="D23" s="20"/>
      <c r="E23" s="20"/>
      <c r="F23" s="21"/>
      <c r="G23" s="14">
        <f>G21-G22</f>
        <v>1258349.0999999999</v>
      </c>
    </row>
  </sheetData>
  <sortState ref="D10:G16">
    <sortCondition ref="D10:D16"/>
  </sortState>
  <mergeCells count="14">
    <mergeCell ref="C23:F23"/>
    <mergeCell ref="C17:D17"/>
    <mergeCell ref="C18:F18"/>
    <mergeCell ref="C19:F19"/>
    <mergeCell ref="D20:F20"/>
    <mergeCell ref="C21:F21"/>
    <mergeCell ref="C22:F22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opLeftCell="A4" zoomScale="80" zoomScaleNormal="80" workbookViewId="0">
      <selection activeCell="G20" sqref="G20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8" t="s">
        <v>0</v>
      </c>
      <c r="D3" s="30" t="s">
        <v>1</v>
      </c>
      <c r="E3" s="31"/>
      <c r="F3" s="31"/>
      <c r="G3" s="34">
        <v>297</v>
      </c>
    </row>
    <row r="4" spans="2:11" ht="15.75" thickBot="1" x14ac:dyDescent="0.3">
      <c r="B4" s="1"/>
      <c r="C4" s="29"/>
      <c r="D4" s="32"/>
      <c r="E4" s="33"/>
      <c r="F4" s="33"/>
      <c r="G4" s="35"/>
    </row>
    <row r="5" spans="2:11" ht="15" customHeight="1" x14ac:dyDescent="0.25">
      <c r="B5" s="1"/>
      <c r="C5" s="36" t="s">
        <v>71</v>
      </c>
      <c r="D5" s="38" t="s">
        <v>2</v>
      </c>
      <c r="E5" s="39"/>
      <c r="F5" s="39"/>
      <c r="G5" s="40"/>
      <c r="J5" s="2" t="s">
        <v>3</v>
      </c>
    </row>
    <row r="6" spans="2:11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1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1" ht="15.75" thickBot="1" x14ac:dyDescent="0.3">
      <c r="B8" s="1"/>
      <c r="C8" s="24"/>
      <c r="D8" s="25"/>
      <c r="E8" s="24"/>
      <c r="F8" s="27"/>
      <c r="G8" s="25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51</v>
      </c>
      <c r="E10" s="5">
        <v>8</v>
      </c>
      <c r="F10" s="4">
        <v>4.0999999999999996</v>
      </c>
      <c r="G10" s="4">
        <f>E10*F10</f>
        <v>32.799999999999997</v>
      </c>
    </row>
    <row r="11" spans="2:11" ht="18.75" x14ac:dyDescent="0.25">
      <c r="B11" s="1"/>
      <c r="C11" s="4">
        <v>2</v>
      </c>
      <c r="D11" s="5" t="s">
        <v>49</v>
      </c>
      <c r="E11" s="5">
        <v>5</v>
      </c>
      <c r="F11" s="4">
        <v>4.0999999999999996</v>
      </c>
      <c r="G11" s="4">
        <f>E11*F11</f>
        <v>20.5</v>
      </c>
    </row>
    <row r="12" spans="2:11" ht="18.75" x14ac:dyDescent="0.25">
      <c r="B12" s="1"/>
      <c r="C12" s="4">
        <v>3</v>
      </c>
      <c r="D12" s="5" t="s">
        <v>19</v>
      </c>
      <c r="E12" s="5">
        <v>3</v>
      </c>
      <c r="F12" s="4"/>
      <c r="G12" s="4">
        <v>30.9</v>
      </c>
    </row>
    <row r="13" spans="2:11" ht="18.75" x14ac:dyDescent="0.25">
      <c r="B13" s="1"/>
      <c r="C13" s="4">
        <v>4</v>
      </c>
      <c r="D13" s="5" t="s">
        <v>67</v>
      </c>
      <c r="E13" s="5">
        <v>11</v>
      </c>
      <c r="F13" s="4">
        <v>5</v>
      </c>
      <c r="G13" s="4">
        <f>E13*F13</f>
        <v>55</v>
      </c>
    </row>
    <row r="14" spans="2:11" ht="18.75" x14ac:dyDescent="0.25">
      <c r="B14" s="1"/>
      <c r="C14" s="4">
        <v>5</v>
      </c>
      <c r="D14" s="5" t="s">
        <v>34</v>
      </c>
      <c r="E14" s="5">
        <v>15</v>
      </c>
      <c r="F14" s="4">
        <v>7.5</v>
      </c>
      <c r="G14" s="4">
        <f>E14*F14</f>
        <v>112.5</v>
      </c>
    </row>
    <row r="15" spans="2:11" ht="18.75" x14ac:dyDescent="0.25">
      <c r="B15" s="1"/>
      <c r="C15" s="4">
        <v>6</v>
      </c>
      <c r="D15" s="5" t="s">
        <v>13</v>
      </c>
      <c r="E15" s="5">
        <v>30</v>
      </c>
      <c r="F15" s="4">
        <v>5</v>
      </c>
      <c r="G15" s="4">
        <f>E15*F15</f>
        <v>150</v>
      </c>
    </row>
    <row r="16" spans="2:11" ht="18.75" x14ac:dyDescent="0.25">
      <c r="B16" s="1"/>
      <c r="C16" s="4">
        <v>7</v>
      </c>
      <c r="D16" s="5" t="s">
        <v>21</v>
      </c>
      <c r="E16" s="5">
        <v>3</v>
      </c>
      <c r="F16" s="4">
        <v>5</v>
      </c>
      <c r="G16" s="4">
        <f>E16*F16</f>
        <v>15</v>
      </c>
    </row>
    <row r="17" spans="2:13" ht="19.5" thickBot="1" x14ac:dyDescent="0.3">
      <c r="B17" s="1"/>
      <c r="C17" s="4">
        <v>8</v>
      </c>
      <c r="D17" s="5" t="s">
        <v>14</v>
      </c>
      <c r="E17" s="5">
        <v>25</v>
      </c>
      <c r="F17" s="4">
        <v>5</v>
      </c>
      <c r="G17" s="4">
        <f>E17*F17</f>
        <v>125</v>
      </c>
    </row>
    <row r="18" spans="2:13" ht="19.5" thickBot="1" x14ac:dyDescent="0.3">
      <c r="B18" s="1"/>
      <c r="C18" s="17" t="s">
        <v>15</v>
      </c>
      <c r="D18" s="18"/>
      <c r="E18" s="6">
        <f>SUM(E10:E17)</f>
        <v>100</v>
      </c>
      <c r="F18" s="7"/>
      <c r="G18" s="8">
        <f>SUM(G10:G17)</f>
        <v>541.70000000000005</v>
      </c>
    </row>
    <row r="19" spans="2:13" ht="21.75" thickBot="1" x14ac:dyDescent="0.3">
      <c r="B19" s="1"/>
      <c r="C19" s="19" t="s">
        <v>16</v>
      </c>
      <c r="D19" s="20"/>
      <c r="E19" s="20"/>
      <c r="F19" s="21"/>
      <c r="G19" s="9">
        <v>61</v>
      </c>
      <c r="M19" s="10"/>
    </row>
    <row r="20" spans="2:13" ht="21.75" thickBot="1" x14ac:dyDescent="0.3">
      <c r="B20" s="1"/>
      <c r="C20" s="19" t="s">
        <v>15</v>
      </c>
      <c r="D20" s="20"/>
      <c r="E20" s="20"/>
      <c r="F20" s="21"/>
      <c r="G20" s="11">
        <f>G18*G19</f>
        <v>33043.700000000004</v>
      </c>
    </row>
    <row r="21" spans="2:13" ht="21.75" thickBot="1" x14ac:dyDescent="0.3">
      <c r="C21" s="12" t="s">
        <v>73</v>
      </c>
      <c r="D21" s="19" t="s">
        <v>72</v>
      </c>
      <c r="E21" s="20"/>
      <c r="F21" s="21"/>
      <c r="G21" s="13">
        <f>'13-04-2024 296'!G23</f>
        <v>1258349.0999999999</v>
      </c>
      <c r="H21" s="10"/>
      <c r="I21" s="10"/>
      <c r="K21" s="10"/>
    </row>
    <row r="22" spans="2:13" ht="21.75" thickBot="1" x14ac:dyDescent="0.3">
      <c r="C22" s="19" t="s">
        <v>17</v>
      </c>
      <c r="D22" s="20"/>
      <c r="E22" s="20"/>
      <c r="F22" s="21"/>
      <c r="G22" s="14">
        <f>G20+G21</f>
        <v>1291392.7999999998</v>
      </c>
      <c r="H22" s="10"/>
      <c r="I22" s="10"/>
      <c r="K22" s="10"/>
    </row>
  </sheetData>
  <sortState ref="D10:G17">
    <sortCondition ref="D10:D17"/>
  </sortState>
  <mergeCells count="12">
    <mergeCell ref="C7:D8"/>
    <mergeCell ref="E7:G8"/>
    <mergeCell ref="C3:C4"/>
    <mergeCell ref="D3:F4"/>
    <mergeCell ref="G3:G4"/>
    <mergeCell ref="C5:C6"/>
    <mergeCell ref="D5:G6"/>
    <mergeCell ref="C18:D18"/>
    <mergeCell ref="C19:F19"/>
    <mergeCell ref="C20:F20"/>
    <mergeCell ref="D21:F21"/>
    <mergeCell ref="C22:F2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zoomScale="80" zoomScaleNormal="80" workbookViewId="0">
      <selection activeCell="G18" sqref="G18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8" t="s">
        <v>0</v>
      </c>
      <c r="D3" s="30" t="s">
        <v>1</v>
      </c>
      <c r="E3" s="31"/>
      <c r="F3" s="31"/>
      <c r="G3" s="34">
        <v>298</v>
      </c>
    </row>
    <row r="4" spans="2:11" ht="15.75" thickBot="1" x14ac:dyDescent="0.3">
      <c r="B4" s="1"/>
      <c r="C4" s="29"/>
      <c r="D4" s="32"/>
      <c r="E4" s="33"/>
      <c r="F4" s="33"/>
      <c r="G4" s="35"/>
    </row>
    <row r="5" spans="2:11" ht="15" customHeight="1" x14ac:dyDescent="0.25">
      <c r="B5" s="1"/>
      <c r="C5" s="36" t="s">
        <v>74</v>
      </c>
      <c r="D5" s="38" t="s">
        <v>2</v>
      </c>
      <c r="E5" s="39"/>
      <c r="F5" s="39"/>
      <c r="G5" s="40"/>
      <c r="J5" s="2" t="s">
        <v>3</v>
      </c>
    </row>
    <row r="6" spans="2:11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1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1" ht="15.75" thickBot="1" x14ac:dyDescent="0.3">
      <c r="B8" s="1"/>
      <c r="C8" s="24"/>
      <c r="D8" s="25"/>
      <c r="E8" s="24"/>
      <c r="F8" s="27"/>
      <c r="G8" s="25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51</v>
      </c>
      <c r="E10" s="5">
        <v>6</v>
      </c>
      <c r="F10" s="4">
        <v>4.0999999999999996</v>
      </c>
      <c r="G10" s="4">
        <f t="shared" ref="G10:G15" si="0">E10*F10</f>
        <v>24.599999999999998</v>
      </c>
    </row>
    <row r="11" spans="2:11" ht="18.75" x14ac:dyDescent="0.25">
      <c r="B11" s="1"/>
      <c r="C11" s="4">
        <v>2</v>
      </c>
      <c r="D11" s="5" t="s">
        <v>49</v>
      </c>
      <c r="E11" s="5">
        <v>6</v>
      </c>
      <c r="F11" s="4">
        <v>4.0999999999999996</v>
      </c>
      <c r="G11" s="4">
        <f t="shared" si="0"/>
        <v>24.599999999999998</v>
      </c>
    </row>
    <row r="12" spans="2:11" ht="18.75" x14ac:dyDescent="0.25">
      <c r="B12" s="1"/>
      <c r="C12" s="4">
        <v>3</v>
      </c>
      <c r="D12" s="5" t="s">
        <v>67</v>
      </c>
      <c r="E12" s="5">
        <v>11</v>
      </c>
      <c r="F12" s="4">
        <v>5</v>
      </c>
      <c r="G12" s="4">
        <f t="shared" si="0"/>
        <v>55</v>
      </c>
    </row>
    <row r="13" spans="2:11" ht="18.75" x14ac:dyDescent="0.25">
      <c r="B13" s="1"/>
      <c r="C13" s="4">
        <v>4</v>
      </c>
      <c r="D13" s="5" t="s">
        <v>13</v>
      </c>
      <c r="E13" s="5">
        <v>50</v>
      </c>
      <c r="F13" s="4">
        <v>5</v>
      </c>
      <c r="G13" s="4">
        <f t="shared" si="0"/>
        <v>250</v>
      </c>
    </row>
    <row r="14" spans="2:11" ht="18.75" x14ac:dyDescent="0.25">
      <c r="B14" s="1"/>
      <c r="C14" s="4">
        <v>5</v>
      </c>
      <c r="D14" s="5" t="s">
        <v>21</v>
      </c>
      <c r="E14" s="5">
        <v>1</v>
      </c>
      <c r="F14" s="4">
        <v>5</v>
      </c>
      <c r="G14" s="4">
        <f t="shared" si="0"/>
        <v>5</v>
      </c>
    </row>
    <row r="15" spans="2:11" ht="19.5" thickBot="1" x14ac:dyDescent="0.3">
      <c r="B15" s="1"/>
      <c r="C15" s="4">
        <v>6</v>
      </c>
      <c r="D15" s="5" t="s">
        <v>14</v>
      </c>
      <c r="E15" s="5">
        <v>28</v>
      </c>
      <c r="F15" s="4">
        <v>5</v>
      </c>
      <c r="G15" s="4">
        <f t="shared" si="0"/>
        <v>140</v>
      </c>
    </row>
    <row r="16" spans="2:11" ht="19.5" thickBot="1" x14ac:dyDescent="0.3">
      <c r="B16" s="1"/>
      <c r="C16" s="17" t="s">
        <v>15</v>
      </c>
      <c r="D16" s="18"/>
      <c r="E16" s="6">
        <f>SUM(E10:E15)</f>
        <v>102</v>
      </c>
      <c r="F16" s="7"/>
      <c r="G16" s="8">
        <f>SUM(G10:G15)</f>
        <v>499.2</v>
      </c>
    </row>
    <row r="17" spans="2:13" ht="21.75" thickBot="1" x14ac:dyDescent="0.3">
      <c r="B17" s="1"/>
      <c r="C17" s="19" t="s">
        <v>16</v>
      </c>
      <c r="D17" s="20"/>
      <c r="E17" s="20"/>
      <c r="F17" s="21"/>
      <c r="G17" s="9">
        <v>61</v>
      </c>
      <c r="M17" s="10"/>
    </row>
    <row r="18" spans="2:13" ht="21.75" thickBot="1" x14ac:dyDescent="0.3">
      <c r="B18" s="1"/>
      <c r="C18" s="19" t="s">
        <v>15</v>
      </c>
      <c r="D18" s="20"/>
      <c r="E18" s="20"/>
      <c r="F18" s="21"/>
      <c r="G18" s="11">
        <f>G16*G17</f>
        <v>30451.200000000001</v>
      </c>
    </row>
    <row r="19" spans="2:13" ht="21.75" thickBot="1" x14ac:dyDescent="0.3">
      <c r="C19" s="12" t="s">
        <v>76</v>
      </c>
      <c r="D19" s="19" t="s">
        <v>75</v>
      </c>
      <c r="E19" s="20"/>
      <c r="F19" s="21"/>
      <c r="G19" s="13">
        <f>'15-04-2024 297'!G22</f>
        <v>1291392.7999999998</v>
      </c>
      <c r="H19" s="10"/>
      <c r="I19" s="10"/>
      <c r="K19" s="10"/>
    </row>
    <row r="20" spans="2:13" ht="21.75" thickBot="1" x14ac:dyDescent="0.3">
      <c r="C20" s="19" t="s">
        <v>17</v>
      </c>
      <c r="D20" s="20"/>
      <c r="E20" s="20"/>
      <c r="F20" s="21"/>
      <c r="G20" s="14">
        <f>G18+G19</f>
        <v>1321843.9999999998</v>
      </c>
      <c r="H20" s="10"/>
      <c r="I20" s="10"/>
      <c r="K20" s="10"/>
    </row>
  </sheetData>
  <sortState ref="D10:G15">
    <sortCondition ref="D10:D15"/>
  </sortState>
  <mergeCells count="12">
    <mergeCell ref="C7:D8"/>
    <mergeCell ref="E7:G8"/>
    <mergeCell ref="C3:C4"/>
    <mergeCell ref="D3:F4"/>
    <mergeCell ref="G3:G4"/>
    <mergeCell ref="C5:C6"/>
    <mergeCell ref="D5:G6"/>
    <mergeCell ref="C16:D16"/>
    <mergeCell ref="C17:F17"/>
    <mergeCell ref="C18:F18"/>
    <mergeCell ref="D19:F19"/>
    <mergeCell ref="C20:F20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zoomScale="80" zoomScaleNormal="80" workbookViewId="0">
      <selection activeCell="G15" sqref="G15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8" t="s">
        <v>0</v>
      </c>
      <c r="D3" s="30" t="s">
        <v>1</v>
      </c>
      <c r="E3" s="31"/>
      <c r="F3" s="31"/>
      <c r="G3" s="34">
        <v>299</v>
      </c>
    </row>
    <row r="4" spans="2:13" ht="15.75" thickBot="1" x14ac:dyDescent="0.3">
      <c r="B4" s="1"/>
      <c r="C4" s="29"/>
      <c r="D4" s="32"/>
      <c r="E4" s="33"/>
      <c r="F4" s="33"/>
      <c r="G4" s="35"/>
    </row>
    <row r="5" spans="2:13" ht="15" customHeight="1" x14ac:dyDescent="0.25">
      <c r="B5" s="1"/>
      <c r="C5" s="36" t="s">
        <v>77</v>
      </c>
      <c r="D5" s="38" t="s">
        <v>2</v>
      </c>
      <c r="E5" s="39"/>
      <c r="F5" s="39"/>
      <c r="G5" s="40"/>
      <c r="J5" s="2" t="s">
        <v>3</v>
      </c>
    </row>
    <row r="6" spans="2:13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3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3" ht="15.75" thickBot="1" x14ac:dyDescent="0.3">
      <c r="B8" s="1"/>
      <c r="C8" s="24"/>
      <c r="D8" s="25"/>
      <c r="E8" s="24"/>
      <c r="F8" s="27"/>
      <c r="G8" s="25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34</v>
      </c>
      <c r="E10" s="5">
        <v>10</v>
      </c>
      <c r="F10" s="4">
        <v>7.5</v>
      </c>
      <c r="G10" s="4">
        <f>E10*F10</f>
        <v>75</v>
      </c>
    </row>
    <row r="11" spans="2:13" ht="18.75" x14ac:dyDescent="0.25">
      <c r="B11" s="1"/>
      <c r="C11" s="4">
        <v>2</v>
      </c>
      <c r="D11" s="5" t="s">
        <v>13</v>
      </c>
      <c r="E11" s="5">
        <v>55</v>
      </c>
      <c r="F11" s="4">
        <v>5</v>
      </c>
      <c r="G11" s="4">
        <f>E11*F11</f>
        <v>275</v>
      </c>
    </row>
    <row r="12" spans="2:13" ht="19.5" thickBot="1" x14ac:dyDescent="0.3">
      <c r="B12" s="1"/>
      <c r="C12" s="4">
        <v>3</v>
      </c>
      <c r="D12" s="5" t="s">
        <v>14</v>
      </c>
      <c r="E12" s="5">
        <v>30</v>
      </c>
      <c r="F12" s="4">
        <v>5</v>
      </c>
      <c r="G12" s="4">
        <f>E12*F12</f>
        <v>150</v>
      </c>
    </row>
    <row r="13" spans="2:13" ht="19.5" thickBot="1" x14ac:dyDescent="0.3">
      <c r="B13" s="1"/>
      <c r="C13" s="17" t="s">
        <v>15</v>
      </c>
      <c r="D13" s="18"/>
      <c r="E13" s="6">
        <f>SUM(E10:E12)</f>
        <v>95</v>
      </c>
      <c r="F13" s="7"/>
      <c r="G13" s="8">
        <f>SUM(G10:G12)</f>
        <v>500</v>
      </c>
    </row>
    <row r="14" spans="2:13" ht="21.75" thickBot="1" x14ac:dyDescent="0.3">
      <c r="B14" s="1"/>
      <c r="C14" s="19" t="s">
        <v>16</v>
      </c>
      <c r="D14" s="20"/>
      <c r="E14" s="20"/>
      <c r="F14" s="21"/>
      <c r="G14" s="9">
        <v>61</v>
      </c>
      <c r="M14" s="10"/>
    </row>
    <row r="15" spans="2:13" ht="21.75" thickBot="1" x14ac:dyDescent="0.3">
      <c r="B15" s="1"/>
      <c r="C15" s="19" t="s">
        <v>15</v>
      </c>
      <c r="D15" s="20"/>
      <c r="E15" s="20"/>
      <c r="F15" s="21"/>
      <c r="G15" s="11">
        <f>G13*G14</f>
        <v>30500</v>
      </c>
    </row>
    <row r="16" spans="2:13" ht="21.75" thickBot="1" x14ac:dyDescent="0.3">
      <c r="C16" s="12" t="s">
        <v>79</v>
      </c>
      <c r="D16" s="19" t="s">
        <v>78</v>
      </c>
      <c r="E16" s="20"/>
      <c r="F16" s="21"/>
      <c r="G16" s="13">
        <f>'16-04-2024 298'!G20</f>
        <v>1321843.9999999998</v>
      </c>
      <c r="H16" s="10"/>
      <c r="I16" s="10"/>
      <c r="K16" s="10"/>
    </row>
    <row r="17" spans="3:11" ht="21.75" thickBot="1" x14ac:dyDescent="0.3">
      <c r="C17" s="19" t="s">
        <v>17</v>
      </c>
      <c r="D17" s="20"/>
      <c r="E17" s="20"/>
      <c r="F17" s="21"/>
      <c r="G17" s="14">
        <f>G15+G16</f>
        <v>1352343.9999999998</v>
      </c>
      <c r="H17" s="10"/>
      <c r="I17" s="10"/>
      <c r="K17" s="10"/>
    </row>
    <row r="18" spans="3:11" ht="21.75" thickBot="1" x14ac:dyDescent="0.3">
      <c r="C18" s="19" t="s">
        <v>80</v>
      </c>
      <c r="D18" s="20"/>
      <c r="E18" s="20"/>
      <c r="F18" s="21"/>
      <c r="G18" s="15">
        <v>80000</v>
      </c>
    </row>
    <row r="19" spans="3:11" ht="21.75" thickBot="1" x14ac:dyDescent="0.3">
      <c r="C19" s="19" t="s">
        <v>17</v>
      </c>
      <c r="D19" s="20"/>
      <c r="E19" s="20"/>
      <c r="F19" s="21"/>
      <c r="G19" s="14">
        <f>G17-G18</f>
        <v>1272343.9999999998</v>
      </c>
    </row>
  </sheetData>
  <sortState ref="D10:G12">
    <sortCondition ref="D10:D12"/>
  </sortState>
  <mergeCells count="14">
    <mergeCell ref="C19:F19"/>
    <mergeCell ref="C13:D13"/>
    <mergeCell ref="C14:F14"/>
    <mergeCell ref="C15:F15"/>
    <mergeCell ref="D16:F16"/>
    <mergeCell ref="C17:F17"/>
    <mergeCell ref="C18:F18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zoomScale="80" zoomScaleNormal="80" workbookViewId="0">
      <selection activeCell="G17" sqref="G17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8" t="s">
        <v>0</v>
      </c>
      <c r="D3" s="30" t="s">
        <v>1</v>
      </c>
      <c r="E3" s="31"/>
      <c r="F3" s="31"/>
      <c r="G3" s="34">
        <v>300</v>
      </c>
    </row>
    <row r="4" spans="2:13" ht="15.75" thickBot="1" x14ac:dyDescent="0.3">
      <c r="B4" s="1"/>
      <c r="C4" s="29"/>
      <c r="D4" s="32"/>
      <c r="E4" s="33"/>
      <c r="F4" s="33"/>
      <c r="G4" s="35"/>
    </row>
    <row r="5" spans="2:13" ht="15" customHeight="1" x14ac:dyDescent="0.25">
      <c r="B5" s="1"/>
      <c r="C5" s="36" t="s">
        <v>81</v>
      </c>
      <c r="D5" s="38" t="s">
        <v>2</v>
      </c>
      <c r="E5" s="39"/>
      <c r="F5" s="39"/>
      <c r="G5" s="40"/>
      <c r="J5" s="2" t="s">
        <v>3</v>
      </c>
    </row>
    <row r="6" spans="2:13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3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3" ht="15.75" thickBot="1" x14ac:dyDescent="0.3">
      <c r="B8" s="1"/>
      <c r="C8" s="24"/>
      <c r="D8" s="25"/>
      <c r="E8" s="24"/>
      <c r="F8" s="27"/>
      <c r="G8" s="25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34</v>
      </c>
      <c r="E10" s="5">
        <v>10</v>
      </c>
      <c r="F10" s="4">
        <v>7</v>
      </c>
      <c r="G10" s="4">
        <f>E10*F10</f>
        <v>70</v>
      </c>
    </row>
    <row r="11" spans="2:13" ht="18.75" x14ac:dyDescent="0.25">
      <c r="B11" s="1"/>
      <c r="C11" s="4">
        <v>2</v>
      </c>
      <c r="D11" s="5" t="s">
        <v>20</v>
      </c>
      <c r="E11" s="5">
        <v>1</v>
      </c>
      <c r="F11" s="4">
        <v>5</v>
      </c>
      <c r="G11" s="4">
        <f>E11*F11</f>
        <v>5</v>
      </c>
    </row>
    <row r="12" spans="2:13" ht="18.75" x14ac:dyDescent="0.25">
      <c r="B12" s="1"/>
      <c r="C12" s="4">
        <v>3</v>
      </c>
      <c r="D12" s="5" t="s">
        <v>13</v>
      </c>
      <c r="E12" s="5">
        <v>55</v>
      </c>
      <c r="F12" s="4">
        <v>5</v>
      </c>
      <c r="G12" s="4">
        <f>E12*F12</f>
        <v>275</v>
      </c>
    </row>
    <row r="13" spans="2:13" ht="18.75" x14ac:dyDescent="0.25">
      <c r="B13" s="1"/>
      <c r="C13" s="4">
        <v>4</v>
      </c>
      <c r="D13" s="5" t="s">
        <v>21</v>
      </c>
      <c r="E13" s="5">
        <v>2</v>
      </c>
      <c r="F13" s="4">
        <v>5</v>
      </c>
      <c r="G13" s="4">
        <f>E13*F13</f>
        <v>10</v>
      </c>
    </row>
    <row r="14" spans="2:13" ht="19.5" thickBot="1" x14ac:dyDescent="0.3">
      <c r="B14" s="1"/>
      <c r="C14" s="4">
        <v>5</v>
      </c>
      <c r="D14" s="5" t="s">
        <v>14</v>
      </c>
      <c r="E14" s="5">
        <v>32</v>
      </c>
      <c r="F14" s="4">
        <v>5</v>
      </c>
      <c r="G14" s="4">
        <f>E14*F14</f>
        <v>160</v>
      </c>
    </row>
    <row r="15" spans="2:13" ht="19.5" thickBot="1" x14ac:dyDescent="0.3">
      <c r="B15" s="1"/>
      <c r="C15" s="17" t="s">
        <v>15</v>
      </c>
      <c r="D15" s="18"/>
      <c r="E15" s="6">
        <f>SUM(E10:E14)</f>
        <v>100</v>
      </c>
      <c r="F15" s="7"/>
      <c r="G15" s="8">
        <f>SUM(G10:G14)</f>
        <v>520</v>
      </c>
    </row>
    <row r="16" spans="2:13" ht="21.75" thickBot="1" x14ac:dyDescent="0.3">
      <c r="B16" s="1"/>
      <c r="C16" s="19" t="s">
        <v>16</v>
      </c>
      <c r="D16" s="20"/>
      <c r="E16" s="20"/>
      <c r="F16" s="21"/>
      <c r="G16" s="9">
        <v>61</v>
      </c>
      <c r="M16" s="10"/>
    </row>
    <row r="17" spans="2:11" ht="21.75" thickBot="1" x14ac:dyDescent="0.3">
      <c r="B17" s="1"/>
      <c r="C17" s="19" t="s">
        <v>15</v>
      </c>
      <c r="D17" s="20"/>
      <c r="E17" s="20"/>
      <c r="F17" s="21"/>
      <c r="G17" s="11">
        <f>G15*G16</f>
        <v>31720</v>
      </c>
    </row>
    <row r="18" spans="2:11" ht="21.75" thickBot="1" x14ac:dyDescent="0.3">
      <c r="C18" s="12" t="s">
        <v>83</v>
      </c>
      <c r="D18" s="19" t="s">
        <v>82</v>
      </c>
      <c r="E18" s="20"/>
      <c r="F18" s="21"/>
      <c r="G18" s="13">
        <f>'20-04-2024 299'!G19</f>
        <v>1272343.9999999998</v>
      </c>
      <c r="H18" s="10"/>
      <c r="I18" s="10"/>
      <c r="K18" s="10"/>
    </row>
    <row r="19" spans="2:11" ht="21.75" thickBot="1" x14ac:dyDescent="0.3">
      <c r="C19" s="19" t="s">
        <v>17</v>
      </c>
      <c r="D19" s="20"/>
      <c r="E19" s="20"/>
      <c r="F19" s="21"/>
      <c r="G19" s="14">
        <f>G17+G18</f>
        <v>1304063.9999999998</v>
      </c>
      <c r="H19" s="10"/>
      <c r="I19" s="10"/>
      <c r="K19" s="10"/>
    </row>
  </sheetData>
  <sortState ref="D10:G14">
    <sortCondition ref="D10:D14"/>
  </sortState>
  <mergeCells count="12">
    <mergeCell ref="C15:D15"/>
    <mergeCell ref="C16:F16"/>
    <mergeCell ref="C17:F17"/>
    <mergeCell ref="D18:F18"/>
    <mergeCell ref="C19:F19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zoomScale="80" zoomScaleNormal="80" workbookViewId="0">
      <selection activeCell="B10" sqref="B10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8" t="s">
        <v>0</v>
      </c>
      <c r="D3" s="30" t="s">
        <v>1</v>
      </c>
      <c r="E3" s="31"/>
      <c r="F3" s="31"/>
      <c r="G3" s="34">
        <v>301</v>
      </c>
    </row>
    <row r="4" spans="2:13" ht="15.75" thickBot="1" x14ac:dyDescent="0.3">
      <c r="B4" s="1"/>
      <c r="C4" s="29"/>
      <c r="D4" s="32"/>
      <c r="E4" s="33"/>
      <c r="F4" s="33"/>
      <c r="G4" s="35"/>
    </row>
    <row r="5" spans="2:13" ht="15" customHeight="1" x14ac:dyDescent="0.25">
      <c r="B5" s="1"/>
      <c r="C5" s="36" t="s">
        <v>84</v>
      </c>
      <c r="D5" s="38" t="s">
        <v>2</v>
      </c>
      <c r="E5" s="39"/>
      <c r="F5" s="39"/>
      <c r="G5" s="40"/>
      <c r="J5" s="2" t="s">
        <v>3</v>
      </c>
    </row>
    <row r="6" spans="2:13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3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3" ht="15.75" thickBot="1" x14ac:dyDescent="0.3">
      <c r="B8" s="1"/>
      <c r="C8" s="24"/>
      <c r="D8" s="25"/>
      <c r="E8" s="24"/>
      <c r="F8" s="27"/>
      <c r="G8" s="25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49</v>
      </c>
      <c r="E10" s="5">
        <v>6</v>
      </c>
      <c r="F10" s="4">
        <v>4.0999999999999996</v>
      </c>
      <c r="G10" s="4">
        <f>E10*F10</f>
        <v>24.599999999999998</v>
      </c>
    </row>
    <row r="11" spans="2:13" ht="18.75" x14ac:dyDescent="0.25">
      <c r="B11" s="1"/>
      <c r="C11" s="4">
        <v>2</v>
      </c>
      <c r="D11" s="5" t="s">
        <v>19</v>
      </c>
      <c r="E11" s="5">
        <v>2</v>
      </c>
      <c r="F11" s="4"/>
      <c r="G11" s="4">
        <v>37.1</v>
      </c>
    </row>
    <row r="12" spans="2:13" ht="18.75" x14ac:dyDescent="0.25">
      <c r="B12" s="1"/>
      <c r="C12" s="4">
        <v>3</v>
      </c>
      <c r="D12" s="5" t="s">
        <v>34</v>
      </c>
      <c r="E12" s="5">
        <v>10</v>
      </c>
      <c r="F12" s="4">
        <v>7</v>
      </c>
      <c r="G12" s="4">
        <f>E12*F12</f>
        <v>70</v>
      </c>
    </row>
    <row r="13" spans="2:13" ht="18.75" x14ac:dyDescent="0.25">
      <c r="B13" s="1"/>
      <c r="C13" s="4">
        <v>4</v>
      </c>
      <c r="D13" s="5" t="s">
        <v>13</v>
      </c>
      <c r="E13" s="5">
        <v>50</v>
      </c>
      <c r="F13" s="4">
        <v>5</v>
      </c>
      <c r="G13" s="4">
        <f>E13*F13</f>
        <v>250</v>
      </c>
    </row>
    <row r="14" spans="2:13" ht="19.5" thickBot="1" x14ac:dyDescent="0.3">
      <c r="B14" s="1"/>
      <c r="C14" s="4">
        <v>5</v>
      </c>
      <c r="D14" s="5" t="s">
        <v>14</v>
      </c>
      <c r="E14" s="5">
        <v>30</v>
      </c>
      <c r="F14" s="4">
        <v>5</v>
      </c>
      <c r="G14" s="4">
        <f>E14*F14</f>
        <v>150</v>
      </c>
    </row>
    <row r="15" spans="2:13" ht="19.5" thickBot="1" x14ac:dyDescent="0.3">
      <c r="B15" s="1"/>
      <c r="C15" s="17" t="s">
        <v>15</v>
      </c>
      <c r="D15" s="18"/>
      <c r="E15" s="6">
        <f>SUM(E10:E14)</f>
        <v>98</v>
      </c>
      <c r="F15" s="7"/>
      <c r="G15" s="8">
        <f>SUM(G10:G14)</f>
        <v>531.70000000000005</v>
      </c>
    </row>
    <row r="16" spans="2:13" ht="21.75" thickBot="1" x14ac:dyDescent="0.3">
      <c r="B16" s="1"/>
      <c r="C16" s="19" t="s">
        <v>16</v>
      </c>
      <c r="D16" s="20"/>
      <c r="E16" s="20"/>
      <c r="F16" s="21"/>
      <c r="G16" s="9">
        <v>61</v>
      </c>
      <c r="M16" s="10"/>
    </row>
    <row r="17" spans="2:11" ht="21.75" thickBot="1" x14ac:dyDescent="0.3">
      <c r="B17" s="1"/>
      <c r="C17" s="19" t="s">
        <v>15</v>
      </c>
      <c r="D17" s="20"/>
      <c r="E17" s="20"/>
      <c r="F17" s="21"/>
      <c r="G17" s="11">
        <f>G15*G16</f>
        <v>32433.700000000004</v>
      </c>
    </row>
    <row r="18" spans="2:11" ht="21.75" thickBot="1" x14ac:dyDescent="0.3">
      <c r="C18" s="12" t="s">
        <v>86</v>
      </c>
      <c r="D18" s="19" t="s">
        <v>85</v>
      </c>
      <c r="E18" s="20"/>
      <c r="F18" s="21"/>
      <c r="G18" s="13">
        <f>'22-04-2024 300'!G19</f>
        <v>1304063.9999999998</v>
      </c>
      <c r="H18" s="10"/>
      <c r="I18" s="10"/>
      <c r="K18" s="10"/>
    </row>
    <row r="19" spans="2:11" ht="21.75" thickBot="1" x14ac:dyDescent="0.3">
      <c r="C19" s="19" t="s">
        <v>17</v>
      </c>
      <c r="D19" s="20"/>
      <c r="E19" s="20"/>
      <c r="F19" s="21"/>
      <c r="G19" s="14">
        <f>G17+G18</f>
        <v>1336497.6999999997</v>
      </c>
      <c r="H19" s="10"/>
      <c r="I19" s="10"/>
      <c r="K19" s="10"/>
    </row>
    <row r="20" spans="2:11" ht="21.75" thickBot="1" x14ac:dyDescent="0.3">
      <c r="C20" s="19" t="s">
        <v>87</v>
      </c>
      <c r="D20" s="20"/>
      <c r="E20" s="20"/>
      <c r="F20" s="21"/>
      <c r="G20" s="15">
        <v>50000</v>
      </c>
    </row>
    <row r="21" spans="2:11" ht="21.75" thickBot="1" x14ac:dyDescent="0.3">
      <c r="C21" s="19" t="s">
        <v>17</v>
      </c>
      <c r="D21" s="20"/>
      <c r="E21" s="20"/>
      <c r="F21" s="21"/>
      <c r="G21" s="14">
        <f>G19-G20</f>
        <v>1286497.6999999997</v>
      </c>
    </row>
  </sheetData>
  <sortState ref="D10:G14">
    <sortCondition ref="D10:D14"/>
  </sortState>
  <mergeCells count="14">
    <mergeCell ref="C7:D8"/>
    <mergeCell ref="E7:G8"/>
    <mergeCell ref="C3:C4"/>
    <mergeCell ref="D3:F4"/>
    <mergeCell ref="G3:G4"/>
    <mergeCell ref="C5:C6"/>
    <mergeCell ref="D5:G6"/>
    <mergeCell ref="C21:F21"/>
    <mergeCell ref="C15:D15"/>
    <mergeCell ref="C16:F16"/>
    <mergeCell ref="C17:F17"/>
    <mergeCell ref="D18:F18"/>
    <mergeCell ref="C19:F19"/>
    <mergeCell ref="C20:F20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opLeftCell="B1" zoomScale="80" zoomScaleNormal="8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8" t="s">
        <v>0</v>
      </c>
      <c r="D3" s="30" t="s">
        <v>1</v>
      </c>
      <c r="E3" s="31"/>
      <c r="F3" s="31"/>
      <c r="G3" s="34">
        <v>302</v>
      </c>
    </row>
    <row r="4" spans="2:11" ht="15.75" thickBot="1" x14ac:dyDescent="0.3">
      <c r="B4" s="1"/>
      <c r="C4" s="29"/>
      <c r="D4" s="32"/>
      <c r="E4" s="33"/>
      <c r="F4" s="33"/>
      <c r="G4" s="35"/>
    </row>
    <row r="5" spans="2:11" ht="15" customHeight="1" x14ac:dyDescent="0.25">
      <c r="B5" s="1"/>
      <c r="C5" s="36" t="s">
        <v>88</v>
      </c>
      <c r="D5" s="38" t="s">
        <v>2</v>
      </c>
      <c r="E5" s="39"/>
      <c r="F5" s="39"/>
      <c r="G5" s="40"/>
      <c r="J5" s="2" t="s">
        <v>3</v>
      </c>
    </row>
    <row r="6" spans="2:11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1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1" ht="15.75" thickBot="1" x14ac:dyDescent="0.3">
      <c r="B8" s="1"/>
      <c r="C8" s="24"/>
      <c r="D8" s="25"/>
      <c r="E8" s="24"/>
      <c r="F8" s="27"/>
      <c r="G8" s="25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49</v>
      </c>
      <c r="E10" s="5">
        <v>6</v>
      </c>
      <c r="F10" s="4">
        <v>4.0999999999999996</v>
      </c>
      <c r="G10" s="4">
        <f t="shared" ref="G10:G17" si="0">E10*F10</f>
        <v>24.599999999999998</v>
      </c>
    </row>
    <row r="11" spans="2:11" ht="18.75" x14ac:dyDescent="0.25">
      <c r="B11" s="1"/>
      <c r="C11" s="4">
        <v>2</v>
      </c>
      <c r="D11" s="5" t="s">
        <v>67</v>
      </c>
      <c r="E11" s="5">
        <v>9</v>
      </c>
      <c r="F11" s="4">
        <v>5</v>
      </c>
      <c r="G11" s="4">
        <f t="shared" si="0"/>
        <v>45</v>
      </c>
    </row>
    <row r="12" spans="2:11" ht="18.75" x14ac:dyDescent="0.25">
      <c r="B12" s="1"/>
      <c r="C12" s="4">
        <v>3</v>
      </c>
      <c r="D12" s="5" t="s">
        <v>20</v>
      </c>
      <c r="E12" s="5">
        <v>5</v>
      </c>
      <c r="F12" s="4">
        <v>5</v>
      </c>
      <c r="G12" s="4">
        <f t="shared" si="0"/>
        <v>25</v>
      </c>
    </row>
    <row r="13" spans="2:11" ht="18.75" x14ac:dyDescent="0.25">
      <c r="B13" s="1"/>
      <c r="C13" s="4">
        <v>4</v>
      </c>
      <c r="D13" s="5" t="s">
        <v>12</v>
      </c>
      <c r="E13" s="5">
        <v>6</v>
      </c>
      <c r="F13" s="4">
        <v>5</v>
      </c>
      <c r="G13" s="4">
        <f t="shared" si="0"/>
        <v>30</v>
      </c>
    </row>
    <row r="14" spans="2:11" ht="18.75" x14ac:dyDescent="0.25">
      <c r="B14" s="1"/>
      <c r="C14" s="4">
        <v>5</v>
      </c>
      <c r="D14" s="5" t="s">
        <v>13</v>
      </c>
      <c r="E14" s="5">
        <v>60</v>
      </c>
      <c r="F14" s="4">
        <v>5</v>
      </c>
      <c r="G14" s="4">
        <f t="shared" si="0"/>
        <v>300</v>
      </c>
    </row>
    <row r="15" spans="2:11" ht="18.75" x14ac:dyDescent="0.25">
      <c r="B15" s="1"/>
      <c r="C15" s="4">
        <v>6</v>
      </c>
      <c r="D15" s="5" t="s">
        <v>21</v>
      </c>
      <c r="E15" s="5">
        <v>8</v>
      </c>
      <c r="F15" s="4">
        <v>5</v>
      </c>
      <c r="G15" s="4">
        <f t="shared" si="0"/>
        <v>40</v>
      </c>
    </row>
    <row r="16" spans="2:11" ht="18.75" x14ac:dyDescent="0.25">
      <c r="B16" s="1"/>
      <c r="C16" s="4">
        <v>7</v>
      </c>
      <c r="D16" s="5" t="s">
        <v>32</v>
      </c>
      <c r="E16" s="5">
        <v>11</v>
      </c>
      <c r="F16" s="4">
        <v>5</v>
      </c>
      <c r="G16" s="4">
        <f t="shared" si="0"/>
        <v>55</v>
      </c>
    </row>
    <row r="17" spans="2:13" ht="19.5" thickBot="1" x14ac:dyDescent="0.3">
      <c r="B17" s="1"/>
      <c r="C17" s="4">
        <v>8</v>
      </c>
      <c r="D17" s="5" t="s">
        <v>14</v>
      </c>
      <c r="E17" s="5">
        <v>30</v>
      </c>
      <c r="F17" s="4">
        <v>5</v>
      </c>
      <c r="G17" s="4">
        <f t="shared" si="0"/>
        <v>150</v>
      </c>
    </row>
    <row r="18" spans="2:13" ht="19.5" thickBot="1" x14ac:dyDescent="0.3">
      <c r="B18" s="1"/>
      <c r="C18" s="17" t="s">
        <v>15</v>
      </c>
      <c r="D18" s="18"/>
      <c r="E18" s="6">
        <f>SUM(E10:E17)</f>
        <v>135</v>
      </c>
      <c r="F18" s="7"/>
      <c r="G18" s="8">
        <f>SUM(G10:G17)</f>
        <v>669.6</v>
      </c>
    </row>
    <row r="19" spans="2:13" ht="21.75" thickBot="1" x14ac:dyDescent="0.3">
      <c r="B19" s="1"/>
      <c r="C19" s="19" t="s">
        <v>16</v>
      </c>
      <c r="D19" s="20"/>
      <c r="E19" s="20"/>
      <c r="F19" s="21"/>
      <c r="G19" s="9">
        <v>61</v>
      </c>
      <c r="M19" s="10"/>
    </row>
    <row r="20" spans="2:13" ht="21.75" thickBot="1" x14ac:dyDescent="0.3">
      <c r="B20" s="1"/>
      <c r="C20" s="19" t="s">
        <v>15</v>
      </c>
      <c r="D20" s="20"/>
      <c r="E20" s="20"/>
      <c r="F20" s="21"/>
      <c r="G20" s="11">
        <f>G18*G19</f>
        <v>40845.599999999999</v>
      </c>
    </row>
    <row r="21" spans="2:13" ht="21.75" thickBot="1" x14ac:dyDescent="0.3">
      <c r="C21" s="12" t="s">
        <v>90</v>
      </c>
      <c r="D21" s="19" t="s">
        <v>89</v>
      </c>
      <c r="E21" s="20"/>
      <c r="F21" s="21"/>
      <c r="G21" s="13">
        <f>'23-04-2024 301'!G21</f>
        <v>1286497.6999999997</v>
      </c>
      <c r="H21" s="10"/>
      <c r="I21" s="10"/>
      <c r="K21" s="10"/>
    </row>
    <row r="22" spans="2:13" ht="21.75" thickBot="1" x14ac:dyDescent="0.3">
      <c r="C22" s="19" t="s">
        <v>17</v>
      </c>
      <c r="D22" s="20"/>
      <c r="E22" s="20"/>
      <c r="F22" s="21"/>
      <c r="G22" s="14">
        <f>G20+G21</f>
        <v>1327343.2999999998</v>
      </c>
      <c r="H22" s="10"/>
      <c r="I22" s="10"/>
      <c r="K22" s="10"/>
    </row>
  </sheetData>
  <sortState ref="D10:G17">
    <sortCondition ref="D10:D17"/>
  </sortState>
  <mergeCells count="12">
    <mergeCell ref="C7:D8"/>
    <mergeCell ref="E7:G8"/>
    <mergeCell ref="C3:C4"/>
    <mergeCell ref="D3:F4"/>
    <mergeCell ref="G3:G4"/>
    <mergeCell ref="C5:C6"/>
    <mergeCell ref="D5:G6"/>
    <mergeCell ref="C18:D18"/>
    <mergeCell ref="C19:F19"/>
    <mergeCell ref="C20:F20"/>
    <mergeCell ref="D21:F21"/>
    <mergeCell ref="C22:F22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topLeftCell="B1" zoomScale="80" zoomScaleNormal="8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8" t="s">
        <v>0</v>
      </c>
      <c r="D3" s="30" t="s">
        <v>1</v>
      </c>
      <c r="E3" s="31"/>
      <c r="F3" s="31"/>
      <c r="G3" s="34">
        <v>303</v>
      </c>
    </row>
    <row r="4" spans="2:11" ht="15.75" thickBot="1" x14ac:dyDescent="0.3">
      <c r="B4" s="1"/>
      <c r="C4" s="29"/>
      <c r="D4" s="32"/>
      <c r="E4" s="33"/>
      <c r="F4" s="33"/>
      <c r="G4" s="35"/>
    </row>
    <row r="5" spans="2:11" ht="15" customHeight="1" x14ac:dyDescent="0.25">
      <c r="B5" s="1"/>
      <c r="C5" s="36" t="s">
        <v>91</v>
      </c>
      <c r="D5" s="38" t="s">
        <v>2</v>
      </c>
      <c r="E5" s="39"/>
      <c r="F5" s="39"/>
      <c r="G5" s="40"/>
      <c r="J5" s="2" t="s">
        <v>3</v>
      </c>
    </row>
    <row r="6" spans="2:11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1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1" ht="15.75" thickBot="1" x14ac:dyDescent="0.3">
      <c r="B8" s="1"/>
      <c r="C8" s="24"/>
      <c r="D8" s="25"/>
      <c r="E8" s="24"/>
      <c r="F8" s="27"/>
      <c r="G8" s="25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51</v>
      </c>
      <c r="E10" s="5">
        <v>6</v>
      </c>
      <c r="F10" s="4">
        <v>4.5999999999999996</v>
      </c>
      <c r="G10" s="4">
        <f>E10*F10</f>
        <v>27.599999999999998</v>
      </c>
    </row>
    <row r="11" spans="2:11" ht="18.75" x14ac:dyDescent="0.25">
      <c r="B11" s="1"/>
      <c r="C11" s="4">
        <v>2</v>
      </c>
      <c r="D11" s="5" t="s">
        <v>49</v>
      </c>
      <c r="E11" s="5">
        <v>6</v>
      </c>
      <c r="F11" s="4">
        <v>4.0999999999999996</v>
      </c>
      <c r="G11" s="4">
        <f>E11*F11</f>
        <v>24.599999999999998</v>
      </c>
    </row>
    <row r="12" spans="2:11" ht="18.75" x14ac:dyDescent="0.25">
      <c r="B12" s="1"/>
      <c r="C12" s="4">
        <v>3</v>
      </c>
      <c r="D12" s="5" t="s">
        <v>19</v>
      </c>
      <c r="E12" s="5">
        <v>6</v>
      </c>
      <c r="F12" s="4"/>
      <c r="G12" s="4">
        <v>78.900000000000006</v>
      </c>
    </row>
    <row r="13" spans="2:11" ht="18.75" x14ac:dyDescent="0.25">
      <c r="B13" s="1"/>
      <c r="C13" s="4">
        <v>4</v>
      </c>
      <c r="D13" s="5" t="s">
        <v>67</v>
      </c>
      <c r="E13" s="5">
        <v>11</v>
      </c>
      <c r="F13" s="4">
        <v>5</v>
      </c>
      <c r="G13" s="4">
        <f>E13*F13</f>
        <v>55</v>
      </c>
    </row>
    <row r="14" spans="2:11" ht="18.75" x14ac:dyDescent="0.25">
      <c r="B14" s="1"/>
      <c r="C14" s="4">
        <v>5</v>
      </c>
      <c r="D14" s="5" t="s">
        <v>34</v>
      </c>
      <c r="E14" s="5">
        <v>10</v>
      </c>
      <c r="F14" s="4">
        <v>7.5</v>
      </c>
      <c r="G14" s="4">
        <f>E14*F14</f>
        <v>75</v>
      </c>
    </row>
    <row r="15" spans="2:11" ht="18.75" x14ac:dyDescent="0.25">
      <c r="B15" s="1"/>
      <c r="C15" s="4">
        <v>6</v>
      </c>
      <c r="D15" s="5" t="s">
        <v>13</v>
      </c>
      <c r="E15" s="5">
        <v>50</v>
      </c>
      <c r="F15" s="4">
        <v>5</v>
      </c>
      <c r="G15" s="4">
        <f>E15*F15</f>
        <v>250</v>
      </c>
    </row>
    <row r="16" spans="2:11" ht="19.5" thickBot="1" x14ac:dyDescent="0.3">
      <c r="B16" s="1"/>
      <c r="C16" s="4">
        <v>7</v>
      </c>
      <c r="D16" s="5" t="s">
        <v>14</v>
      </c>
      <c r="E16" s="5">
        <v>30</v>
      </c>
      <c r="F16" s="4">
        <v>5</v>
      </c>
      <c r="G16" s="4">
        <f>E16*F16</f>
        <v>150</v>
      </c>
    </row>
    <row r="17" spans="2:13" ht="19.5" thickBot="1" x14ac:dyDescent="0.3">
      <c r="B17" s="1"/>
      <c r="C17" s="17" t="s">
        <v>15</v>
      </c>
      <c r="D17" s="18"/>
      <c r="E17" s="6">
        <f>SUM(E10:E16)</f>
        <v>119</v>
      </c>
      <c r="F17" s="7"/>
      <c r="G17" s="8">
        <f>SUM(G10:G16)</f>
        <v>661.1</v>
      </c>
    </row>
    <row r="18" spans="2:13" ht="21.75" thickBot="1" x14ac:dyDescent="0.3">
      <c r="B18" s="1"/>
      <c r="C18" s="19" t="s">
        <v>16</v>
      </c>
      <c r="D18" s="20"/>
      <c r="E18" s="20"/>
      <c r="F18" s="21"/>
      <c r="G18" s="9">
        <v>61</v>
      </c>
      <c r="M18" s="10"/>
    </row>
    <row r="19" spans="2:13" ht="21.75" thickBot="1" x14ac:dyDescent="0.3">
      <c r="B19" s="1"/>
      <c r="C19" s="19" t="s">
        <v>15</v>
      </c>
      <c r="D19" s="20"/>
      <c r="E19" s="20"/>
      <c r="F19" s="21"/>
      <c r="G19" s="11">
        <f>G17*G18</f>
        <v>40327.1</v>
      </c>
    </row>
    <row r="20" spans="2:13" ht="21.75" thickBot="1" x14ac:dyDescent="0.3">
      <c r="C20" s="12" t="s">
        <v>93</v>
      </c>
      <c r="D20" s="19" t="s">
        <v>92</v>
      </c>
      <c r="E20" s="20"/>
      <c r="F20" s="21"/>
      <c r="G20" s="13">
        <f>'24-04-2024 302'!G22</f>
        <v>1327343.2999999998</v>
      </c>
      <c r="H20" s="10"/>
      <c r="I20" s="10"/>
      <c r="K20" s="10"/>
    </row>
    <row r="21" spans="2:13" ht="21.75" thickBot="1" x14ac:dyDescent="0.3">
      <c r="C21" s="19" t="s">
        <v>17</v>
      </c>
      <c r="D21" s="20"/>
      <c r="E21" s="20"/>
      <c r="F21" s="21"/>
      <c r="G21" s="14">
        <f>G19+G20</f>
        <v>1367670.4</v>
      </c>
      <c r="H21" s="10"/>
      <c r="I21" s="10"/>
      <c r="K21" s="10"/>
    </row>
    <row r="22" spans="2:13" ht="21.75" thickBot="1" x14ac:dyDescent="0.3">
      <c r="C22" s="19" t="s">
        <v>94</v>
      </c>
      <c r="D22" s="20"/>
      <c r="E22" s="20"/>
      <c r="F22" s="21"/>
      <c r="G22" s="15">
        <v>50000</v>
      </c>
    </row>
    <row r="23" spans="2:13" ht="21.75" thickBot="1" x14ac:dyDescent="0.3">
      <c r="C23" s="19" t="s">
        <v>17</v>
      </c>
      <c r="D23" s="20"/>
      <c r="E23" s="20"/>
      <c r="F23" s="21"/>
      <c r="G23" s="14">
        <f>G21-G22</f>
        <v>1317670.3999999999</v>
      </c>
    </row>
  </sheetData>
  <sortState ref="D10:G16">
    <sortCondition ref="D10:D16"/>
  </sortState>
  <mergeCells count="14">
    <mergeCell ref="C23:F23"/>
    <mergeCell ref="C17:D17"/>
    <mergeCell ref="C18:F18"/>
    <mergeCell ref="C19:F19"/>
    <mergeCell ref="D20:F20"/>
    <mergeCell ref="C21:F21"/>
    <mergeCell ref="C22:F22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zoomScale="80" zoomScaleNormal="80" workbookViewId="0">
      <selection activeCell="G15" sqref="G15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9.5703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8" t="s">
        <v>0</v>
      </c>
      <c r="D3" s="30" t="s">
        <v>1</v>
      </c>
      <c r="E3" s="31"/>
      <c r="F3" s="31"/>
      <c r="G3" s="34">
        <v>286</v>
      </c>
    </row>
    <row r="4" spans="2:13" ht="15.75" thickBot="1" x14ac:dyDescent="0.3">
      <c r="B4" s="1"/>
      <c r="C4" s="29"/>
      <c r="D4" s="32"/>
      <c r="E4" s="33"/>
      <c r="F4" s="33"/>
      <c r="G4" s="35"/>
    </row>
    <row r="5" spans="2:13" ht="15" customHeight="1" x14ac:dyDescent="0.25">
      <c r="B5" s="1"/>
      <c r="C5" s="36" t="s">
        <v>24</v>
      </c>
      <c r="D5" s="38" t="s">
        <v>2</v>
      </c>
      <c r="E5" s="39"/>
      <c r="F5" s="39"/>
      <c r="G5" s="40"/>
      <c r="J5" s="2" t="s">
        <v>3</v>
      </c>
    </row>
    <row r="6" spans="2:13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3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3" ht="15.75" thickBot="1" x14ac:dyDescent="0.3">
      <c r="B8" s="1"/>
      <c r="C8" s="24"/>
      <c r="D8" s="25"/>
      <c r="E8" s="24"/>
      <c r="F8" s="27"/>
      <c r="G8" s="25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19</v>
      </c>
      <c r="E10" s="5">
        <v>2</v>
      </c>
      <c r="F10" s="4"/>
      <c r="G10" s="4">
        <v>23.2</v>
      </c>
    </row>
    <row r="11" spans="2:13" ht="18.75" x14ac:dyDescent="0.25">
      <c r="B11" s="1"/>
      <c r="C11" s="4">
        <v>2</v>
      </c>
      <c r="D11" s="5" t="s">
        <v>13</v>
      </c>
      <c r="E11" s="5">
        <v>80</v>
      </c>
      <c r="F11" s="4">
        <v>5</v>
      </c>
      <c r="G11" s="4">
        <f>E11*F11</f>
        <v>400</v>
      </c>
    </row>
    <row r="12" spans="2:13" ht="19.5" thickBot="1" x14ac:dyDescent="0.3">
      <c r="B12" s="1"/>
      <c r="C12" s="4">
        <v>3</v>
      </c>
      <c r="D12" s="5" t="s">
        <v>14</v>
      </c>
      <c r="E12" s="5">
        <v>20</v>
      </c>
      <c r="F12" s="4">
        <v>5</v>
      </c>
      <c r="G12" s="4">
        <f>E12*F12</f>
        <v>100</v>
      </c>
    </row>
    <row r="13" spans="2:13" ht="19.5" thickBot="1" x14ac:dyDescent="0.3">
      <c r="B13" s="1"/>
      <c r="C13" s="17" t="s">
        <v>15</v>
      </c>
      <c r="D13" s="18"/>
      <c r="E13" s="6">
        <f>SUM(E10:E12)</f>
        <v>102</v>
      </c>
      <c r="F13" s="7"/>
      <c r="G13" s="8">
        <f>SUM(G10:G12)</f>
        <v>523.20000000000005</v>
      </c>
    </row>
    <row r="14" spans="2:13" ht="21.75" thickBot="1" x14ac:dyDescent="0.3">
      <c r="B14" s="1"/>
      <c r="C14" s="19" t="s">
        <v>16</v>
      </c>
      <c r="D14" s="20"/>
      <c r="E14" s="20"/>
      <c r="F14" s="21"/>
      <c r="G14" s="9">
        <v>61</v>
      </c>
      <c r="M14" s="10"/>
    </row>
    <row r="15" spans="2:13" ht="21.75" thickBot="1" x14ac:dyDescent="0.3">
      <c r="B15" s="1"/>
      <c r="C15" s="19" t="s">
        <v>15</v>
      </c>
      <c r="D15" s="20"/>
      <c r="E15" s="20"/>
      <c r="F15" s="21"/>
      <c r="G15" s="11">
        <f>G13*G14</f>
        <v>31915.200000000004</v>
      </c>
    </row>
    <row r="16" spans="2:13" ht="21.75" thickBot="1" x14ac:dyDescent="0.3">
      <c r="C16" s="12" t="s">
        <v>26</v>
      </c>
      <c r="D16" s="19" t="s">
        <v>25</v>
      </c>
      <c r="E16" s="20"/>
      <c r="F16" s="21"/>
      <c r="G16" s="13">
        <f>'01-04-2024 285'!G20</f>
        <v>1202941.6000000001</v>
      </c>
      <c r="H16" s="10"/>
      <c r="I16" s="10"/>
      <c r="J16" s="16"/>
      <c r="K16" s="10"/>
    </row>
    <row r="17" spans="3:11" ht="21.75" thickBot="1" x14ac:dyDescent="0.3">
      <c r="C17" s="19" t="s">
        <v>17</v>
      </c>
      <c r="D17" s="20"/>
      <c r="E17" s="20"/>
      <c r="F17" s="21"/>
      <c r="G17" s="14">
        <f>G15+G16</f>
        <v>1234856.8</v>
      </c>
      <c r="H17" s="10"/>
      <c r="I17" s="10"/>
      <c r="K17" s="10"/>
    </row>
    <row r="18" spans="3:11" ht="21.75" thickBot="1" x14ac:dyDescent="0.3">
      <c r="C18" s="19" t="s">
        <v>30</v>
      </c>
      <c r="D18" s="20"/>
      <c r="E18" s="20"/>
      <c r="F18" s="21"/>
      <c r="G18" s="15">
        <v>100000</v>
      </c>
    </row>
    <row r="19" spans="3:11" ht="21.75" thickBot="1" x14ac:dyDescent="0.3">
      <c r="C19" s="19" t="s">
        <v>17</v>
      </c>
      <c r="D19" s="20"/>
      <c r="E19" s="20"/>
      <c r="F19" s="21"/>
      <c r="G19" s="14">
        <f>G17-G18</f>
        <v>1134856.8</v>
      </c>
    </row>
  </sheetData>
  <mergeCells count="14">
    <mergeCell ref="C7:D8"/>
    <mergeCell ref="E7:G8"/>
    <mergeCell ref="C18:F18"/>
    <mergeCell ref="C19:F19"/>
    <mergeCell ref="C3:C4"/>
    <mergeCell ref="D3:F4"/>
    <mergeCell ref="G3:G4"/>
    <mergeCell ref="C5:C6"/>
    <mergeCell ref="D5:G6"/>
    <mergeCell ref="C13:D13"/>
    <mergeCell ref="C14:F14"/>
    <mergeCell ref="C15:F15"/>
    <mergeCell ref="D16:F16"/>
    <mergeCell ref="C17:F17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opLeftCell="B4" zoomScale="80" zoomScaleNormal="8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8" t="s">
        <v>0</v>
      </c>
      <c r="D3" s="30" t="s">
        <v>1</v>
      </c>
      <c r="E3" s="31"/>
      <c r="F3" s="31"/>
      <c r="G3" s="34">
        <v>304</v>
      </c>
    </row>
    <row r="4" spans="2:11" ht="15.75" thickBot="1" x14ac:dyDescent="0.3">
      <c r="B4" s="1"/>
      <c r="C4" s="29"/>
      <c r="D4" s="32"/>
      <c r="E4" s="33"/>
      <c r="F4" s="33"/>
      <c r="G4" s="35"/>
    </row>
    <row r="5" spans="2:11" ht="15" customHeight="1" x14ac:dyDescent="0.25">
      <c r="B5" s="1"/>
      <c r="C5" s="36" t="s">
        <v>95</v>
      </c>
      <c r="D5" s="38" t="s">
        <v>2</v>
      </c>
      <c r="E5" s="39"/>
      <c r="F5" s="39"/>
      <c r="G5" s="40"/>
      <c r="J5" s="2" t="s">
        <v>3</v>
      </c>
    </row>
    <row r="6" spans="2:11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1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1" ht="15.75" thickBot="1" x14ac:dyDescent="0.3">
      <c r="B8" s="1"/>
      <c r="C8" s="24"/>
      <c r="D8" s="25"/>
      <c r="E8" s="24"/>
      <c r="F8" s="27"/>
      <c r="G8" s="25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19</v>
      </c>
      <c r="E10" s="5">
        <v>3</v>
      </c>
      <c r="F10" s="4"/>
      <c r="G10" s="4">
        <v>38.9</v>
      </c>
    </row>
    <row r="11" spans="2:11" ht="18.75" x14ac:dyDescent="0.25">
      <c r="B11" s="1"/>
      <c r="C11" s="4">
        <v>2</v>
      </c>
      <c r="D11" s="5" t="s">
        <v>20</v>
      </c>
      <c r="E11" s="5">
        <v>3</v>
      </c>
      <c r="F11" s="4">
        <v>5</v>
      </c>
      <c r="G11" s="4">
        <f t="shared" ref="G11:G17" si="0">E11*F11</f>
        <v>15</v>
      </c>
    </row>
    <row r="12" spans="2:11" ht="18.75" x14ac:dyDescent="0.25">
      <c r="B12" s="1"/>
      <c r="C12" s="4">
        <v>3</v>
      </c>
      <c r="D12" s="5" t="s">
        <v>12</v>
      </c>
      <c r="E12" s="5">
        <v>3</v>
      </c>
      <c r="F12" s="4">
        <v>5</v>
      </c>
      <c r="G12" s="4">
        <f t="shared" si="0"/>
        <v>15</v>
      </c>
    </row>
    <row r="13" spans="2:11" ht="18.75" x14ac:dyDescent="0.25">
      <c r="B13" s="1"/>
      <c r="C13" s="4">
        <v>4</v>
      </c>
      <c r="D13" s="5" t="s">
        <v>97</v>
      </c>
      <c r="E13" s="5">
        <v>3</v>
      </c>
      <c r="F13" s="4">
        <v>5.5</v>
      </c>
      <c r="G13" s="4">
        <f t="shared" si="0"/>
        <v>16.5</v>
      </c>
    </row>
    <row r="14" spans="2:11" ht="18.75" x14ac:dyDescent="0.25">
      <c r="B14" s="1"/>
      <c r="C14" s="4">
        <v>5</v>
      </c>
      <c r="D14" s="5" t="s">
        <v>13</v>
      </c>
      <c r="E14" s="5">
        <v>60</v>
      </c>
      <c r="F14" s="4">
        <v>5</v>
      </c>
      <c r="G14" s="4">
        <f t="shared" si="0"/>
        <v>300</v>
      </c>
    </row>
    <row r="15" spans="2:11" ht="18.75" x14ac:dyDescent="0.25">
      <c r="B15" s="1"/>
      <c r="C15" s="4">
        <v>6</v>
      </c>
      <c r="D15" s="5" t="s">
        <v>21</v>
      </c>
      <c r="E15" s="5">
        <v>3</v>
      </c>
      <c r="F15" s="4">
        <v>5</v>
      </c>
      <c r="G15" s="4">
        <f t="shared" si="0"/>
        <v>15</v>
      </c>
    </row>
    <row r="16" spans="2:11" ht="18.75" x14ac:dyDescent="0.25">
      <c r="B16" s="1"/>
      <c r="C16" s="4">
        <v>7</v>
      </c>
      <c r="D16" s="5" t="s">
        <v>32</v>
      </c>
      <c r="E16" s="5">
        <v>7</v>
      </c>
      <c r="F16" s="4">
        <v>5</v>
      </c>
      <c r="G16" s="4">
        <f t="shared" si="0"/>
        <v>35</v>
      </c>
    </row>
    <row r="17" spans="2:13" ht="19.5" thickBot="1" x14ac:dyDescent="0.3">
      <c r="B17" s="1"/>
      <c r="C17" s="4">
        <v>8</v>
      </c>
      <c r="D17" s="5" t="s">
        <v>14</v>
      </c>
      <c r="E17" s="5">
        <v>25</v>
      </c>
      <c r="F17" s="4">
        <v>5</v>
      </c>
      <c r="G17" s="4">
        <f t="shared" si="0"/>
        <v>125</v>
      </c>
    </row>
    <row r="18" spans="2:13" ht="19.5" thickBot="1" x14ac:dyDescent="0.3">
      <c r="B18" s="1"/>
      <c r="C18" s="17" t="s">
        <v>15</v>
      </c>
      <c r="D18" s="18"/>
      <c r="E18" s="6">
        <f>SUM(E10:E17)</f>
        <v>107</v>
      </c>
      <c r="F18" s="7"/>
      <c r="G18" s="8">
        <f>SUM(G10:G17)</f>
        <v>560.4</v>
      </c>
    </row>
    <row r="19" spans="2:13" ht="21.75" thickBot="1" x14ac:dyDescent="0.3">
      <c r="B19" s="1"/>
      <c r="C19" s="19" t="s">
        <v>16</v>
      </c>
      <c r="D19" s="20"/>
      <c r="E19" s="20"/>
      <c r="F19" s="21"/>
      <c r="G19" s="9">
        <v>61</v>
      </c>
      <c r="M19" s="10"/>
    </row>
    <row r="20" spans="2:13" ht="21.75" thickBot="1" x14ac:dyDescent="0.3">
      <c r="B20" s="1"/>
      <c r="C20" s="19" t="s">
        <v>15</v>
      </c>
      <c r="D20" s="20"/>
      <c r="E20" s="20"/>
      <c r="F20" s="21"/>
      <c r="G20" s="11">
        <f>G18*G19</f>
        <v>34184.400000000001</v>
      </c>
    </row>
    <row r="21" spans="2:13" ht="21.75" thickBot="1" x14ac:dyDescent="0.3">
      <c r="C21" s="12" t="s">
        <v>99</v>
      </c>
      <c r="D21" s="19" t="s">
        <v>98</v>
      </c>
      <c r="E21" s="20"/>
      <c r="F21" s="21"/>
      <c r="G21" s="13">
        <f>'25-04-2024 303'!G23</f>
        <v>1317670.3999999999</v>
      </c>
      <c r="H21" s="10"/>
      <c r="I21" s="10"/>
      <c r="K21" s="10"/>
    </row>
    <row r="22" spans="2:13" ht="21.75" thickBot="1" x14ac:dyDescent="0.3">
      <c r="C22" s="19" t="s">
        <v>17</v>
      </c>
      <c r="D22" s="20"/>
      <c r="E22" s="20"/>
      <c r="F22" s="21"/>
      <c r="G22" s="14">
        <f>G20+G21</f>
        <v>1351854.7999999998</v>
      </c>
      <c r="H22" s="10"/>
      <c r="I22" s="10"/>
      <c r="K22" s="10"/>
    </row>
    <row r="23" spans="2:13" ht="21.75" thickBot="1" x14ac:dyDescent="0.3">
      <c r="C23" s="19" t="s">
        <v>100</v>
      </c>
      <c r="D23" s="20"/>
      <c r="E23" s="20"/>
      <c r="F23" s="21"/>
      <c r="G23" s="15">
        <v>50000</v>
      </c>
    </row>
    <row r="24" spans="2:13" ht="21.75" thickBot="1" x14ac:dyDescent="0.3">
      <c r="C24" s="19" t="s">
        <v>17</v>
      </c>
      <c r="D24" s="20"/>
      <c r="E24" s="20"/>
      <c r="F24" s="21"/>
      <c r="G24" s="14">
        <f>G22-G23</f>
        <v>1301854.7999999998</v>
      </c>
    </row>
  </sheetData>
  <sortState ref="D10:G17">
    <sortCondition ref="D10"/>
  </sortState>
  <mergeCells count="14">
    <mergeCell ref="C7:D8"/>
    <mergeCell ref="E7:G8"/>
    <mergeCell ref="C3:C4"/>
    <mergeCell ref="D3:F4"/>
    <mergeCell ref="G3:G4"/>
    <mergeCell ref="C5:C6"/>
    <mergeCell ref="D5:G6"/>
    <mergeCell ref="C24:F24"/>
    <mergeCell ref="C18:D18"/>
    <mergeCell ref="C19:F19"/>
    <mergeCell ref="C20:F20"/>
    <mergeCell ref="D21:F21"/>
    <mergeCell ref="C22:F22"/>
    <mergeCell ref="C23:F2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topLeftCell="B1" zoomScale="80" zoomScaleNormal="80" workbookViewId="0">
      <selection activeCell="I13" sqref="I13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8" t="s">
        <v>0</v>
      </c>
      <c r="D3" s="30" t="s">
        <v>1</v>
      </c>
      <c r="E3" s="31"/>
      <c r="F3" s="31"/>
      <c r="G3" s="34">
        <v>305</v>
      </c>
    </row>
    <row r="4" spans="2:13" ht="15.75" thickBot="1" x14ac:dyDescent="0.3">
      <c r="B4" s="1"/>
      <c r="C4" s="29"/>
      <c r="D4" s="32"/>
      <c r="E4" s="33"/>
      <c r="F4" s="33"/>
      <c r="G4" s="35"/>
    </row>
    <row r="5" spans="2:13" ht="15" customHeight="1" x14ac:dyDescent="0.25">
      <c r="B5" s="1"/>
      <c r="C5" s="36" t="s">
        <v>96</v>
      </c>
      <c r="D5" s="38" t="s">
        <v>2</v>
      </c>
      <c r="E5" s="39"/>
      <c r="F5" s="39"/>
      <c r="G5" s="40"/>
      <c r="J5" s="2" t="s">
        <v>3</v>
      </c>
    </row>
    <row r="6" spans="2:13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3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3" ht="15.75" thickBot="1" x14ac:dyDescent="0.3">
      <c r="B8" s="1"/>
      <c r="C8" s="24"/>
      <c r="D8" s="25"/>
      <c r="E8" s="24"/>
      <c r="F8" s="27"/>
      <c r="G8" s="25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19</v>
      </c>
      <c r="E10" s="5">
        <v>3</v>
      </c>
      <c r="F10" s="4"/>
      <c r="G10" s="4">
        <v>37.299999999999997</v>
      </c>
    </row>
    <row r="11" spans="2:13" ht="18.75" x14ac:dyDescent="0.25">
      <c r="B11" s="1"/>
      <c r="C11" s="4">
        <v>2</v>
      </c>
      <c r="D11" s="5" t="s">
        <v>34</v>
      </c>
      <c r="E11" s="5">
        <v>5</v>
      </c>
      <c r="F11" s="4">
        <v>7.5</v>
      </c>
      <c r="G11" s="4">
        <f>E11*F11</f>
        <v>37.5</v>
      </c>
    </row>
    <row r="12" spans="2:13" ht="18.75" x14ac:dyDescent="0.25">
      <c r="B12" s="1"/>
      <c r="C12" s="4">
        <v>3</v>
      </c>
      <c r="D12" s="5" t="s">
        <v>13</v>
      </c>
      <c r="E12" s="5">
        <v>65</v>
      </c>
      <c r="F12" s="4">
        <v>5</v>
      </c>
      <c r="G12" s="4">
        <f>E12*F12</f>
        <v>325</v>
      </c>
    </row>
    <row r="13" spans="2:13" ht="19.5" thickBot="1" x14ac:dyDescent="0.3">
      <c r="B13" s="1"/>
      <c r="C13" s="4">
        <v>4</v>
      </c>
      <c r="D13" s="5" t="s">
        <v>14</v>
      </c>
      <c r="E13" s="5">
        <v>22</v>
      </c>
      <c r="F13" s="4">
        <v>5</v>
      </c>
      <c r="G13" s="4">
        <f>E13*F13</f>
        <v>110</v>
      </c>
    </row>
    <row r="14" spans="2:13" ht="19.5" thickBot="1" x14ac:dyDescent="0.3">
      <c r="B14" s="1"/>
      <c r="C14" s="17" t="s">
        <v>15</v>
      </c>
      <c r="D14" s="18"/>
      <c r="E14" s="6">
        <f>SUM(E10:E13)</f>
        <v>95</v>
      </c>
      <c r="F14" s="7"/>
      <c r="G14" s="8">
        <f>SUM(G10:G13)</f>
        <v>509.8</v>
      </c>
    </row>
    <row r="15" spans="2:13" ht="21.75" thickBot="1" x14ac:dyDescent="0.3">
      <c r="B15" s="1"/>
      <c r="C15" s="19" t="s">
        <v>16</v>
      </c>
      <c r="D15" s="20"/>
      <c r="E15" s="20"/>
      <c r="F15" s="21"/>
      <c r="G15" s="9">
        <v>61</v>
      </c>
      <c r="M15" s="10"/>
    </row>
    <row r="16" spans="2:13" ht="21.75" thickBot="1" x14ac:dyDescent="0.3">
      <c r="B16" s="1"/>
      <c r="C16" s="19" t="s">
        <v>15</v>
      </c>
      <c r="D16" s="20"/>
      <c r="E16" s="20"/>
      <c r="F16" s="21"/>
      <c r="G16" s="11">
        <f>G14*G15</f>
        <v>31097.8</v>
      </c>
    </row>
    <row r="17" spans="3:11" ht="21.75" thickBot="1" x14ac:dyDescent="0.3">
      <c r="C17" s="12" t="s">
        <v>102</v>
      </c>
      <c r="D17" s="19" t="s">
        <v>101</v>
      </c>
      <c r="E17" s="20"/>
      <c r="F17" s="21"/>
      <c r="G17" s="13">
        <f>'26-04-2024 304'!G24</f>
        <v>1301854.7999999998</v>
      </c>
      <c r="H17" s="10"/>
      <c r="I17" s="10"/>
      <c r="K17" s="10"/>
    </row>
    <row r="18" spans="3:11" ht="21.75" thickBot="1" x14ac:dyDescent="0.3">
      <c r="C18" s="19" t="s">
        <v>17</v>
      </c>
      <c r="D18" s="20"/>
      <c r="E18" s="20"/>
      <c r="F18" s="21"/>
      <c r="G18" s="14">
        <f>G16+G17</f>
        <v>1332952.5999999999</v>
      </c>
      <c r="H18" s="10"/>
      <c r="I18" s="10"/>
      <c r="K18" s="10"/>
    </row>
    <row r="19" spans="3:11" ht="21.75" thickBot="1" x14ac:dyDescent="0.3">
      <c r="C19" s="19" t="s">
        <v>103</v>
      </c>
      <c r="D19" s="20"/>
      <c r="E19" s="20"/>
      <c r="F19" s="21"/>
      <c r="G19" s="15">
        <v>40000</v>
      </c>
    </row>
    <row r="20" spans="3:11" ht="21.75" thickBot="1" x14ac:dyDescent="0.3">
      <c r="C20" s="19" t="s">
        <v>17</v>
      </c>
      <c r="D20" s="20"/>
      <c r="E20" s="20"/>
      <c r="F20" s="21"/>
      <c r="G20" s="14">
        <f>G18-G19</f>
        <v>1292952.5999999999</v>
      </c>
    </row>
  </sheetData>
  <sortState ref="D10:G13">
    <sortCondition ref="D10"/>
  </sortState>
  <mergeCells count="14">
    <mergeCell ref="C7:D8"/>
    <mergeCell ref="E7:G8"/>
    <mergeCell ref="C3:C4"/>
    <mergeCell ref="D3:F4"/>
    <mergeCell ref="G3:G4"/>
    <mergeCell ref="C5:C6"/>
    <mergeCell ref="D5:G6"/>
    <mergeCell ref="C20:F20"/>
    <mergeCell ref="C14:D14"/>
    <mergeCell ref="C15:F15"/>
    <mergeCell ref="C16:F16"/>
    <mergeCell ref="D17:F17"/>
    <mergeCell ref="C18:F18"/>
    <mergeCell ref="C19:F19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topLeftCell="B1" zoomScale="80" zoomScaleNormal="8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8" t="s">
        <v>0</v>
      </c>
      <c r="D3" s="30" t="s">
        <v>1</v>
      </c>
      <c r="E3" s="31"/>
      <c r="F3" s="31"/>
      <c r="G3" s="34">
        <v>306</v>
      </c>
    </row>
    <row r="4" spans="2:13" ht="15.75" thickBot="1" x14ac:dyDescent="0.3">
      <c r="B4" s="1"/>
      <c r="C4" s="29"/>
      <c r="D4" s="32"/>
      <c r="E4" s="33"/>
      <c r="F4" s="33"/>
      <c r="G4" s="35"/>
    </row>
    <row r="5" spans="2:13" ht="15" customHeight="1" x14ac:dyDescent="0.25">
      <c r="B5" s="1"/>
      <c r="C5" s="36" t="s">
        <v>104</v>
      </c>
      <c r="D5" s="38" t="s">
        <v>2</v>
      </c>
      <c r="E5" s="39"/>
      <c r="F5" s="39"/>
      <c r="G5" s="40"/>
      <c r="J5" s="2" t="s">
        <v>3</v>
      </c>
    </row>
    <row r="6" spans="2:13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3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3" ht="15.75" thickBot="1" x14ac:dyDescent="0.3">
      <c r="B8" s="1"/>
      <c r="C8" s="24"/>
      <c r="D8" s="25"/>
      <c r="E8" s="24"/>
      <c r="F8" s="27"/>
      <c r="G8" s="25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19</v>
      </c>
      <c r="E10" s="5">
        <v>3</v>
      </c>
      <c r="F10" s="4"/>
      <c r="G10" s="4">
        <v>42</v>
      </c>
    </row>
    <row r="11" spans="2:13" ht="18.75" x14ac:dyDescent="0.25">
      <c r="B11" s="1"/>
      <c r="C11" s="4">
        <v>2</v>
      </c>
      <c r="D11" s="5" t="s">
        <v>34</v>
      </c>
      <c r="E11" s="5">
        <v>10</v>
      </c>
      <c r="F11" s="4">
        <v>7</v>
      </c>
      <c r="G11" s="4">
        <f>E11*F11</f>
        <v>70</v>
      </c>
    </row>
    <row r="12" spans="2:13" ht="18.75" x14ac:dyDescent="0.25">
      <c r="B12" s="1"/>
      <c r="C12" s="4">
        <v>3</v>
      </c>
      <c r="D12" s="5" t="s">
        <v>13</v>
      </c>
      <c r="E12" s="5">
        <v>75</v>
      </c>
      <c r="F12" s="4">
        <v>5</v>
      </c>
      <c r="G12" s="4">
        <f>E12*F12</f>
        <v>375</v>
      </c>
    </row>
    <row r="13" spans="2:13" ht="19.5" thickBot="1" x14ac:dyDescent="0.3">
      <c r="B13" s="1"/>
      <c r="C13" s="4">
        <v>4</v>
      </c>
      <c r="D13" s="5" t="s">
        <v>14</v>
      </c>
      <c r="E13" s="5">
        <v>25</v>
      </c>
      <c r="F13" s="4">
        <v>5</v>
      </c>
      <c r="G13" s="4">
        <f>E13*F13</f>
        <v>125</v>
      </c>
    </row>
    <row r="14" spans="2:13" ht="19.5" thickBot="1" x14ac:dyDescent="0.3">
      <c r="B14" s="1"/>
      <c r="C14" s="17" t="s">
        <v>15</v>
      </c>
      <c r="D14" s="18"/>
      <c r="E14" s="6">
        <f>SUM(E10:E13)</f>
        <v>113</v>
      </c>
      <c r="F14" s="7"/>
      <c r="G14" s="8">
        <f>SUM(G10:G13)</f>
        <v>612</v>
      </c>
    </row>
    <row r="15" spans="2:13" ht="21.75" thickBot="1" x14ac:dyDescent="0.3">
      <c r="B15" s="1"/>
      <c r="C15" s="19" t="s">
        <v>16</v>
      </c>
      <c r="D15" s="20"/>
      <c r="E15" s="20"/>
      <c r="F15" s="21"/>
      <c r="G15" s="9">
        <v>61</v>
      </c>
      <c r="M15" s="10"/>
    </row>
    <row r="16" spans="2:13" ht="21.75" thickBot="1" x14ac:dyDescent="0.3">
      <c r="B16" s="1"/>
      <c r="C16" s="19" t="s">
        <v>15</v>
      </c>
      <c r="D16" s="20"/>
      <c r="E16" s="20"/>
      <c r="F16" s="21"/>
      <c r="G16" s="11">
        <f>G14*G15</f>
        <v>37332</v>
      </c>
    </row>
    <row r="17" spans="3:11" ht="21.75" thickBot="1" x14ac:dyDescent="0.3">
      <c r="C17" s="12" t="s">
        <v>105</v>
      </c>
      <c r="D17" s="19" t="s">
        <v>106</v>
      </c>
      <c r="E17" s="20"/>
      <c r="F17" s="21"/>
      <c r="G17" s="13">
        <f>'[2]27-04-2024 305'!G20</f>
        <v>1292952.5999999999</v>
      </c>
      <c r="H17" s="10"/>
      <c r="I17" s="10"/>
      <c r="K17" s="10"/>
    </row>
    <row r="18" spans="3:11" ht="21.75" thickBot="1" x14ac:dyDescent="0.3">
      <c r="C18" s="19" t="s">
        <v>17</v>
      </c>
      <c r="D18" s="20"/>
      <c r="E18" s="20"/>
      <c r="F18" s="21"/>
      <c r="G18" s="14">
        <f>G16+G17</f>
        <v>1330284.5999999999</v>
      </c>
      <c r="H18" s="10"/>
      <c r="I18" s="10"/>
      <c r="K18" s="10"/>
    </row>
  </sheetData>
  <mergeCells count="12">
    <mergeCell ref="C14:D14"/>
    <mergeCell ref="C15:F15"/>
    <mergeCell ref="C16:F16"/>
    <mergeCell ref="D17:F17"/>
    <mergeCell ref="C18:F18"/>
    <mergeCell ref="C3:C4"/>
    <mergeCell ref="D3:F4"/>
    <mergeCell ref="G3:G4"/>
    <mergeCell ref="C5:C6"/>
    <mergeCell ref="D5:G6"/>
    <mergeCell ref="C7:D8"/>
    <mergeCell ref="E7:G8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opLeftCell="B6" zoomScale="80" zoomScaleNormal="8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8" t="s">
        <v>0</v>
      </c>
      <c r="D3" s="30" t="s">
        <v>1</v>
      </c>
      <c r="E3" s="31"/>
      <c r="F3" s="31"/>
      <c r="G3" s="34">
        <v>307</v>
      </c>
    </row>
    <row r="4" spans="2:11" ht="15.75" thickBot="1" x14ac:dyDescent="0.3">
      <c r="B4" s="1"/>
      <c r="C4" s="29"/>
      <c r="D4" s="32"/>
      <c r="E4" s="33"/>
      <c r="F4" s="33"/>
      <c r="G4" s="35"/>
    </row>
    <row r="5" spans="2:11" ht="15" customHeight="1" x14ac:dyDescent="0.25">
      <c r="B5" s="1"/>
      <c r="C5" s="36" t="s">
        <v>107</v>
      </c>
      <c r="D5" s="38" t="s">
        <v>2</v>
      </c>
      <c r="E5" s="39"/>
      <c r="F5" s="39"/>
      <c r="G5" s="40"/>
      <c r="J5" s="2" t="s">
        <v>3</v>
      </c>
    </row>
    <row r="6" spans="2:11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1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1" ht="15.75" thickBot="1" x14ac:dyDescent="0.3">
      <c r="B8" s="1"/>
      <c r="C8" s="24"/>
      <c r="D8" s="25"/>
      <c r="E8" s="24"/>
      <c r="F8" s="27"/>
      <c r="G8" s="25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19</v>
      </c>
      <c r="E10" s="5">
        <v>1</v>
      </c>
      <c r="F10" s="4"/>
      <c r="G10" s="4">
        <v>10.5</v>
      </c>
    </row>
    <row r="11" spans="2:11" ht="18.75" x14ac:dyDescent="0.25">
      <c r="B11" s="1"/>
      <c r="C11" s="4">
        <v>3</v>
      </c>
      <c r="D11" s="5" t="s">
        <v>108</v>
      </c>
      <c r="E11" s="5">
        <v>6</v>
      </c>
      <c r="F11" s="4">
        <v>4.5999999999999996</v>
      </c>
      <c r="G11" s="4">
        <f>E11*F11</f>
        <v>27.599999999999998</v>
      </c>
    </row>
    <row r="12" spans="2:11" ht="18.75" x14ac:dyDescent="0.25">
      <c r="B12" s="1"/>
      <c r="C12" s="4">
        <v>4</v>
      </c>
      <c r="D12" s="5" t="s">
        <v>49</v>
      </c>
      <c r="E12" s="5">
        <v>6</v>
      </c>
      <c r="F12" s="4">
        <v>4.0999999999999996</v>
      </c>
      <c r="G12" s="4">
        <f>E12*F12</f>
        <v>24.599999999999998</v>
      </c>
    </row>
    <row r="13" spans="2:11" ht="18.75" x14ac:dyDescent="0.25">
      <c r="B13" s="1"/>
      <c r="C13" s="4">
        <v>2</v>
      </c>
      <c r="D13" s="5" t="s">
        <v>34</v>
      </c>
      <c r="E13" s="5">
        <v>5</v>
      </c>
      <c r="F13" s="4">
        <v>7.5</v>
      </c>
      <c r="G13" s="4">
        <f>E13*F13</f>
        <v>37.5</v>
      </c>
    </row>
    <row r="14" spans="2:11" ht="18.75" x14ac:dyDescent="0.25">
      <c r="B14" s="1"/>
      <c r="C14" s="4">
        <v>3</v>
      </c>
      <c r="D14" s="5" t="s">
        <v>13</v>
      </c>
      <c r="E14" s="5">
        <v>70</v>
      </c>
      <c r="F14" s="4">
        <v>5</v>
      </c>
      <c r="G14" s="4">
        <f>E14*F14</f>
        <v>350</v>
      </c>
    </row>
    <row r="15" spans="2:11" ht="19.5" thickBot="1" x14ac:dyDescent="0.3">
      <c r="B15" s="1"/>
      <c r="C15" s="4">
        <v>4</v>
      </c>
      <c r="D15" s="5" t="s">
        <v>14</v>
      </c>
      <c r="E15" s="5">
        <v>25</v>
      </c>
      <c r="F15" s="4">
        <v>5</v>
      </c>
      <c r="G15" s="4">
        <f>E15*F15</f>
        <v>125</v>
      </c>
    </row>
    <row r="16" spans="2:11" ht="19.5" thickBot="1" x14ac:dyDescent="0.3">
      <c r="B16" s="1"/>
      <c r="C16" s="17" t="s">
        <v>15</v>
      </c>
      <c r="D16" s="18"/>
      <c r="E16" s="6">
        <f>SUM(E10:E15)</f>
        <v>113</v>
      </c>
      <c r="F16" s="7"/>
      <c r="G16" s="8">
        <f>SUM(G10:G15)</f>
        <v>575.20000000000005</v>
      </c>
    </row>
    <row r="17" spans="2:13" ht="21.75" thickBot="1" x14ac:dyDescent="0.3">
      <c r="B17" s="1"/>
      <c r="C17" s="19" t="s">
        <v>16</v>
      </c>
      <c r="D17" s="20"/>
      <c r="E17" s="20"/>
      <c r="F17" s="21"/>
      <c r="G17" s="9">
        <v>61</v>
      </c>
      <c r="M17" s="10"/>
    </row>
    <row r="18" spans="2:13" ht="21.75" thickBot="1" x14ac:dyDescent="0.3">
      <c r="B18" s="1"/>
      <c r="C18" s="19" t="s">
        <v>15</v>
      </c>
      <c r="D18" s="20"/>
      <c r="E18" s="20"/>
      <c r="F18" s="21"/>
      <c r="G18" s="11">
        <f>G16*G17</f>
        <v>35087.200000000004</v>
      </c>
    </row>
    <row r="19" spans="2:13" ht="21.75" thickBot="1" x14ac:dyDescent="0.3">
      <c r="C19" s="12" t="s">
        <v>109</v>
      </c>
      <c r="D19" s="19" t="s">
        <v>110</v>
      </c>
      <c r="E19" s="20"/>
      <c r="F19" s="21"/>
      <c r="G19" s="13">
        <f>'[2]28-04-2024 306'!G18</f>
        <v>1330284.5999999999</v>
      </c>
      <c r="H19" s="10"/>
      <c r="I19" s="10"/>
      <c r="K19" s="10"/>
    </row>
    <row r="20" spans="2:13" ht="21.75" thickBot="1" x14ac:dyDescent="0.3">
      <c r="C20" s="19" t="s">
        <v>17</v>
      </c>
      <c r="D20" s="20"/>
      <c r="E20" s="20"/>
      <c r="F20" s="21"/>
      <c r="G20" s="14">
        <f>G18+G19</f>
        <v>1365371.7999999998</v>
      </c>
      <c r="H20" s="10"/>
      <c r="I20" s="10"/>
      <c r="K20" s="10"/>
    </row>
    <row r="21" spans="2:13" ht="21.75" thickBot="1" x14ac:dyDescent="0.3">
      <c r="C21" s="19" t="s">
        <v>111</v>
      </c>
      <c r="D21" s="20"/>
      <c r="E21" s="20"/>
      <c r="F21" s="21"/>
      <c r="G21" s="15">
        <v>40000</v>
      </c>
    </row>
    <row r="22" spans="2:13" ht="21.75" thickBot="1" x14ac:dyDescent="0.3">
      <c r="C22" s="19" t="s">
        <v>17</v>
      </c>
      <c r="D22" s="20"/>
      <c r="E22" s="20"/>
      <c r="F22" s="21"/>
      <c r="G22" s="14">
        <f>G20-G21</f>
        <v>1325371.7999999998</v>
      </c>
    </row>
  </sheetData>
  <mergeCells count="14">
    <mergeCell ref="C22:F22"/>
    <mergeCell ref="C16:D16"/>
    <mergeCell ref="C17:F17"/>
    <mergeCell ref="C18:F18"/>
    <mergeCell ref="D19:F19"/>
    <mergeCell ref="C20:F20"/>
    <mergeCell ref="C21:F21"/>
    <mergeCell ref="C3:C4"/>
    <mergeCell ref="D3:F4"/>
    <mergeCell ref="G3:G4"/>
    <mergeCell ref="C5:C6"/>
    <mergeCell ref="D5:G6"/>
    <mergeCell ref="C7:D8"/>
    <mergeCell ref="E7:G8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tabSelected="1" topLeftCell="B1" zoomScale="80" zoomScaleNormal="80"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8" t="s">
        <v>0</v>
      </c>
      <c r="D3" s="30" t="s">
        <v>1</v>
      </c>
      <c r="E3" s="31"/>
      <c r="F3" s="31"/>
      <c r="G3" s="34">
        <v>308</v>
      </c>
    </row>
    <row r="4" spans="2:11" ht="15.75" thickBot="1" x14ac:dyDescent="0.3">
      <c r="B4" s="1"/>
      <c r="C4" s="29"/>
      <c r="D4" s="32"/>
      <c r="E4" s="33"/>
      <c r="F4" s="33"/>
      <c r="G4" s="35"/>
    </row>
    <row r="5" spans="2:11" ht="15" customHeight="1" x14ac:dyDescent="0.25">
      <c r="B5" s="1"/>
      <c r="C5" s="36" t="s">
        <v>112</v>
      </c>
      <c r="D5" s="38" t="s">
        <v>2</v>
      </c>
      <c r="E5" s="39"/>
      <c r="F5" s="39"/>
      <c r="G5" s="40"/>
      <c r="J5" s="2" t="s">
        <v>3</v>
      </c>
    </row>
    <row r="6" spans="2:11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1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1" ht="15.75" thickBot="1" x14ac:dyDescent="0.3">
      <c r="B8" s="1"/>
      <c r="C8" s="24"/>
      <c r="D8" s="25"/>
      <c r="E8" s="24"/>
      <c r="F8" s="27"/>
      <c r="G8" s="25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34</v>
      </c>
      <c r="E10" s="5">
        <v>5</v>
      </c>
      <c r="F10" s="4">
        <v>7.5</v>
      </c>
      <c r="G10" s="4">
        <f t="shared" ref="G10:G15" si="0">E10*F10</f>
        <v>37.5</v>
      </c>
    </row>
    <row r="11" spans="2:11" ht="18.75" x14ac:dyDescent="0.25">
      <c r="B11" s="1"/>
      <c r="C11" s="4">
        <v>2</v>
      </c>
      <c r="D11" s="5" t="s">
        <v>12</v>
      </c>
      <c r="E11" s="5">
        <v>4</v>
      </c>
      <c r="F11" s="4">
        <v>5</v>
      </c>
      <c r="G11" s="4">
        <f t="shared" si="0"/>
        <v>20</v>
      </c>
    </row>
    <row r="12" spans="2:11" ht="18.75" x14ac:dyDescent="0.25">
      <c r="B12" s="1"/>
      <c r="C12" s="4">
        <v>3</v>
      </c>
      <c r="D12" s="5" t="s">
        <v>13</v>
      </c>
      <c r="E12" s="5">
        <v>65</v>
      </c>
      <c r="F12" s="4">
        <v>5</v>
      </c>
      <c r="G12" s="4">
        <f t="shared" si="0"/>
        <v>325</v>
      </c>
    </row>
    <row r="13" spans="2:11" ht="18.75" x14ac:dyDescent="0.25">
      <c r="B13" s="1"/>
      <c r="C13" s="4">
        <v>4</v>
      </c>
      <c r="D13" s="5" t="s">
        <v>21</v>
      </c>
      <c r="E13" s="5">
        <v>6</v>
      </c>
      <c r="F13" s="4">
        <v>5</v>
      </c>
      <c r="G13" s="4">
        <f t="shared" si="0"/>
        <v>30</v>
      </c>
    </row>
    <row r="14" spans="2:11" ht="18.75" x14ac:dyDescent="0.25">
      <c r="B14" s="1"/>
      <c r="C14" s="4">
        <v>5</v>
      </c>
      <c r="D14" s="5" t="s">
        <v>32</v>
      </c>
      <c r="E14" s="5">
        <v>7</v>
      </c>
      <c r="F14" s="4">
        <v>5</v>
      </c>
      <c r="G14" s="4">
        <f t="shared" si="0"/>
        <v>35</v>
      </c>
    </row>
    <row r="15" spans="2:11" ht="19.5" thickBot="1" x14ac:dyDescent="0.3">
      <c r="B15" s="1"/>
      <c r="C15" s="4">
        <v>6</v>
      </c>
      <c r="D15" s="5" t="s">
        <v>14</v>
      </c>
      <c r="E15" s="5">
        <v>25</v>
      </c>
      <c r="F15" s="4">
        <v>5</v>
      </c>
      <c r="G15" s="4">
        <f t="shared" si="0"/>
        <v>125</v>
      </c>
    </row>
    <row r="16" spans="2:11" ht="19.5" thickBot="1" x14ac:dyDescent="0.3">
      <c r="B16" s="1"/>
      <c r="C16" s="17" t="s">
        <v>15</v>
      </c>
      <c r="D16" s="18"/>
      <c r="E16" s="6">
        <f>SUM(E10:E15)</f>
        <v>112</v>
      </c>
      <c r="F16" s="7"/>
      <c r="G16" s="8">
        <f>SUM(G10:G15)</f>
        <v>572.5</v>
      </c>
    </row>
    <row r="17" spans="2:13" ht="21.75" thickBot="1" x14ac:dyDescent="0.3">
      <c r="B17" s="1"/>
      <c r="C17" s="19" t="s">
        <v>16</v>
      </c>
      <c r="D17" s="20"/>
      <c r="E17" s="20"/>
      <c r="F17" s="21"/>
      <c r="G17" s="9">
        <v>61</v>
      </c>
      <c r="M17" s="10"/>
    </row>
    <row r="18" spans="2:13" ht="21.75" thickBot="1" x14ac:dyDescent="0.3">
      <c r="B18" s="1"/>
      <c r="C18" s="19" t="s">
        <v>15</v>
      </c>
      <c r="D18" s="20"/>
      <c r="E18" s="20"/>
      <c r="F18" s="21"/>
      <c r="G18" s="11">
        <f>G16*G17</f>
        <v>34922.5</v>
      </c>
    </row>
    <row r="19" spans="2:13" ht="21.75" thickBot="1" x14ac:dyDescent="0.3">
      <c r="C19" s="12" t="s">
        <v>113</v>
      </c>
      <c r="D19" s="19" t="s">
        <v>114</v>
      </c>
      <c r="E19" s="20"/>
      <c r="F19" s="21"/>
      <c r="G19" s="13">
        <f>'29-04-2024 307'!G22</f>
        <v>1325371.7999999998</v>
      </c>
      <c r="H19" s="10"/>
      <c r="I19" s="10"/>
      <c r="K19" s="10"/>
    </row>
    <row r="20" spans="2:13" ht="21.75" thickBot="1" x14ac:dyDescent="0.3">
      <c r="C20" s="19" t="s">
        <v>17</v>
      </c>
      <c r="D20" s="20"/>
      <c r="E20" s="20"/>
      <c r="F20" s="21"/>
      <c r="G20" s="14">
        <f>G18+G19</f>
        <v>1360294.2999999998</v>
      </c>
      <c r="H20" s="10"/>
      <c r="I20" s="10"/>
      <c r="K20" s="10"/>
    </row>
  </sheetData>
  <mergeCells count="12">
    <mergeCell ref="C16:D16"/>
    <mergeCell ref="C17:F17"/>
    <mergeCell ref="C18:F18"/>
    <mergeCell ref="D19:F19"/>
    <mergeCell ref="C20:F20"/>
    <mergeCell ref="C3:C4"/>
    <mergeCell ref="D3:F4"/>
    <mergeCell ref="G3:G4"/>
    <mergeCell ref="C5:C6"/>
    <mergeCell ref="D5:G6"/>
    <mergeCell ref="C7:D8"/>
    <mergeCell ref="E7:G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zoomScale="80" zoomScaleNormal="80" workbookViewId="0">
      <selection activeCell="G19" sqref="G19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8" t="s">
        <v>0</v>
      </c>
      <c r="D3" s="30" t="s">
        <v>1</v>
      </c>
      <c r="E3" s="31"/>
      <c r="F3" s="31"/>
      <c r="G3" s="34">
        <v>287</v>
      </c>
    </row>
    <row r="4" spans="2:11" ht="15.75" thickBot="1" x14ac:dyDescent="0.3">
      <c r="B4" s="1"/>
      <c r="C4" s="29"/>
      <c r="D4" s="32"/>
      <c r="E4" s="33"/>
      <c r="F4" s="33"/>
      <c r="G4" s="35"/>
    </row>
    <row r="5" spans="2:11" ht="15" customHeight="1" x14ac:dyDescent="0.25">
      <c r="B5" s="1"/>
      <c r="C5" s="36" t="s">
        <v>27</v>
      </c>
      <c r="D5" s="38" t="s">
        <v>2</v>
      </c>
      <c r="E5" s="39"/>
      <c r="F5" s="39"/>
      <c r="G5" s="40"/>
      <c r="J5" s="2" t="s">
        <v>3</v>
      </c>
    </row>
    <row r="6" spans="2:11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1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1" ht="15.75" thickBot="1" x14ac:dyDescent="0.3">
      <c r="B8" s="1"/>
      <c r="C8" s="24"/>
      <c r="D8" s="25"/>
      <c r="E8" s="24"/>
      <c r="F8" s="27"/>
      <c r="G8" s="25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31</v>
      </c>
      <c r="E10" s="5">
        <v>5</v>
      </c>
      <c r="F10" s="4">
        <v>5.7</v>
      </c>
      <c r="G10" s="4">
        <f>E10*F10</f>
        <v>28.5</v>
      </c>
    </row>
    <row r="11" spans="2:11" ht="18.75" x14ac:dyDescent="0.25">
      <c r="B11" s="1"/>
      <c r="C11" s="4">
        <v>2</v>
      </c>
      <c r="D11" s="5" t="s">
        <v>19</v>
      </c>
      <c r="E11" s="5">
        <v>3</v>
      </c>
      <c r="F11" s="4"/>
      <c r="G11" s="4">
        <v>60.5</v>
      </c>
    </row>
    <row r="12" spans="2:11" ht="18.75" x14ac:dyDescent="0.25">
      <c r="B12" s="1"/>
      <c r="C12" s="4">
        <v>3</v>
      </c>
      <c r="D12" s="5" t="s">
        <v>12</v>
      </c>
      <c r="E12" s="5">
        <v>3</v>
      </c>
      <c r="F12" s="4">
        <v>5</v>
      </c>
      <c r="G12" s="4">
        <f>E12*F12</f>
        <v>15</v>
      </c>
    </row>
    <row r="13" spans="2:11" ht="18.75" x14ac:dyDescent="0.25">
      <c r="B13" s="1"/>
      <c r="C13" s="4">
        <v>4</v>
      </c>
      <c r="D13" s="5" t="s">
        <v>13</v>
      </c>
      <c r="E13" s="5">
        <v>80</v>
      </c>
      <c r="F13" s="4">
        <v>5</v>
      </c>
      <c r="G13" s="4">
        <f>E13*F13</f>
        <v>400</v>
      </c>
    </row>
    <row r="14" spans="2:11" ht="18.75" x14ac:dyDescent="0.25">
      <c r="B14" s="1"/>
      <c r="C14" s="4">
        <v>5</v>
      </c>
      <c r="D14" s="5" t="s">
        <v>21</v>
      </c>
      <c r="E14" s="5">
        <v>5</v>
      </c>
      <c r="F14" s="4">
        <v>5</v>
      </c>
      <c r="G14" s="4">
        <f>E14*F14</f>
        <v>25</v>
      </c>
    </row>
    <row r="15" spans="2:11" ht="18.75" x14ac:dyDescent="0.25">
      <c r="B15" s="1"/>
      <c r="C15" s="4">
        <v>6</v>
      </c>
      <c r="D15" s="5" t="s">
        <v>32</v>
      </c>
      <c r="E15" s="5">
        <v>9</v>
      </c>
      <c r="F15" s="4">
        <v>5</v>
      </c>
      <c r="G15" s="4">
        <f>E15*F15</f>
        <v>45</v>
      </c>
    </row>
    <row r="16" spans="2:11" ht="19.5" thickBot="1" x14ac:dyDescent="0.3">
      <c r="B16" s="1"/>
      <c r="C16" s="4">
        <v>7</v>
      </c>
      <c r="D16" s="5" t="s">
        <v>14</v>
      </c>
      <c r="E16" s="5">
        <v>30</v>
      </c>
      <c r="F16" s="4">
        <v>5</v>
      </c>
      <c r="G16" s="4">
        <f>E16*F16</f>
        <v>150</v>
      </c>
    </row>
    <row r="17" spans="2:13" ht="19.5" thickBot="1" x14ac:dyDescent="0.3">
      <c r="B17" s="1"/>
      <c r="C17" s="17" t="s">
        <v>15</v>
      </c>
      <c r="D17" s="18"/>
      <c r="E17" s="6">
        <f>SUM(E10:E16)</f>
        <v>135</v>
      </c>
      <c r="F17" s="7"/>
      <c r="G17" s="8">
        <f>SUM(G10:G16)</f>
        <v>724</v>
      </c>
    </row>
    <row r="18" spans="2:13" ht="21.75" thickBot="1" x14ac:dyDescent="0.3">
      <c r="B18" s="1"/>
      <c r="C18" s="19" t="s">
        <v>16</v>
      </c>
      <c r="D18" s="20"/>
      <c r="E18" s="20"/>
      <c r="F18" s="21"/>
      <c r="G18" s="9">
        <v>61</v>
      </c>
      <c r="M18" s="10"/>
    </row>
    <row r="19" spans="2:13" ht="21.75" thickBot="1" x14ac:dyDescent="0.3">
      <c r="B19" s="1"/>
      <c r="C19" s="19" t="s">
        <v>15</v>
      </c>
      <c r="D19" s="20"/>
      <c r="E19" s="20"/>
      <c r="F19" s="21"/>
      <c r="G19" s="11">
        <f>G17*G18</f>
        <v>44164</v>
      </c>
    </row>
    <row r="20" spans="2:13" ht="21.75" thickBot="1" x14ac:dyDescent="0.3">
      <c r="C20" s="12" t="s">
        <v>28</v>
      </c>
      <c r="D20" s="19" t="s">
        <v>29</v>
      </c>
      <c r="E20" s="20"/>
      <c r="F20" s="21"/>
      <c r="G20" s="13">
        <f>'02-04-2024 286'!G19</f>
        <v>1134856.8</v>
      </c>
      <c r="H20" s="10"/>
      <c r="I20" s="10"/>
      <c r="K20" s="10"/>
    </row>
    <row r="21" spans="2:13" ht="21.75" thickBot="1" x14ac:dyDescent="0.3">
      <c r="C21" s="19" t="s">
        <v>17</v>
      </c>
      <c r="D21" s="20"/>
      <c r="E21" s="20"/>
      <c r="F21" s="21"/>
      <c r="G21" s="14">
        <f>G19+G20</f>
        <v>1179020.8</v>
      </c>
      <c r="H21" s="10"/>
      <c r="I21" s="10"/>
      <c r="K21" s="10"/>
    </row>
  </sheetData>
  <sortState ref="D10:G16">
    <sortCondition ref="D10:D16"/>
  </sortState>
  <mergeCells count="12">
    <mergeCell ref="C17:D17"/>
    <mergeCell ref="C18:F18"/>
    <mergeCell ref="C19:F19"/>
    <mergeCell ref="D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zoomScale="80" zoomScaleNormal="80" workbookViewId="0">
      <selection activeCell="G15" sqref="G15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8" t="s">
        <v>0</v>
      </c>
      <c r="D3" s="30" t="s">
        <v>1</v>
      </c>
      <c r="E3" s="31"/>
      <c r="F3" s="31"/>
      <c r="G3" s="34">
        <v>288</v>
      </c>
    </row>
    <row r="4" spans="2:13" ht="15.75" thickBot="1" x14ac:dyDescent="0.3">
      <c r="B4" s="1"/>
      <c r="C4" s="29"/>
      <c r="D4" s="32"/>
      <c r="E4" s="33"/>
      <c r="F4" s="33"/>
      <c r="G4" s="35"/>
    </row>
    <row r="5" spans="2:13" ht="15" customHeight="1" x14ac:dyDescent="0.25">
      <c r="B5" s="1"/>
      <c r="C5" s="36" t="s">
        <v>33</v>
      </c>
      <c r="D5" s="38" t="s">
        <v>2</v>
      </c>
      <c r="E5" s="39"/>
      <c r="F5" s="39"/>
      <c r="G5" s="40"/>
      <c r="J5" s="2" t="s">
        <v>3</v>
      </c>
    </row>
    <row r="6" spans="2:13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3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3" ht="15.75" thickBot="1" x14ac:dyDescent="0.3">
      <c r="B8" s="1"/>
      <c r="C8" s="24"/>
      <c r="D8" s="25"/>
      <c r="E8" s="24"/>
      <c r="F8" s="27"/>
      <c r="G8" s="25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34</v>
      </c>
      <c r="E10" s="5">
        <v>10</v>
      </c>
      <c r="F10" s="4">
        <v>7.5</v>
      </c>
      <c r="G10" s="4">
        <f>E10*F10</f>
        <v>75</v>
      </c>
    </row>
    <row r="11" spans="2:13" ht="18.75" x14ac:dyDescent="0.25">
      <c r="B11" s="1"/>
      <c r="C11" s="4">
        <v>2</v>
      </c>
      <c r="D11" s="5" t="s">
        <v>13</v>
      </c>
      <c r="E11" s="5">
        <v>75</v>
      </c>
      <c r="F11" s="4">
        <v>5</v>
      </c>
      <c r="G11" s="4">
        <f>E11*F11</f>
        <v>375</v>
      </c>
    </row>
    <row r="12" spans="2:13" ht="19.5" thickBot="1" x14ac:dyDescent="0.3">
      <c r="B12" s="1"/>
      <c r="C12" s="4">
        <v>3</v>
      </c>
      <c r="D12" s="5" t="s">
        <v>14</v>
      </c>
      <c r="E12" s="5">
        <v>30</v>
      </c>
      <c r="F12" s="4">
        <v>5</v>
      </c>
      <c r="G12" s="4">
        <f>E12*F12</f>
        <v>150</v>
      </c>
    </row>
    <row r="13" spans="2:13" ht="19.5" thickBot="1" x14ac:dyDescent="0.3">
      <c r="B13" s="1"/>
      <c r="C13" s="17" t="s">
        <v>15</v>
      </c>
      <c r="D13" s="18"/>
      <c r="E13" s="6">
        <f>SUM(E10:E12)</f>
        <v>115</v>
      </c>
      <c r="F13" s="7"/>
      <c r="G13" s="8">
        <f>SUM(G10:G12)</f>
        <v>600</v>
      </c>
    </row>
    <row r="14" spans="2:13" ht="21.75" thickBot="1" x14ac:dyDescent="0.3">
      <c r="B14" s="1"/>
      <c r="C14" s="19" t="s">
        <v>16</v>
      </c>
      <c r="D14" s="20"/>
      <c r="E14" s="20"/>
      <c r="F14" s="21"/>
      <c r="G14" s="9">
        <v>61</v>
      </c>
      <c r="M14" s="10"/>
    </row>
    <row r="15" spans="2:13" ht="21.75" thickBot="1" x14ac:dyDescent="0.3">
      <c r="B15" s="1"/>
      <c r="C15" s="19" t="s">
        <v>15</v>
      </c>
      <c r="D15" s="20"/>
      <c r="E15" s="20"/>
      <c r="F15" s="21"/>
      <c r="G15" s="11">
        <f>G13*G14</f>
        <v>36600</v>
      </c>
    </row>
    <row r="16" spans="2:13" ht="21.75" thickBot="1" x14ac:dyDescent="0.3">
      <c r="C16" s="12" t="s">
        <v>36</v>
      </c>
      <c r="D16" s="19" t="s">
        <v>35</v>
      </c>
      <c r="E16" s="20"/>
      <c r="F16" s="21"/>
      <c r="G16" s="13">
        <f>'03-04-2024 287'!G21</f>
        <v>1179020.8</v>
      </c>
      <c r="H16" s="10"/>
      <c r="I16" s="10"/>
      <c r="K16" s="10"/>
    </row>
    <row r="17" spans="3:11" ht="21.75" thickBot="1" x14ac:dyDescent="0.3">
      <c r="C17" s="19" t="s">
        <v>17</v>
      </c>
      <c r="D17" s="20"/>
      <c r="E17" s="20"/>
      <c r="F17" s="21"/>
      <c r="G17" s="14">
        <f>G15+G16</f>
        <v>1215620.8</v>
      </c>
      <c r="H17" s="10"/>
      <c r="I17" s="10"/>
      <c r="K17" s="10"/>
    </row>
  </sheetData>
  <sortState ref="D10:G12">
    <sortCondition ref="D10:D12"/>
  </sortState>
  <mergeCells count="12">
    <mergeCell ref="C7:D8"/>
    <mergeCell ref="E7:G8"/>
    <mergeCell ref="C3:C4"/>
    <mergeCell ref="D3:F4"/>
    <mergeCell ref="G3:G4"/>
    <mergeCell ref="C5:C6"/>
    <mergeCell ref="D5:G6"/>
    <mergeCell ref="C13:D13"/>
    <mergeCell ref="C14:F14"/>
    <mergeCell ref="C15:F15"/>
    <mergeCell ref="D16:F16"/>
    <mergeCell ref="C17:F1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zoomScale="80" zoomScaleNormal="80" workbookViewId="0">
      <selection activeCell="G17" sqref="G17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8" t="s">
        <v>0</v>
      </c>
      <c r="D3" s="30" t="s">
        <v>1</v>
      </c>
      <c r="E3" s="31"/>
      <c r="F3" s="31"/>
      <c r="G3" s="34">
        <v>289</v>
      </c>
    </row>
    <row r="4" spans="2:13" ht="15.75" thickBot="1" x14ac:dyDescent="0.3">
      <c r="B4" s="1"/>
      <c r="C4" s="29"/>
      <c r="D4" s="32"/>
      <c r="E4" s="33"/>
      <c r="F4" s="33"/>
      <c r="G4" s="35"/>
    </row>
    <row r="5" spans="2:13" ht="15" customHeight="1" x14ac:dyDescent="0.25">
      <c r="B5" s="1"/>
      <c r="C5" s="36" t="s">
        <v>40</v>
      </c>
      <c r="D5" s="38" t="s">
        <v>2</v>
      </c>
      <c r="E5" s="39"/>
      <c r="F5" s="39"/>
      <c r="G5" s="40"/>
      <c r="J5" s="2" t="s">
        <v>3</v>
      </c>
    </row>
    <row r="6" spans="2:13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3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3" ht="15.75" thickBot="1" x14ac:dyDescent="0.3">
      <c r="B8" s="1"/>
      <c r="C8" s="24"/>
      <c r="D8" s="25"/>
      <c r="E8" s="24"/>
      <c r="F8" s="27"/>
      <c r="G8" s="25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19</v>
      </c>
      <c r="E10" s="5">
        <v>1</v>
      </c>
      <c r="F10" s="4"/>
      <c r="G10" s="4">
        <v>21.5</v>
      </c>
    </row>
    <row r="11" spans="2:13" ht="18.75" x14ac:dyDescent="0.25">
      <c r="B11" s="1"/>
      <c r="C11" s="4">
        <v>2</v>
      </c>
      <c r="D11" s="5" t="s">
        <v>34</v>
      </c>
      <c r="E11" s="5">
        <v>10</v>
      </c>
      <c r="F11" s="4">
        <v>7.5</v>
      </c>
      <c r="G11" s="4">
        <f>E11*F11</f>
        <v>75</v>
      </c>
    </row>
    <row r="12" spans="2:13" ht="18.75" x14ac:dyDescent="0.25">
      <c r="B12" s="1"/>
      <c r="C12" s="4">
        <v>3</v>
      </c>
      <c r="D12" s="5" t="s">
        <v>12</v>
      </c>
      <c r="E12" s="5">
        <v>4</v>
      </c>
      <c r="F12" s="4">
        <v>5</v>
      </c>
      <c r="G12" s="4">
        <f>E12*F12</f>
        <v>20</v>
      </c>
    </row>
    <row r="13" spans="2:13" ht="18.75" x14ac:dyDescent="0.25">
      <c r="B13" s="1"/>
      <c r="C13" s="4">
        <v>4</v>
      </c>
      <c r="D13" s="5" t="s">
        <v>13</v>
      </c>
      <c r="E13" s="5">
        <v>80</v>
      </c>
      <c r="F13" s="4">
        <v>5</v>
      </c>
      <c r="G13" s="4">
        <f>E13*F13</f>
        <v>400</v>
      </c>
    </row>
    <row r="14" spans="2:13" ht="19.5" thickBot="1" x14ac:dyDescent="0.3">
      <c r="B14" s="1"/>
      <c r="C14" s="4">
        <v>5</v>
      </c>
      <c r="D14" s="5" t="s">
        <v>14</v>
      </c>
      <c r="E14" s="5">
        <v>30</v>
      </c>
      <c r="F14" s="4">
        <v>5</v>
      </c>
      <c r="G14" s="4">
        <f>E14*F14</f>
        <v>150</v>
      </c>
    </row>
    <row r="15" spans="2:13" ht="19.5" thickBot="1" x14ac:dyDescent="0.3">
      <c r="B15" s="1"/>
      <c r="C15" s="17" t="s">
        <v>15</v>
      </c>
      <c r="D15" s="18"/>
      <c r="E15" s="6">
        <f>SUM(E10:E14)</f>
        <v>125</v>
      </c>
      <c r="F15" s="7"/>
      <c r="G15" s="8">
        <f>SUM(G10:G14)</f>
        <v>666.5</v>
      </c>
    </row>
    <row r="16" spans="2:13" ht="21.75" thickBot="1" x14ac:dyDescent="0.3">
      <c r="B16" s="1"/>
      <c r="C16" s="19" t="s">
        <v>16</v>
      </c>
      <c r="D16" s="20"/>
      <c r="E16" s="20"/>
      <c r="F16" s="21"/>
      <c r="G16" s="9">
        <v>61</v>
      </c>
      <c r="M16" s="10"/>
    </row>
    <row r="17" spans="2:11" ht="21.75" thickBot="1" x14ac:dyDescent="0.3">
      <c r="B17" s="1"/>
      <c r="C17" s="19" t="s">
        <v>15</v>
      </c>
      <c r="D17" s="20"/>
      <c r="E17" s="20"/>
      <c r="F17" s="21"/>
      <c r="G17" s="11">
        <f>G15*G16</f>
        <v>40656.5</v>
      </c>
    </row>
    <row r="18" spans="2:11" ht="21.75" thickBot="1" x14ac:dyDescent="0.3">
      <c r="C18" s="12" t="s">
        <v>38</v>
      </c>
      <c r="D18" s="19" t="s">
        <v>37</v>
      </c>
      <c r="E18" s="20"/>
      <c r="F18" s="21"/>
      <c r="G18" s="13">
        <f>'04-04-2024 288'!G17</f>
        <v>1215620.8</v>
      </c>
      <c r="H18" s="10"/>
      <c r="I18" s="10"/>
      <c r="K18" s="10"/>
    </row>
    <row r="19" spans="2:11" ht="21.75" thickBot="1" x14ac:dyDescent="0.3">
      <c r="C19" s="19" t="s">
        <v>17</v>
      </c>
      <c r="D19" s="20"/>
      <c r="E19" s="20"/>
      <c r="F19" s="21"/>
      <c r="G19" s="14">
        <f>G17+G18</f>
        <v>1256277.3</v>
      </c>
      <c r="H19" s="10"/>
      <c r="I19" s="10"/>
      <c r="K19" s="10"/>
    </row>
    <row r="20" spans="2:11" ht="21.75" thickBot="1" x14ac:dyDescent="0.3">
      <c r="C20" s="19" t="s">
        <v>39</v>
      </c>
      <c r="D20" s="20"/>
      <c r="E20" s="20"/>
      <c r="F20" s="21"/>
      <c r="G20" s="15">
        <v>80000</v>
      </c>
    </row>
    <row r="21" spans="2:11" ht="21.75" thickBot="1" x14ac:dyDescent="0.3">
      <c r="C21" s="19" t="s">
        <v>17</v>
      </c>
      <c r="D21" s="20"/>
      <c r="E21" s="20"/>
      <c r="F21" s="21"/>
      <c r="G21" s="14">
        <f>G19-G20</f>
        <v>1176277.3</v>
      </c>
    </row>
  </sheetData>
  <sortState ref="D10:G14">
    <sortCondition ref="D10:D14"/>
  </sortState>
  <mergeCells count="14">
    <mergeCell ref="C7:D8"/>
    <mergeCell ref="E7:G8"/>
    <mergeCell ref="C3:C4"/>
    <mergeCell ref="D3:F4"/>
    <mergeCell ref="G3:G4"/>
    <mergeCell ref="C5:C6"/>
    <mergeCell ref="D5:G6"/>
    <mergeCell ref="C21:F21"/>
    <mergeCell ref="C15:D15"/>
    <mergeCell ref="C16:F16"/>
    <mergeCell ref="C17:F17"/>
    <mergeCell ref="D18:F18"/>
    <mergeCell ref="C19:F19"/>
    <mergeCell ref="C20:F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zoomScale="80" zoomScaleNormal="80" workbookViewId="0">
      <selection activeCell="G17" sqref="G17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8" t="s">
        <v>0</v>
      </c>
      <c r="D3" s="30" t="s">
        <v>1</v>
      </c>
      <c r="E3" s="31"/>
      <c r="F3" s="31"/>
      <c r="G3" s="34">
        <v>290</v>
      </c>
    </row>
    <row r="4" spans="2:13" ht="15.75" thickBot="1" x14ac:dyDescent="0.3">
      <c r="B4" s="1"/>
      <c r="C4" s="29"/>
      <c r="D4" s="32"/>
      <c r="E4" s="33"/>
      <c r="F4" s="33"/>
      <c r="G4" s="35"/>
    </row>
    <row r="5" spans="2:13" ht="15" customHeight="1" x14ac:dyDescent="0.25">
      <c r="B5" s="1"/>
      <c r="C5" s="36" t="s">
        <v>41</v>
      </c>
      <c r="D5" s="38" t="s">
        <v>2</v>
      </c>
      <c r="E5" s="39"/>
      <c r="F5" s="39"/>
      <c r="G5" s="40"/>
      <c r="J5" s="2" t="s">
        <v>3</v>
      </c>
    </row>
    <row r="6" spans="2:13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3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3" ht="15.75" thickBot="1" x14ac:dyDescent="0.3">
      <c r="B8" s="1"/>
      <c r="C8" s="24"/>
      <c r="D8" s="25"/>
      <c r="E8" s="24"/>
      <c r="F8" s="27"/>
      <c r="G8" s="25"/>
      <c r="J8" s="2"/>
    </row>
    <row r="9" spans="2:13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3" ht="18.75" x14ac:dyDescent="0.25">
      <c r="B10" s="1"/>
      <c r="C10" s="4">
        <v>1</v>
      </c>
      <c r="D10" s="5" t="s">
        <v>34</v>
      </c>
      <c r="E10" s="5">
        <v>10</v>
      </c>
      <c r="F10" s="4">
        <v>7.5</v>
      </c>
      <c r="G10" s="4">
        <f>E10*F10</f>
        <v>75</v>
      </c>
    </row>
    <row r="11" spans="2:13" ht="18.75" x14ac:dyDescent="0.25">
      <c r="B11" s="1"/>
      <c r="C11" s="4">
        <v>2</v>
      </c>
      <c r="D11" s="5" t="s">
        <v>13</v>
      </c>
      <c r="E11" s="5">
        <v>65</v>
      </c>
      <c r="F11" s="4">
        <v>5</v>
      </c>
      <c r="G11" s="4">
        <f>E11*F11</f>
        <v>325</v>
      </c>
    </row>
    <row r="12" spans="2:13" ht="18.75" x14ac:dyDescent="0.25">
      <c r="B12" s="1"/>
      <c r="C12" s="4">
        <v>3</v>
      </c>
      <c r="D12" s="5" t="s">
        <v>21</v>
      </c>
      <c r="E12" s="5">
        <v>3</v>
      </c>
      <c r="F12" s="4">
        <v>5</v>
      </c>
      <c r="G12" s="4">
        <f>E12*F12</f>
        <v>15</v>
      </c>
    </row>
    <row r="13" spans="2:13" ht="18.75" x14ac:dyDescent="0.25">
      <c r="B13" s="1"/>
      <c r="C13" s="4">
        <v>4</v>
      </c>
      <c r="D13" s="5" t="s">
        <v>32</v>
      </c>
      <c r="E13" s="5">
        <v>6</v>
      </c>
      <c r="F13" s="4">
        <v>5</v>
      </c>
      <c r="G13" s="4">
        <f>E13*F13</f>
        <v>30</v>
      </c>
    </row>
    <row r="14" spans="2:13" ht="19.5" thickBot="1" x14ac:dyDescent="0.3">
      <c r="B14" s="1"/>
      <c r="C14" s="4">
        <v>5</v>
      </c>
      <c r="D14" s="5" t="s">
        <v>14</v>
      </c>
      <c r="E14" s="5">
        <v>30</v>
      </c>
      <c r="F14" s="4">
        <v>5</v>
      </c>
      <c r="G14" s="4">
        <f>E14*F14</f>
        <v>150</v>
      </c>
    </row>
    <row r="15" spans="2:13" ht="19.5" thickBot="1" x14ac:dyDescent="0.3">
      <c r="B15" s="1"/>
      <c r="C15" s="17" t="s">
        <v>15</v>
      </c>
      <c r="D15" s="18"/>
      <c r="E15" s="6">
        <f>SUM(E10:E14)</f>
        <v>114</v>
      </c>
      <c r="F15" s="7"/>
      <c r="G15" s="8">
        <f>SUM(G10:G14)</f>
        <v>595</v>
      </c>
    </row>
    <row r="16" spans="2:13" ht="21.75" thickBot="1" x14ac:dyDescent="0.3">
      <c r="B16" s="1"/>
      <c r="C16" s="19" t="s">
        <v>16</v>
      </c>
      <c r="D16" s="20"/>
      <c r="E16" s="20"/>
      <c r="F16" s="21"/>
      <c r="G16" s="9">
        <v>61</v>
      </c>
      <c r="M16" s="10"/>
    </row>
    <row r="17" spans="2:11" ht="21.75" thickBot="1" x14ac:dyDescent="0.3">
      <c r="B17" s="1"/>
      <c r="C17" s="19" t="s">
        <v>15</v>
      </c>
      <c r="D17" s="20"/>
      <c r="E17" s="20"/>
      <c r="F17" s="21"/>
      <c r="G17" s="11">
        <f>G15*G16</f>
        <v>36295</v>
      </c>
    </row>
    <row r="18" spans="2:11" ht="21.75" thickBot="1" x14ac:dyDescent="0.3">
      <c r="C18" s="12" t="s">
        <v>43</v>
      </c>
      <c r="D18" s="19" t="s">
        <v>42</v>
      </c>
      <c r="E18" s="20"/>
      <c r="F18" s="21"/>
      <c r="G18" s="13">
        <f>'05-04-2024 289'!G21</f>
        <v>1176277.3</v>
      </c>
      <c r="H18" s="10"/>
      <c r="I18" s="10"/>
      <c r="K18" s="10"/>
    </row>
    <row r="19" spans="2:11" ht="21.75" thickBot="1" x14ac:dyDescent="0.3">
      <c r="C19" s="19" t="s">
        <v>17</v>
      </c>
      <c r="D19" s="20"/>
      <c r="E19" s="20"/>
      <c r="F19" s="21"/>
      <c r="G19" s="14">
        <f>G17+G18</f>
        <v>1212572.3</v>
      </c>
      <c r="H19" s="10"/>
      <c r="I19" s="10"/>
      <c r="K19" s="10"/>
    </row>
  </sheetData>
  <sortState ref="D10:G14">
    <sortCondition ref="D14"/>
  </sortState>
  <mergeCells count="12">
    <mergeCell ref="C15:D15"/>
    <mergeCell ref="C16:F16"/>
    <mergeCell ref="C17:F17"/>
    <mergeCell ref="D18:F18"/>
    <mergeCell ref="C19:F19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opLeftCell="A4" zoomScale="80" zoomScaleNormal="80" workbookViewId="0">
      <selection activeCell="G18" sqref="G18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8" t="s">
        <v>0</v>
      </c>
      <c r="D3" s="30" t="s">
        <v>1</v>
      </c>
      <c r="E3" s="31"/>
      <c r="F3" s="31"/>
      <c r="G3" s="34">
        <v>291</v>
      </c>
    </row>
    <row r="4" spans="2:11" ht="15.75" thickBot="1" x14ac:dyDescent="0.3">
      <c r="B4" s="1"/>
      <c r="C4" s="29"/>
      <c r="D4" s="32"/>
      <c r="E4" s="33"/>
      <c r="F4" s="33"/>
      <c r="G4" s="35"/>
    </row>
    <row r="5" spans="2:11" ht="15" customHeight="1" x14ac:dyDescent="0.25">
      <c r="B5" s="1"/>
      <c r="C5" s="36" t="s">
        <v>44</v>
      </c>
      <c r="D5" s="38" t="s">
        <v>2</v>
      </c>
      <c r="E5" s="39"/>
      <c r="F5" s="39"/>
      <c r="G5" s="40"/>
      <c r="J5" s="2" t="s">
        <v>3</v>
      </c>
    </row>
    <row r="6" spans="2:11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1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1" ht="15.75" thickBot="1" x14ac:dyDescent="0.3">
      <c r="B8" s="1"/>
      <c r="C8" s="24"/>
      <c r="D8" s="25"/>
      <c r="E8" s="24"/>
      <c r="F8" s="27"/>
      <c r="G8" s="25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34</v>
      </c>
      <c r="E10" s="5">
        <v>10</v>
      </c>
      <c r="F10" s="4">
        <v>7</v>
      </c>
      <c r="G10" s="4">
        <f t="shared" ref="G10:G15" si="0">E10*F10</f>
        <v>70</v>
      </c>
    </row>
    <row r="11" spans="2:11" ht="18.75" x14ac:dyDescent="0.25">
      <c r="B11" s="1"/>
      <c r="C11" s="4">
        <v>2</v>
      </c>
      <c r="D11" s="5" t="s">
        <v>12</v>
      </c>
      <c r="E11" s="5">
        <v>4</v>
      </c>
      <c r="F11" s="4">
        <v>5</v>
      </c>
      <c r="G11" s="4">
        <f t="shared" si="0"/>
        <v>20</v>
      </c>
    </row>
    <row r="12" spans="2:11" ht="18.75" x14ac:dyDescent="0.25">
      <c r="B12" s="1"/>
      <c r="C12" s="4">
        <v>3</v>
      </c>
      <c r="D12" s="5" t="s">
        <v>13</v>
      </c>
      <c r="E12" s="5">
        <v>50</v>
      </c>
      <c r="F12" s="4">
        <v>5</v>
      </c>
      <c r="G12" s="4">
        <f t="shared" si="0"/>
        <v>250</v>
      </c>
    </row>
    <row r="13" spans="2:11" ht="18.75" x14ac:dyDescent="0.25">
      <c r="B13" s="1"/>
      <c r="C13" s="4">
        <v>4</v>
      </c>
      <c r="D13" s="5" t="s">
        <v>21</v>
      </c>
      <c r="E13" s="5">
        <v>3</v>
      </c>
      <c r="F13" s="4">
        <v>5</v>
      </c>
      <c r="G13" s="4">
        <f t="shared" si="0"/>
        <v>15</v>
      </c>
    </row>
    <row r="14" spans="2:11" ht="18.75" x14ac:dyDescent="0.25">
      <c r="B14" s="1"/>
      <c r="C14" s="4">
        <v>5</v>
      </c>
      <c r="D14" s="5" t="s">
        <v>32</v>
      </c>
      <c r="E14" s="5">
        <v>6</v>
      </c>
      <c r="F14" s="4">
        <v>5</v>
      </c>
      <c r="G14" s="4">
        <f t="shared" si="0"/>
        <v>30</v>
      </c>
    </row>
    <row r="15" spans="2:11" ht="19.5" thickBot="1" x14ac:dyDescent="0.3">
      <c r="B15" s="1"/>
      <c r="C15" s="4">
        <v>6</v>
      </c>
      <c r="D15" s="5" t="s">
        <v>14</v>
      </c>
      <c r="E15" s="5">
        <v>27</v>
      </c>
      <c r="F15" s="4">
        <v>5</v>
      </c>
      <c r="G15" s="4">
        <f t="shared" si="0"/>
        <v>135</v>
      </c>
    </row>
    <row r="16" spans="2:11" ht="19.5" thickBot="1" x14ac:dyDescent="0.3">
      <c r="B16" s="1"/>
      <c r="C16" s="17" t="s">
        <v>15</v>
      </c>
      <c r="D16" s="18"/>
      <c r="E16" s="6">
        <f>SUM(E10:E15)</f>
        <v>100</v>
      </c>
      <c r="F16" s="7"/>
      <c r="G16" s="8">
        <f>SUM(G10:G15)</f>
        <v>520</v>
      </c>
    </row>
    <row r="17" spans="2:13" ht="21.75" thickBot="1" x14ac:dyDescent="0.3">
      <c r="B17" s="1"/>
      <c r="C17" s="19" t="s">
        <v>16</v>
      </c>
      <c r="D17" s="20"/>
      <c r="E17" s="20"/>
      <c r="F17" s="21"/>
      <c r="G17" s="9">
        <v>61</v>
      </c>
      <c r="M17" s="10"/>
    </row>
    <row r="18" spans="2:13" ht="21.75" thickBot="1" x14ac:dyDescent="0.3">
      <c r="B18" s="1"/>
      <c r="C18" s="19" t="s">
        <v>15</v>
      </c>
      <c r="D18" s="20"/>
      <c r="E18" s="20"/>
      <c r="F18" s="21"/>
      <c r="G18" s="11">
        <f>G16*G17</f>
        <v>31720</v>
      </c>
    </row>
    <row r="19" spans="2:13" ht="21.75" thickBot="1" x14ac:dyDescent="0.3">
      <c r="C19" s="12" t="s">
        <v>46</v>
      </c>
      <c r="D19" s="19" t="s">
        <v>45</v>
      </c>
      <c r="E19" s="20"/>
      <c r="F19" s="21"/>
      <c r="G19" s="13">
        <f>'06-04-2024 290'!G19</f>
        <v>1212572.3</v>
      </c>
      <c r="H19" s="10"/>
      <c r="I19" s="10"/>
      <c r="K19" s="10"/>
    </row>
    <row r="20" spans="2:13" ht="21.75" thickBot="1" x14ac:dyDescent="0.3">
      <c r="C20" s="19" t="s">
        <v>17</v>
      </c>
      <c r="D20" s="20"/>
      <c r="E20" s="20"/>
      <c r="F20" s="21"/>
      <c r="G20" s="14">
        <f>G18+G19</f>
        <v>1244292.3</v>
      </c>
      <c r="H20" s="10"/>
      <c r="I20" s="10"/>
      <c r="K20" s="10"/>
    </row>
    <row r="21" spans="2:13" ht="21.75" thickBot="1" x14ac:dyDescent="0.3">
      <c r="C21" s="19" t="s">
        <v>47</v>
      </c>
      <c r="D21" s="20"/>
      <c r="E21" s="20"/>
      <c r="F21" s="21"/>
      <c r="G21" s="15">
        <v>80000</v>
      </c>
    </row>
    <row r="22" spans="2:13" ht="21.75" thickBot="1" x14ac:dyDescent="0.3">
      <c r="C22" s="19" t="s">
        <v>17</v>
      </c>
      <c r="D22" s="20"/>
      <c r="E22" s="20"/>
      <c r="F22" s="21"/>
      <c r="G22" s="14">
        <f>G20-G21</f>
        <v>1164292.3</v>
      </c>
    </row>
  </sheetData>
  <sortState ref="D10:G15">
    <sortCondition ref="D10:D15"/>
  </sortState>
  <mergeCells count="14">
    <mergeCell ref="C22:F22"/>
    <mergeCell ref="C16:D16"/>
    <mergeCell ref="C17:F17"/>
    <mergeCell ref="C18:F18"/>
    <mergeCell ref="D19:F19"/>
    <mergeCell ref="C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topLeftCell="A7" zoomScale="80" zoomScaleNormal="80" workbookViewId="0">
      <selection activeCell="G24" sqref="G24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8" t="s">
        <v>0</v>
      </c>
      <c r="D3" s="30" t="s">
        <v>1</v>
      </c>
      <c r="E3" s="31"/>
      <c r="F3" s="31"/>
      <c r="G3" s="34">
        <v>292</v>
      </c>
    </row>
    <row r="4" spans="2:11" ht="15.75" thickBot="1" x14ac:dyDescent="0.3">
      <c r="B4" s="1"/>
      <c r="C4" s="29"/>
      <c r="D4" s="32"/>
      <c r="E4" s="33"/>
      <c r="F4" s="33"/>
      <c r="G4" s="35"/>
    </row>
    <row r="5" spans="2:11" ht="15" customHeight="1" x14ac:dyDescent="0.25">
      <c r="B5" s="1"/>
      <c r="C5" s="36" t="s">
        <v>48</v>
      </c>
      <c r="D5" s="38" t="s">
        <v>2</v>
      </c>
      <c r="E5" s="39"/>
      <c r="F5" s="39"/>
      <c r="G5" s="40"/>
      <c r="J5" s="2" t="s">
        <v>3</v>
      </c>
    </row>
    <row r="6" spans="2:11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1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1" ht="15.75" thickBot="1" x14ac:dyDescent="0.3">
      <c r="B8" s="1"/>
      <c r="C8" s="24"/>
      <c r="D8" s="25"/>
      <c r="E8" s="24"/>
      <c r="F8" s="27"/>
      <c r="G8" s="25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31</v>
      </c>
      <c r="E10" s="5">
        <v>5</v>
      </c>
      <c r="F10" s="4">
        <v>5.7</v>
      </c>
      <c r="G10" s="4">
        <f>E10*F10</f>
        <v>28.5</v>
      </c>
    </row>
    <row r="11" spans="2:11" ht="18.75" x14ac:dyDescent="0.25">
      <c r="B11" s="1"/>
      <c r="C11" s="4">
        <v>2</v>
      </c>
      <c r="D11" s="5" t="s">
        <v>51</v>
      </c>
      <c r="E11" s="5">
        <v>6</v>
      </c>
      <c r="F11" s="4">
        <v>4.0999999999999996</v>
      </c>
      <c r="G11" s="4">
        <f>E11*F11</f>
        <v>24.599999999999998</v>
      </c>
    </row>
    <row r="12" spans="2:11" ht="18.75" x14ac:dyDescent="0.25">
      <c r="B12" s="1"/>
      <c r="C12" s="4">
        <v>3</v>
      </c>
      <c r="D12" s="5" t="s">
        <v>49</v>
      </c>
      <c r="E12" s="5">
        <v>6</v>
      </c>
      <c r="F12" s="4">
        <v>4.0999999999999996</v>
      </c>
      <c r="G12" s="4">
        <f>E12*F12</f>
        <v>24.599999999999998</v>
      </c>
    </row>
    <row r="13" spans="2:11" ht="18.75" x14ac:dyDescent="0.25">
      <c r="B13" s="1"/>
      <c r="C13" s="4">
        <v>4</v>
      </c>
      <c r="D13" s="5" t="s">
        <v>19</v>
      </c>
      <c r="E13" s="5">
        <v>1</v>
      </c>
      <c r="F13" s="4"/>
      <c r="G13" s="4">
        <v>14.9</v>
      </c>
    </row>
    <row r="14" spans="2:11" ht="18.75" x14ac:dyDescent="0.25">
      <c r="B14" s="1"/>
      <c r="C14" s="4">
        <v>5</v>
      </c>
      <c r="D14" s="5" t="s">
        <v>34</v>
      </c>
      <c r="E14" s="5">
        <v>5</v>
      </c>
      <c r="F14" s="4">
        <v>7.5</v>
      </c>
      <c r="G14" s="4">
        <f t="shared" ref="G14:G21" si="0">E14*F14</f>
        <v>37.5</v>
      </c>
    </row>
    <row r="15" spans="2:11" ht="18.75" x14ac:dyDescent="0.25">
      <c r="B15" s="1"/>
      <c r="C15" s="4">
        <v>6</v>
      </c>
      <c r="D15" s="5" t="s">
        <v>20</v>
      </c>
      <c r="E15" s="5">
        <v>10</v>
      </c>
      <c r="F15" s="4">
        <v>5</v>
      </c>
      <c r="G15" s="4">
        <f t="shared" si="0"/>
        <v>50</v>
      </c>
    </row>
    <row r="16" spans="2:11" ht="18.75" x14ac:dyDescent="0.25">
      <c r="B16" s="1"/>
      <c r="C16" s="4">
        <v>7</v>
      </c>
      <c r="D16" s="5" t="s">
        <v>12</v>
      </c>
      <c r="E16" s="5">
        <v>7</v>
      </c>
      <c r="F16" s="4">
        <v>5</v>
      </c>
      <c r="G16" s="4">
        <f t="shared" si="0"/>
        <v>35</v>
      </c>
    </row>
    <row r="17" spans="2:13" ht="18.75" x14ac:dyDescent="0.25">
      <c r="B17" s="1"/>
      <c r="C17" s="4">
        <v>8</v>
      </c>
      <c r="D17" s="5" t="s">
        <v>13</v>
      </c>
      <c r="E17" s="5">
        <v>50</v>
      </c>
      <c r="F17" s="4">
        <v>5</v>
      </c>
      <c r="G17" s="4">
        <f t="shared" si="0"/>
        <v>250</v>
      </c>
    </row>
    <row r="18" spans="2:13" ht="18.75" x14ac:dyDescent="0.25">
      <c r="B18" s="1"/>
      <c r="C18" s="4">
        <v>9</v>
      </c>
      <c r="D18" s="5" t="s">
        <v>21</v>
      </c>
      <c r="E18" s="5">
        <v>5</v>
      </c>
      <c r="F18" s="4">
        <v>5</v>
      </c>
      <c r="G18" s="4">
        <f t="shared" si="0"/>
        <v>25</v>
      </c>
    </row>
    <row r="19" spans="2:13" ht="18.75" x14ac:dyDescent="0.25">
      <c r="B19" s="1"/>
      <c r="C19" s="4">
        <v>10</v>
      </c>
      <c r="D19" s="5" t="s">
        <v>50</v>
      </c>
      <c r="E19" s="5">
        <v>5</v>
      </c>
      <c r="F19" s="4">
        <v>4.0999999999999996</v>
      </c>
      <c r="G19" s="4">
        <f t="shared" si="0"/>
        <v>20.5</v>
      </c>
    </row>
    <row r="20" spans="2:13" ht="18.75" x14ac:dyDescent="0.25">
      <c r="B20" s="1"/>
      <c r="C20" s="4">
        <v>11</v>
      </c>
      <c r="D20" s="5" t="s">
        <v>32</v>
      </c>
      <c r="E20" s="5">
        <v>6</v>
      </c>
      <c r="F20" s="4">
        <v>5</v>
      </c>
      <c r="G20" s="4">
        <f t="shared" si="0"/>
        <v>30</v>
      </c>
    </row>
    <row r="21" spans="2:13" ht="19.5" thickBot="1" x14ac:dyDescent="0.3">
      <c r="B21" s="1"/>
      <c r="C21" s="4">
        <v>12</v>
      </c>
      <c r="D21" s="5" t="s">
        <v>14</v>
      </c>
      <c r="E21" s="5">
        <v>30</v>
      </c>
      <c r="F21" s="4">
        <v>5</v>
      </c>
      <c r="G21" s="4">
        <f t="shared" si="0"/>
        <v>150</v>
      </c>
    </row>
    <row r="22" spans="2:13" ht="19.5" thickBot="1" x14ac:dyDescent="0.3">
      <c r="B22" s="1"/>
      <c r="C22" s="17" t="s">
        <v>15</v>
      </c>
      <c r="D22" s="18"/>
      <c r="E22" s="6">
        <f>SUM(E10:E21)</f>
        <v>136</v>
      </c>
      <c r="F22" s="7"/>
      <c r="G22" s="8">
        <f>SUM(G10:G21)</f>
        <v>690.6</v>
      </c>
    </row>
    <row r="23" spans="2:13" ht="21.75" thickBot="1" x14ac:dyDescent="0.3">
      <c r="B23" s="1"/>
      <c r="C23" s="19" t="s">
        <v>16</v>
      </c>
      <c r="D23" s="20"/>
      <c r="E23" s="20"/>
      <c r="F23" s="21"/>
      <c r="G23" s="9">
        <v>61</v>
      </c>
      <c r="M23" s="10"/>
    </row>
    <row r="24" spans="2:13" ht="21.75" thickBot="1" x14ac:dyDescent="0.3">
      <c r="B24" s="1"/>
      <c r="C24" s="19" t="s">
        <v>15</v>
      </c>
      <c r="D24" s="20"/>
      <c r="E24" s="20"/>
      <c r="F24" s="21"/>
      <c r="G24" s="11">
        <f>G22*G23</f>
        <v>42126.6</v>
      </c>
    </row>
    <row r="25" spans="2:13" ht="21.75" thickBot="1" x14ac:dyDescent="0.3">
      <c r="C25" s="12" t="s">
        <v>53</v>
      </c>
      <c r="D25" s="19" t="s">
        <v>52</v>
      </c>
      <c r="E25" s="20"/>
      <c r="F25" s="21"/>
      <c r="G25" s="13">
        <f>'07-04-2024 291'!G22</f>
        <v>1164292.3</v>
      </c>
      <c r="H25" s="10"/>
      <c r="I25" s="10"/>
      <c r="K25" s="10"/>
    </row>
    <row r="26" spans="2:13" ht="21.75" thickBot="1" x14ac:dyDescent="0.3">
      <c r="C26" s="19" t="s">
        <v>17</v>
      </c>
      <c r="D26" s="20"/>
      <c r="E26" s="20"/>
      <c r="F26" s="21"/>
      <c r="G26" s="14">
        <f>G24+G25</f>
        <v>1206418.9000000001</v>
      </c>
      <c r="H26" s="10"/>
      <c r="I26" s="10"/>
      <c r="K26" s="10"/>
    </row>
  </sheetData>
  <sortState ref="D10:G21">
    <sortCondition ref="D10:D21"/>
  </sortState>
  <mergeCells count="12">
    <mergeCell ref="C7:D8"/>
    <mergeCell ref="E7:G8"/>
    <mergeCell ref="C3:C4"/>
    <mergeCell ref="D3:F4"/>
    <mergeCell ref="G3:G4"/>
    <mergeCell ref="C5:C6"/>
    <mergeCell ref="D5:G6"/>
    <mergeCell ref="C22:D22"/>
    <mergeCell ref="C23:F23"/>
    <mergeCell ref="C24:F24"/>
    <mergeCell ref="D25:F25"/>
    <mergeCell ref="C26:F2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topLeftCell="A2" zoomScale="80" zoomScaleNormal="80" workbookViewId="0">
      <selection activeCell="G19" sqref="G19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1" ht="15.75" thickBot="1" x14ac:dyDescent="0.3"/>
    <row r="3" spans="2:11" ht="15" customHeight="1" x14ac:dyDescent="0.25">
      <c r="B3" s="1"/>
      <c r="C3" s="28" t="s">
        <v>0</v>
      </c>
      <c r="D3" s="30" t="s">
        <v>1</v>
      </c>
      <c r="E3" s="31"/>
      <c r="F3" s="31"/>
      <c r="G3" s="34">
        <v>293</v>
      </c>
    </row>
    <row r="4" spans="2:11" ht="15.75" thickBot="1" x14ac:dyDescent="0.3">
      <c r="B4" s="1"/>
      <c r="C4" s="29"/>
      <c r="D4" s="32"/>
      <c r="E4" s="33"/>
      <c r="F4" s="33"/>
      <c r="G4" s="35"/>
    </row>
    <row r="5" spans="2:11" ht="15" customHeight="1" x14ac:dyDescent="0.25">
      <c r="B5" s="1"/>
      <c r="C5" s="36" t="s">
        <v>54</v>
      </c>
      <c r="D5" s="38" t="s">
        <v>2</v>
      </c>
      <c r="E5" s="39"/>
      <c r="F5" s="39"/>
      <c r="G5" s="40"/>
      <c r="J5" s="2" t="s">
        <v>3</v>
      </c>
    </row>
    <row r="6" spans="2:11" ht="15.75" thickBot="1" x14ac:dyDescent="0.3">
      <c r="B6" s="1"/>
      <c r="C6" s="37"/>
      <c r="D6" s="41"/>
      <c r="E6" s="42"/>
      <c r="F6" s="42"/>
      <c r="G6" s="43"/>
      <c r="J6" s="2">
        <v>1</v>
      </c>
    </row>
    <row r="7" spans="2:11" ht="15" customHeight="1" x14ac:dyDescent="0.25">
      <c r="B7" s="1"/>
      <c r="C7" s="22" t="s">
        <v>4</v>
      </c>
      <c r="D7" s="23"/>
      <c r="E7" s="22" t="s">
        <v>5</v>
      </c>
      <c r="F7" s="26"/>
      <c r="G7" s="23"/>
      <c r="J7" s="2" t="s">
        <v>6</v>
      </c>
      <c r="K7" s="1"/>
    </row>
    <row r="8" spans="2:11" ht="15.75" thickBot="1" x14ac:dyDescent="0.3">
      <c r="B8" s="1"/>
      <c r="C8" s="24"/>
      <c r="D8" s="25"/>
      <c r="E8" s="24"/>
      <c r="F8" s="27"/>
      <c r="G8" s="25"/>
      <c r="J8" s="2"/>
    </row>
    <row r="9" spans="2:11" ht="19.5" thickBot="1" x14ac:dyDescent="0.3">
      <c r="B9" s="1"/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</row>
    <row r="10" spans="2:11" ht="18.75" x14ac:dyDescent="0.25">
      <c r="B10" s="1"/>
      <c r="C10" s="4">
        <v>1</v>
      </c>
      <c r="D10" s="5" t="s">
        <v>31</v>
      </c>
      <c r="E10" s="5">
        <v>5</v>
      </c>
      <c r="F10" s="4">
        <v>5.7</v>
      </c>
      <c r="G10" s="4">
        <f t="shared" ref="G10:G16" si="0">E10*F10</f>
        <v>28.5</v>
      </c>
    </row>
    <row r="11" spans="2:11" ht="18.75" x14ac:dyDescent="0.25">
      <c r="B11" s="1"/>
      <c r="C11" s="4">
        <v>2</v>
      </c>
      <c r="D11" s="5" t="s">
        <v>51</v>
      </c>
      <c r="E11" s="5">
        <v>6</v>
      </c>
      <c r="F11" s="4">
        <v>4.0999999999999996</v>
      </c>
      <c r="G11" s="4">
        <f t="shared" si="0"/>
        <v>24.599999999999998</v>
      </c>
    </row>
    <row r="12" spans="2:11" ht="18.75" x14ac:dyDescent="0.25">
      <c r="B12" s="1"/>
      <c r="C12" s="4">
        <v>3</v>
      </c>
      <c r="D12" s="5" t="s">
        <v>49</v>
      </c>
      <c r="E12" s="5">
        <v>6</v>
      </c>
      <c r="F12" s="4">
        <v>4.0999999999999996</v>
      </c>
      <c r="G12" s="4">
        <f t="shared" si="0"/>
        <v>24.599999999999998</v>
      </c>
    </row>
    <row r="13" spans="2:11" ht="18.75" x14ac:dyDescent="0.25">
      <c r="B13" s="1"/>
      <c r="C13" s="4">
        <v>4</v>
      </c>
      <c r="D13" s="5" t="s">
        <v>34</v>
      </c>
      <c r="E13" s="5">
        <v>5</v>
      </c>
      <c r="F13" s="4">
        <v>7</v>
      </c>
      <c r="G13" s="4">
        <f t="shared" si="0"/>
        <v>35</v>
      </c>
    </row>
    <row r="14" spans="2:11" ht="18.75" x14ac:dyDescent="0.25">
      <c r="B14" s="1"/>
      <c r="C14" s="4">
        <v>5</v>
      </c>
      <c r="D14" s="5" t="s">
        <v>13</v>
      </c>
      <c r="E14" s="5">
        <v>50</v>
      </c>
      <c r="F14" s="4">
        <v>5</v>
      </c>
      <c r="G14" s="4">
        <f t="shared" si="0"/>
        <v>250</v>
      </c>
    </row>
    <row r="15" spans="2:11" ht="18.75" x14ac:dyDescent="0.25">
      <c r="B15" s="1"/>
      <c r="C15" s="4">
        <v>6</v>
      </c>
      <c r="D15" s="5" t="s">
        <v>21</v>
      </c>
      <c r="E15" s="5">
        <v>2</v>
      </c>
      <c r="F15" s="4">
        <v>5</v>
      </c>
      <c r="G15" s="4">
        <f t="shared" si="0"/>
        <v>10</v>
      </c>
    </row>
    <row r="16" spans="2:11" ht="19.5" thickBot="1" x14ac:dyDescent="0.3">
      <c r="B16" s="1"/>
      <c r="C16" s="4">
        <v>7</v>
      </c>
      <c r="D16" s="5" t="s">
        <v>14</v>
      </c>
      <c r="E16" s="5">
        <v>30</v>
      </c>
      <c r="F16" s="4">
        <v>5</v>
      </c>
      <c r="G16" s="4">
        <f t="shared" si="0"/>
        <v>150</v>
      </c>
    </row>
    <row r="17" spans="2:13" ht="19.5" thickBot="1" x14ac:dyDescent="0.3">
      <c r="B17" s="1"/>
      <c r="C17" s="17" t="s">
        <v>15</v>
      </c>
      <c r="D17" s="18"/>
      <c r="E17" s="6">
        <f>SUM(E10:E16)</f>
        <v>104</v>
      </c>
      <c r="F17" s="7"/>
      <c r="G17" s="8">
        <f>SUM(G10:G16)</f>
        <v>522.70000000000005</v>
      </c>
    </row>
    <row r="18" spans="2:13" ht="21.75" thickBot="1" x14ac:dyDescent="0.3">
      <c r="B18" s="1"/>
      <c r="C18" s="19" t="s">
        <v>16</v>
      </c>
      <c r="D18" s="20"/>
      <c r="E18" s="20"/>
      <c r="F18" s="21"/>
      <c r="G18" s="9">
        <v>61</v>
      </c>
      <c r="M18" s="10"/>
    </row>
    <row r="19" spans="2:13" ht="21.75" thickBot="1" x14ac:dyDescent="0.3">
      <c r="B19" s="1"/>
      <c r="C19" s="19" t="s">
        <v>15</v>
      </c>
      <c r="D19" s="20"/>
      <c r="E19" s="20"/>
      <c r="F19" s="21"/>
      <c r="G19" s="11">
        <f>G17*G18</f>
        <v>31884.700000000004</v>
      </c>
    </row>
    <row r="20" spans="2:13" ht="21.75" thickBot="1" x14ac:dyDescent="0.3">
      <c r="C20" s="12" t="s">
        <v>56</v>
      </c>
      <c r="D20" s="19" t="s">
        <v>55</v>
      </c>
      <c r="E20" s="20"/>
      <c r="F20" s="21"/>
      <c r="G20" s="13">
        <f>'09-04-2024 292'!G26</f>
        <v>1206418.9000000001</v>
      </c>
      <c r="H20" s="10"/>
      <c r="I20" s="10"/>
      <c r="K20" s="10"/>
    </row>
    <row r="21" spans="2:13" ht="21.75" thickBot="1" x14ac:dyDescent="0.3">
      <c r="C21" s="19" t="s">
        <v>17</v>
      </c>
      <c r="D21" s="20"/>
      <c r="E21" s="20"/>
      <c r="F21" s="21"/>
      <c r="G21" s="14">
        <f>G19+G20</f>
        <v>1238303.6000000001</v>
      </c>
      <c r="H21" s="10"/>
      <c r="I21" s="10"/>
      <c r="K21" s="10"/>
    </row>
  </sheetData>
  <sortState ref="D10:G16">
    <sortCondition ref="D10:D16"/>
  </sortState>
  <mergeCells count="12">
    <mergeCell ref="C7:D8"/>
    <mergeCell ref="E7:G8"/>
    <mergeCell ref="C3:C4"/>
    <mergeCell ref="D3:F4"/>
    <mergeCell ref="G3:G4"/>
    <mergeCell ref="C5:C6"/>
    <mergeCell ref="D5:G6"/>
    <mergeCell ref="C17:D17"/>
    <mergeCell ref="C18:F18"/>
    <mergeCell ref="C19:F19"/>
    <mergeCell ref="D20:F20"/>
    <mergeCell ref="C21:F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01-04-2024 285</vt:lpstr>
      <vt:lpstr>02-04-2024 286</vt:lpstr>
      <vt:lpstr>03-04-2024 287</vt:lpstr>
      <vt:lpstr>04-04-2024 288</vt:lpstr>
      <vt:lpstr>05-04-2024 289</vt:lpstr>
      <vt:lpstr>06-04-2024 290</vt:lpstr>
      <vt:lpstr>07-04-2024 291</vt:lpstr>
      <vt:lpstr>09-04-2024 292</vt:lpstr>
      <vt:lpstr>10-04-2024 293</vt:lpstr>
      <vt:lpstr>11-04-2024 294</vt:lpstr>
      <vt:lpstr>12-04-2024 295</vt:lpstr>
      <vt:lpstr>13-04-2024 296</vt:lpstr>
      <vt:lpstr>15-04-2024 297</vt:lpstr>
      <vt:lpstr>16-04-2024 298</vt:lpstr>
      <vt:lpstr>20-04-2024 299</vt:lpstr>
      <vt:lpstr>22-04-2024 300</vt:lpstr>
      <vt:lpstr>23-04-2024 301</vt:lpstr>
      <vt:lpstr>24-04-2024 302</vt:lpstr>
      <vt:lpstr>25-04-2024 303</vt:lpstr>
      <vt:lpstr>26-04-2024 304</vt:lpstr>
      <vt:lpstr>27-04-2024 305</vt:lpstr>
      <vt:lpstr>28-04-2024 306</vt:lpstr>
      <vt:lpstr>29-04-2024 307</vt:lpstr>
      <vt:lpstr>30-04-2024 308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Selvin Santhosh</dc:creator>
  <cp:lastModifiedBy>Admin</cp:lastModifiedBy>
  <dcterms:created xsi:type="dcterms:W3CDTF">2024-04-01T17:12:54Z</dcterms:created>
  <dcterms:modified xsi:type="dcterms:W3CDTF">2024-07-24T15:24:13Z</dcterms:modified>
</cp:coreProperties>
</file>