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ANA\LIRA INTERNATIONAL\Bill\2024\"/>
    </mc:Choice>
  </mc:AlternateContent>
  <bookViews>
    <workbookView xWindow="0" yWindow="0" windowWidth="20490" windowHeight="7620" firstSheet="21" activeTab="25"/>
  </bookViews>
  <sheets>
    <sheet name="01-02-2024 228" sheetId="1" r:id="rId1"/>
    <sheet name="02-02-2024 229" sheetId="2" r:id="rId2"/>
    <sheet name="03-02-2024 230" sheetId="3" r:id="rId3"/>
    <sheet name="06-02-2024 231" sheetId="4" r:id="rId4"/>
    <sheet name="07-02-2024 232" sheetId="5" r:id="rId5"/>
    <sheet name="08-02-2024 233" sheetId="6" r:id="rId6"/>
    <sheet name="09-02-2024 234" sheetId="7" r:id="rId7"/>
    <sheet name="10-02-2024 235" sheetId="8" r:id="rId8"/>
    <sheet name="12-02-2024 236" sheetId="9" r:id="rId9"/>
    <sheet name="13-02-2024 237" sheetId="10" r:id="rId10"/>
    <sheet name="14-02-2024 238" sheetId="11" r:id="rId11"/>
    <sheet name="15-02-2024 239" sheetId="12" r:id="rId12"/>
    <sheet name="16-02-2024 240" sheetId="13" r:id="rId13"/>
    <sheet name="17-02-2024 241" sheetId="14" r:id="rId14"/>
    <sheet name="18-02-2024 242" sheetId="15" r:id="rId15"/>
    <sheet name="19-02-2024 243" sheetId="16" r:id="rId16"/>
    <sheet name="20-02-2024 244" sheetId="17" r:id="rId17"/>
    <sheet name="21-02-2024 245" sheetId="18" r:id="rId18"/>
    <sheet name="22-02-2024 246" sheetId="19" r:id="rId19"/>
    <sheet name="23-02-2024 247" sheetId="20" r:id="rId20"/>
    <sheet name="24-02-2024 248" sheetId="21" r:id="rId21"/>
    <sheet name="25-02-2024 249" sheetId="22" r:id="rId22"/>
    <sheet name="26-02-2024 250" sheetId="23" r:id="rId23"/>
    <sheet name="27-02-2024 251" sheetId="24" r:id="rId24"/>
    <sheet name="28-02-2024 252" sheetId="25" r:id="rId25"/>
    <sheet name="28-02-2024 RETURN" sheetId="27" r:id="rId26"/>
    <sheet name="29-02-2024 253" sheetId="26" r:id="rId27"/>
  </sheets>
  <externalReferences>
    <externalReference r:id="rId2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7" l="1"/>
  <c r="E16" i="26" l="1"/>
  <c r="G15" i="26"/>
  <c r="G13" i="26"/>
  <c r="G12" i="26"/>
  <c r="G14" i="26"/>
  <c r="G10" i="26"/>
  <c r="E16" i="25"/>
  <c r="G15" i="25"/>
  <c r="G13" i="25"/>
  <c r="G11" i="25"/>
  <c r="G14" i="25"/>
  <c r="G12" i="25"/>
  <c r="G10" i="25"/>
  <c r="G14" i="24"/>
  <c r="E17" i="24"/>
  <c r="G16" i="24"/>
  <c r="G15" i="24"/>
  <c r="G13" i="24"/>
  <c r="G12" i="24"/>
  <c r="G11" i="24"/>
  <c r="G10" i="24"/>
  <c r="G16" i="26" l="1"/>
  <c r="G18" i="26" s="1"/>
  <c r="G16" i="25"/>
  <c r="G18" i="25" s="1"/>
  <c r="G17" i="24"/>
  <c r="G19" i="24" s="1"/>
  <c r="G14" i="23"/>
  <c r="E18" i="23"/>
  <c r="G17" i="23"/>
  <c r="G16" i="23"/>
  <c r="G15" i="23"/>
  <c r="G12" i="23"/>
  <c r="G11" i="23"/>
  <c r="G10" i="23"/>
  <c r="G18" i="23" l="1"/>
  <c r="G20" i="23" s="1"/>
  <c r="E13" i="22"/>
  <c r="G12" i="22"/>
  <c r="G11" i="22"/>
  <c r="G10" i="22"/>
  <c r="E17" i="21"/>
  <c r="G16" i="21"/>
  <c r="G14" i="21"/>
  <c r="G13" i="21"/>
  <c r="G15" i="21"/>
  <c r="G12" i="21"/>
  <c r="G11" i="21"/>
  <c r="G10" i="21"/>
  <c r="E17" i="20"/>
  <c r="G16" i="20"/>
  <c r="G15" i="20"/>
  <c r="G14" i="20"/>
  <c r="G13" i="20"/>
  <c r="G12" i="20"/>
  <c r="G11" i="20"/>
  <c r="G10" i="20"/>
  <c r="G13" i="22" l="1"/>
  <c r="G15" i="22" s="1"/>
  <c r="G17" i="21"/>
  <c r="G19" i="21" s="1"/>
  <c r="G17" i="20"/>
  <c r="G19" i="20" s="1"/>
  <c r="G12" i="19"/>
  <c r="E18" i="19"/>
  <c r="G17" i="19"/>
  <c r="G16" i="19"/>
  <c r="G15" i="19"/>
  <c r="G11" i="19"/>
  <c r="G14" i="19"/>
  <c r="G10" i="19"/>
  <c r="E16" i="18"/>
  <c r="G15" i="18"/>
  <c r="G12" i="18"/>
  <c r="G10" i="18"/>
  <c r="G13" i="18"/>
  <c r="G11" i="18"/>
  <c r="G14" i="18"/>
  <c r="G10" i="17"/>
  <c r="G13" i="17"/>
  <c r="G18" i="19" l="1"/>
  <c r="G20" i="19" s="1"/>
  <c r="G16" i="18"/>
  <c r="G18" i="18" s="1"/>
  <c r="G12" i="17"/>
  <c r="G11" i="17"/>
  <c r="E18" i="17"/>
  <c r="G17" i="17"/>
  <c r="G16" i="17"/>
  <c r="G15" i="17"/>
  <c r="G18" i="17" l="1"/>
  <c r="G20" i="17" s="1"/>
  <c r="E15" i="16"/>
  <c r="G14" i="16"/>
  <c r="G11" i="16"/>
  <c r="G13" i="16"/>
  <c r="G12" i="16"/>
  <c r="G10" i="16"/>
  <c r="E13" i="15"/>
  <c r="G12" i="15"/>
  <c r="G11" i="15"/>
  <c r="G10" i="15"/>
  <c r="E16" i="14"/>
  <c r="G15" i="14"/>
  <c r="G12" i="14"/>
  <c r="G14" i="14"/>
  <c r="G13" i="14"/>
  <c r="G11" i="14"/>
  <c r="G10" i="14"/>
  <c r="G15" i="16" l="1"/>
  <c r="G17" i="16" s="1"/>
  <c r="G13" i="15"/>
  <c r="G15" i="15" s="1"/>
  <c r="G16" i="14"/>
  <c r="G18" i="14" s="1"/>
  <c r="E16" i="13"/>
  <c r="G15" i="13"/>
  <c r="G14" i="13"/>
  <c r="G13" i="13"/>
  <c r="G12" i="13"/>
  <c r="G11" i="13"/>
  <c r="G10" i="13"/>
  <c r="E17" i="12"/>
  <c r="G16" i="12"/>
  <c r="G15" i="12"/>
  <c r="G13" i="12"/>
  <c r="G10" i="12"/>
  <c r="G12" i="12"/>
  <c r="G14" i="12"/>
  <c r="G16" i="13" l="1"/>
  <c r="G18" i="13" s="1"/>
  <c r="G17" i="12"/>
  <c r="G19" i="12" s="1"/>
  <c r="G10" i="11"/>
  <c r="G18" i="11"/>
  <c r="G15" i="11"/>
  <c r="G17" i="11"/>
  <c r="E20" i="11"/>
  <c r="G19" i="11"/>
  <c r="G16" i="11"/>
  <c r="G14" i="11"/>
  <c r="G13" i="11"/>
  <c r="G12" i="11"/>
  <c r="G11" i="11"/>
  <c r="G20" i="11" l="1"/>
  <c r="G22" i="11" s="1"/>
  <c r="G14" i="10"/>
  <c r="E17" i="10"/>
  <c r="G16" i="10"/>
  <c r="G10" i="10"/>
  <c r="G15" i="10"/>
  <c r="G13" i="10"/>
  <c r="G12" i="10"/>
  <c r="G11" i="10"/>
  <c r="E15" i="9"/>
  <c r="G14" i="9"/>
  <c r="G13" i="9"/>
  <c r="G12" i="9"/>
  <c r="G11" i="9"/>
  <c r="G10" i="9"/>
  <c r="G17" i="10" l="1"/>
  <c r="G19" i="10" s="1"/>
  <c r="G15" i="9"/>
  <c r="G17" i="9" s="1"/>
  <c r="G13" i="8"/>
  <c r="G11" i="8"/>
  <c r="G10" i="8"/>
  <c r="E17" i="8"/>
  <c r="G16" i="8"/>
  <c r="G15" i="8"/>
  <c r="G14" i="8"/>
  <c r="E14" i="7"/>
  <c r="G13" i="7"/>
  <c r="G11" i="7"/>
  <c r="G10" i="7"/>
  <c r="G12" i="7"/>
  <c r="E16" i="6"/>
  <c r="G15" i="6"/>
  <c r="G14" i="6"/>
  <c r="G13" i="6"/>
  <c r="G12" i="6"/>
  <c r="G11" i="6"/>
  <c r="G10" i="6"/>
  <c r="G17" i="8" l="1"/>
  <c r="G19" i="8" s="1"/>
  <c r="G14" i="7"/>
  <c r="G16" i="7" s="1"/>
  <c r="G16" i="6"/>
  <c r="G18" i="6" s="1"/>
  <c r="G11" i="5"/>
  <c r="G10" i="5"/>
  <c r="G18" i="5"/>
  <c r="G19" i="5"/>
  <c r="G17" i="5"/>
  <c r="E22" i="5"/>
  <c r="G21" i="5"/>
  <c r="G15" i="5"/>
  <c r="G20" i="5"/>
  <c r="G12" i="5"/>
  <c r="G16" i="5"/>
  <c r="G13" i="5"/>
  <c r="G14" i="4"/>
  <c r="E17" i="4"/>
  <c r="G16" i="4"/>
  <c r="G15" i="4"/>
  <c r="G13" i="4"/>
  <c r="G10" i="4"/>
  <c r="G12" i="4"/>
  <c r="G11" i="4"/>
  <c r="G22" i="5" l="1"/>
  <c r="G24" i="5" s="1"/>
  <c r="G17" i="4"/>
  <c r="G19" i="4" s="1"/>
  <c r="G11" i="3"/>
  <c r="E17" i="3"/>
  <c r="G16" i="3"/>
  <c r="G15" i="3"/>
  <c r="G12" i="3"/>
  <c r="G14" i="3"/>
  <c r="G10" i="3"/>
  <c r="G17" i="3" l="1"/>
  <c r="G19" i="3" s="1"/>
  <c r="G13" i="2"/>
  <c r="G12" i="2"/>
  <c r="G11" i="2"/>
  <c r="E16" i="2" l="1"/>
  <c r="G15" i="2"/>
  <c r="G14" i="2"/>
  <c r="G10" i="2"/>
  <c r="G18" i="1"/>
  <c r="G16" i="2" l="1"/>
  <c r="G18" i="2" s="1"/>
  <c r="E15" i="1"/>
  <c r="G14" i="1"/>
  <c r="G13" i="1"/>
  <c r="G11" i="1"/>
  <c r="G12" i="1"/>
  <c r="G10" i="1"/>
  <c r="G15" i="1" l="1"/>
  <c r="G17" i="1" s="1"/>
  <c r="G19" i="1" s="1"/>
  <c r="G21" i="1" s="1"/>
  <c r="G19" i="2" s="1"/>
  <c r="G20" i="2" s="1"/>
  <c r="G20" i="3" s="1"/>
  <c r="G21" i="3" s="1"/>
  <c r="G23" i="3" s="1"/>
  <c r="G20" i="4" l="1"/>
  <c r="G21" i="4" s="1"/>
  <c r="G23" i="4" s="1"/>
  <c r="G25" i="5" s="1"/>
  <c r="G26" i="5" s="1"/>
  <c r="G19" i="6" s="1"/>
  <c r="G20" i="6" s="1"/>
  <c r="G17" i="7" s="1"/>
  <c r="G18" i="7" s="1"/>
  <c r="G20" i="7" s="1"/>
  <c r="G20" i="8" s="1"/>
  <c r="G21" i="8" s="1"/>
  <c r="G23" i="8" s="1"/>
  <c r="G18" i="9" s="1"/>
  <c r="G19" i="9" s="1"/>
  <c r="G21" i="9" s="1"/>
  <c r="G20" i="10" s="1"/>
  <c r="G21" i="10" s="1"/>
  <c r="G23" i="10" s="1"/>
  <c r="G23" i="11" s="1"/>
  <c r="G24" i="11" s="1"/>
  <c r="G26" i="11" s="1"/>
  <c r="G20" i="12" s="1"/>
  <c r="G21" i="12" s="1"/>
  <c r="G23" i="12" s="1"/>
  <c r="G19" i="13" s="1"/>
  <c r="G20" i="13" s="1"/>
  <c r="G22" i="13" s="1"/>
  <c r="G19" i="14" s="1"/>
  <c r="G20" i="14" s="1"/>
  <c r="G16" i="15" s="1"/>
  <c r="G17" i="15" s="1"/>
  <c r="G19" i="15" s="1"/>
  <c r="G18" i="16" s="1"/>
  <c r="G19" i="16" s="1"/>
  <c r="G21" i="16" s="1"/>
  <c r="G21" i="17" s="1"/>
  <c r="G22" i="17" s="1"/>
  <c r="G24" i="17" s="1"/>
  <c r="G19" i="18" s="1"/>
  <c r="G20" i="18" s="1"/>
  <c r="G22" i="18" s="1"/>
  <c r="G21" i="19" s="1"/>
  <c r="G22" i="19" s="1"/>
  <c r="G24" i="19" s="1"/>
  <c r="G20" i="20" s="1"/>
  <c r="G21" i="20" s="1"/>
  <c r="G23" i="20" s="1"/>
  <c r="G20" i="21" s="1"/>
  <c r="G21" i="21" s="1"/>
  <c r="G16" i="22" s="1"/>
  <c r="G17" i="22" s="1"/>
  <c r="G20" i="22" s="1"/>
  <c r="G21" i="23" s="1"/>
  <c r="G22" i="23" s="1"/>
  <c r="G20" i="24" s="1"/>
  <c r="G21" i="24" s="1"/>
  <c r="G23" i="24" s="1"/>
  <c r="G19" i="25" s="1"/>
  <c r="G20" i="25" s="1"/>
  <c r="G22" i="25" s="1"/>
  <c r="G19" i="26" s="1"/>
  <c r="G20" i="26" s="1"/>
</calcChain>
</file>

<file path=xl/sharedStrings.xml><?xml version="1.0" encoding="utf-8"?>
<sst xmlns="http://schemas.openxmlformats.org/spreadsheetml/2006/main" count="717" uniqueCount="131">
  <si>
    <t>TVM-BAH</t>
  </si>
  <si>
    <t>LIRA INTERNATIONAL</t>
  </si>
  <si>
    <t>DELICIOUS FOOD EXPORTS (THUCKALAY)</t>
  </si>
  <si>
    <t>Labour</t>
  </si>
  <si>
    <t>PACKING SPOT</t>
  </si>
  <si>
    <t>THUCKALAY</t>
  </si>
  <si>
    <t>EDWIN</t>
  </si>
  <si>
    <t>SL/NO</t>
  </si>
  <si>
    <t>ITEMS</t>
  </si>
  <si>
    <t>QTY</t>
  </si>
  <si>
    <t xml:space="preserve">PACKING </t>
  </si>
  <si>
    <t>WEIGHT</t>
  </si>
  <si>
    <t>B.LEAVES</t>
  </si>
  <si>
    <t>RK</t>
  </si>
  <si>
    <t>TINDLY</t>
  </si>
  <si>
    <t>YB</t>
  </si>
  <si>
    <t>TOTAL</t>
  </si>
  <si>
    <t>Price Per kg</t>
  </si>
  <si>
    <t>BALANCE AMOUNT</t>
  </si>
  <si>
    <t>01/02/2024 Thursday</t>
  </si>
  <si>
    <t>D.STICK</t>
  </si>
  <si>
    <t>01/02/2024 CREDITED AMOUNT</t>
  </si>
  <si>
    <t>31/01/2024 BILL BALANCE</t>
  </si>
  <si>
    <t>BILL: 227</t>
  </si>
  <si>
    <t>02/02/2024 Friday</t>
  </si>
  <si>
    <t>PINEAPPLE</t>
  </si>
  <si>
    <t>NELLI</t>
  </si>
  <si>
    <t>BILL: 228</t>
  </si>
  <si>
    <t>01/02/2024 BILL BALANCE</t>
  </si>
  <si>
    <t>03/02/2024 Saturday</t>
  </si>
  <si>
    <t>JACKFRUIT</t>
  </si>
  <si>
    <t>BILL: 229</t>
  </si>
  <si>
    <t>02/02/2024 BILL BALANCE</t>
  </si>
  <si>
    <t>04/02/2024 CREDITED AMOUNT</t>
  </si>
  <si>
    <t>06/02/2024 Tuesday</t>
  </si>
  <si>
    <t>TAPIOCA</t>
  </si>
  <si>
    <t>G.MANGO</t>
  </si>
  <si>
    <t>03/02/2024 BILL BALANCE</t>
  </si>
  <si>
    <t>BILL: 230</t>
  </si>
  <si>
    <t>06/02/2024 CREDITED AMOUNT</t>
  </si>
  <si>
    <t>07/02/2024 Wednesday</t>
  </si>
  <si>
    <t>CP</t>
  </si>
  <si>
    <t>RP</t>
  </si>
  <si>
    <t>PT</t>
  </si>
  <si>
    <t>BILL: 231</t>
  </si>
  <si>
    <t>06/02/2024 BILL BALANCE</t>
  </si>
  <si>
    <t>08/02/2024 Thursday</t>
  </si>
  <si>
    <t>07/02/2024 BILL BALANCE</t>
  </si>
  <si>
    <t>BILL: 232</t>
  </si>
  <si>
    <t>09/02/2024 Friday</t>
  </si>
  <si>
    <t>S.ONION</t>
  </si>
  <si>
    <t>08/02/2024 BILL BALANCE</t>
  </si>
  <si>
    <t>BILL: 233</t>
  </si>
  <si>
    <t>09/02/2024 CREDITED AMOUNT</t>
  </si>
  <si>
    <t>10/02/2024 Saturday</t>
  </si>
  <si>
    <t>09/02/2024 BILL BALANCE</t>
  </si>
  <si>
    <t>BILL: 234</t>
  </si>
  <si>
    <t>10/02/2024 CREDITED AMOUNT</t>
  </si>
  <si>
    <t>12/02/2024 Monday</t>
  </si>
  <si>
    <t>10/02/2024 BILL BALANCE</t>
  </si>
  <si>
    <t>BILL: 235</t>
  </si>
  <si>
    <t>12/02/2024 CREDITED AMOUNT</t>
  </si>
  <si>
    <t>13/02/2024 Tuesday</t>
  </si>
  <si>
    <t>12/02/2024 BILL BALANCE</t>
  </si>
  <si>
    <t>BILL: 236</t>
  </si>
  <si>
    <t>13/02/2024 CREDITED AMOUNT</t>
  </si>
  <si>
    <t>14/02/2024 Wednesday</t>
  </si>
  <si>
    <t>13/02/2024 BILL BALANCE</t>
  </si>
  <si>
    <t>BILL: 237</t>
  </si>
  <si>
    <t>14/02/2024 CREDITED AMOUNT</t>
  </si>
  <si>
    <t>15/02/2024 Thursday</t>
  </si>
  <si>
    <t>14/02/2024 BILL BALANCE</t>
  </si>
  <si>
    <t>BILL: 238</t>
  </si>
  <si>
    <t>15/02/2024 CREDITED AMOUNT</t>
  </si>
  <si>
    <t>16/02/2024 Friday</t>
  </si>
  <si>
    <t>15/02/2024 BILL BALANCE</t>
  </si>
  <si>
    <t>BILL: 239</t>
  </si>
  <si>
    <t>16/02/2024 CREDITED AMOUNT</t>
  </si>
  <si>
    <t>17/02/2024 Saturday</t>
  </si>
  <si>
    <t>BILL: 240</t>
  </si>
  <si>
    <t>16/02/2024 BILL BALANCE</t>
  </si>
  <si>
    <t>17/02/2024 BILL BALANCE</t>
  </si>
  <si>
    <t>18/02/2024 Sunday</t>
  </si>
  <si>
    <t>18/02/2024 CREDITED AMOUNT</t>
  </si>
  <si>
    <t>BILL: 241</t>
  </si>
  <si>
    <t>19/02/2024 Monday</t>
  </si>
  <si>
    <t>18/02/2024 BILL BALANCE</t>
  </si>
  <si>
    <t>BILL: 242</t>
  </si>
  <si>
    <t>19/02/2024 CREDITED AMOUNT</t>
  </si>
  <si>
    <t>20/02/2024 Tuesday</t>
  </si>
  <si>
    <t>ARAVI</t>
  </si>
  <si>
    <t>19/02/2024 BILL BALANCE</t>
  </si>
  <si>
    <t>BILL: 243</t>
  </si>
  <si>
    <t>20/02/2024 CREDITED AMOUNT</t>
  </si>
  <si>
    <t>21/02/2024 Wednesday</t>
  </si>
  <si>
    <t>21/02/2024 CREDITED AMOUNT</t>
  </si>
  <si>
    <t>20/02/2024 BILL BALANCE</t>
  </si>
  <si>
    <t>BILL: 244</t>
  </si>
  <si>
    <t>22/02/2024 Thursday</t>
  </si>
  <si>
    <t>21/02/2024 BILL BALANCE</t>
  </si>
  <si>
    <t>BILL: 245</t>
  </si>
  <si>
    <t>22/02/2024 CREDITED AMOUNT</t>
  </si>
  <si>
    <t>23/02/2024 Friday</t>
  </si>
  <si>
    <t>22/02/2024 BILL BALANCE</t>
  </si>
  <si>
    <t>BILL: 246</t>
  </si>
  <si>
    <t>23/02/2024 CREDITED AMOUNT</t>
  </si>
  <si>
    <t>24/02/2024 Saturday</t>
  </si>
  <si>
    <t>23/02/2024 BILL BALANCE</t>
  </si>
  <si>
    <t>BILL: 247</t>
  </si>
  <si>
    <t>25/02/2024 Sunday</t>
  </si>
  <si>
    <t>24/02/2024 BILL BALANCE</t>
  </si>
  <si>
    <t>BILL: 248</t>
  </si>
  <si>
    <t>25/02/2024 CREDITED AMOUNT</t>
  </si>
  <si>
    <t>26/02/2024 Monday</t>
  </si>
  <si>
    <t>25/02/2024 BILL BALANCE</t>
  </si>
  <si>
    <t>BILL: 249</t>
  </si>
  <si>
    <t>PO</t>
  </si>
  <si>
    <t>26/02/2024 BILL BALANCE</t>
  </si>
  <si>
    <t>BILL: 250</t>
  </si>
  <si>
    <t>27/02/2024 CREDITED AMOUNT</t>
  </si>
  <si>
    <t>27/02/2024 Tuesday</t>
  </si>
  <si>
    <t>28/02/2024 Wednesday</t>
  </si>
  <si>
    <t>BILL: 251</t>
  </si>
  <si>
    <t>27/02/2024 BILL BALANCE</t>
  </si>
  <si>
    <t>28/02/2024 CREDITED AMOUNT</t>
  </si>
  <si>
    <t>29/02/2024 Thursday</t>
  </si>
  <si>
    <t>28/02/2024 BILL BALANCE</t>
  </si>
  <si>
    <t>BILL: 252</t>
  </si>
  <si>
    <t>TOTAL SOLD AMOUNT</t>
  </si>
  <si>
    <t>RETURN ITEMS LIST</t>
  </si>
  <si>
    <t>28-02-2024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</si>
</sst>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8621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4" fillId="8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1" fontId="0" fillId="0" borderId="0" xfId="0" applyNumberFormat="1"/>
    <xf numFmtId="1" fontId="8" fillId="3" borderId="1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" fontId="1" fillId="4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 wrapText="1"/>
    </xf>
    <xf numFmtId="14" fontId="3" fillId="5" borderId="7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</cellXfs>
  <cellStyles count="2">
    <cellStyle name="Neutral 2" xfId="1"/>
    <cellStyle name="Normal" xfId="0" builtinId="0"/>
  </cellStyles>
  <dxfs count="0"/>
  <tableStyles count="0" defaultTableStyle="TableStyleMedium2" defaultPivotStyle="PivotStyleLight16"/>
  <colors>
    <mruColors>
      <color rgb="FFD86212"/>
      <color rgb="FFFF7C8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UAR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01-2024 213 "/>
      <sheetName val="04-01-2024 214"/>
      <sheetName val="06-01-2024 215"/>
      <sheetName val="08-01-2024 216"/>
      <sheetName val="10-01-2024 217"/>
      <sheetName val="17-01-2024 218"/>
      <sheetName val="18-01-2024 219"/>
      <sheetName val="20-01-2024 220"/>
      <sheetName val="24-01-2024 221"/>
      <sheetName val="25-01-2024 222"/>
      <sheetName val="26-01-2024 223"/>
      <sheetName val="27-01-2024 224"/>
      <sheetName val="28-01-2024 225"/>
      <sheetName val="30-01-2024 226"/>
      <sheetName val="31-01-2024 2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4">
          <cell r="G24">
            <v>793577.69999999972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H12" sqref="H12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2" t="s">
        <v>0</v>
      </c>
      <c r="D3" s="24" t="s">
        <v>1</v>
      </c>
      <c r="E3" s="25"/>
      <c r="F3" s="25"/>
      <c r="G3" s="28">
        <v>228</v>
      </c>
    </row>
    <row r="4" spans="2:13" ht="15.75" thickBot="1" x14ac:dyDescent="0.3">
      <c r="B4" s="1"/>
      <c r="C4" s="23"/>
      <c r="D4" s="26"/>
      <c r="E4" s="27"/>
      <c r="F4" s="27"/>
      <c r="G4" s="29"/>
    </row>
    <row r="5" spans="2:13" ht="15" customHeight="1" x14ac:dyDescent="0.25">
      <c r="B5" s="1"/>
      <c r="C5" s="30" t="s">
        <v>19</v>
      </c>
      <c r="D5" s="32" t="s">
        <v>2</v>
      </c>
      <c r="E5" s="33"/>
      <c r="F5" s="33"/>
      <c r="G5" s="34"/>
      <c r="J5" s="2" t="s">
        <v>3</v>
      </c>
    </row>
    <row r="6" spans="2:13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3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3" ht="15.75" thickBot="1" x14ac:dyDescent="0.3">
      <c r="B8" s="1"/>
      <c r="C8" s="18"/>
      <c r="D8" s="19"/>
      <c r="E8" s="18"/>
      <c r="F8" s="21"/>
      <c r="G8" s="19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12</v>
      </c>
      <c r="E10" s="5">
        <v>10</v>
      </c>
      <c r="F10" s="4">
        <v>5.7</v>
      </c>
      <c r="G10" s="4">
        <f>E10*F10</f>
        <v>57</v>
      </c>
    </row>
    <row r="11" spans="2:13" ht="18.75" x14ac:dyDescent="0.25">
      <c r="B11" s="1"/>
      <c r="C11" s="4">
        <v>2</v>
      </c>
      <c r="D11" s="5" t="s">
        <v>20</v>
      </c>
      <c r="E11" s="5">
        <v>9</v>
      </c>
      <c r="F11" s="4">
        <v>4.0999999999999996</v>
      </c>
      <c r="G11" s="4">
        <f>E11*F11</f>
        <v>36.9</v>
      </c>
    </row>
    <row r="12" spans="2:13" ht="18.75" x14ac:dyDescent="0.25">
      <c r="B12" s="1"/>
      <c r="C12" s="4">
        <v>3</v>
      </c>
      <c r="D12" s="5" t="s">
        <v>13</v>
      </c>
      <c r="E12" s="5">
        <v>45</v>
      </c>
      <c r="F12" s="4">
        <v>5</v>
      </c>
      <c r="G12" s="4">
        <f>E12*F12</f>
        <v>225</v>
      </c>
    </row>
    <row r="13" spans="2:13" ht="18.75" x14ac:dyDescent="0.25">
      <c r="B13" s="1"/>
      <c r="C13" s="4">
        <v>4</v>
      </c>
      <c r="D13" s="5" t="s">
        <v>14</v>
      </c>
      <c r="E13" s="5">
        <v>5</v>
      </c>
      <c r="F13" s="4">
        <v>4.5999999999999996</v>
      </c>
      <c r="G13" s="4">
        <f>E13*F13</f>
        <v>23</v>
      </c>
    </row>
    <row r="14" spans="2:13" ht="19.5" thickBot="1" x14ac:dyDescent="0.3">
      <c r="B14" s="1"/>
      <c r="C14" s="4">
        <v>5</v>
      </c>
      <c r="D14" s="5" t="s">
        <v>15</v>
      </c>
      <c r="E14" s="5">
        <v>40</v>
      </c>
      <c r="F14" s="4">
        <v>5</v>
      </c>
      <c r="G14" s="4">
        <f>E14*F14</f>
        <v>200</v>
      </c>
    </row>
    <row r="15" spans="2:13" ht="19.5" thickBot="1" x14ac:dyDescent="0.3">
      <c r="B15" s="1"/>
      <c r="C15" s="41" t="s">
        <v>16</v>
      </c>
      <c r="D15" s="42"/>
      <c r="E15" s="6">
        <f>SUM(E10:E14)</f>
        <v>109</v>
      </c>
      <c r="F15" s="7"/>
      <c r="G15" s="8">
        <f>SUM(G10:G14)</f>
        <v>541.9</v>
      </c>
    </row>
    <row r="16" spans="2:13" ht="21.75" thickBot="1" x14ac:dyDescent="0.3">
      <c r="B16" s="1"/>
      <c r="C16" s="38" t="s">
        <v>17</v>
      </c>
      <c r="D16" s="39"/>
      <c r="E16" s="39"/>
      <c r="F16" s="40"/>
      <c r="G16" s="9">
        <v>68</v>
      </c>
      <c r="M16" s="10"/>
    </row>
    <row r="17" spans="2:11" ht="21.75" thickBot="1" x14ac:dyDescent="0.3">
      <c r="B17" s="1"/>
      <c r="C17" s="38" t="s">
        <v>16</v>
      </c>
      <c r="D17" s="39"/>
      <c r="E17" s="39"/>
      <c r="F17" s="40"/>
      <c r="G17" s="11">
        <f>G15*G16</f>
        <v>36849.199999999997</v>
      </c>
    </row>
    <row r="18" spans="2:11" ht="21.75" thickBot="1" x14ac:dyDescent="0.3">
      <c r="C18" s="12" t="s">
        <v>23</v>
      </c>
      <c r="D18" s="38" t="s">
        <v>22</v>
      </c>
      <c r="E18" s="39"/>
      <c r="F18" s="40"/>
      <c r="G18" s="13">
        <f>'[1]31-01-2024 227'!$G$24</f>
        <v>793577.69999999972</v>
      </c>
      <c r="H18" s="10"/>
      <c r="I18" s="10"/>
      <c r="K18" s="10"/>
    </row>
    <row r="19" spans="2:11" ht="21.75" thickBot="1" x14ac:dyDescent="0.3">
      <c r="C19" s="38" t="s">
        <v>18</v>
      </c>
      <c r="D19" s="39"/>
      <c r="E19" s="39"/>
      <c r="F19" s="40"/>
      <c r="G19" s="14">
        <f>G17+G18</f>
        <v>830426.89999999967</v>
      </c>
      <c r="H19" s="10"/>
      <c r="I19" s="10"/>
      <c r="K19" s="10"/>
    </row>
    <row r="20" spans="2:11" ht="21.75" thickBot="1" x14ac:dyDescent="0.3">
      <c r="C20" s="38" t="s">
        <v>21</v>
      </c>
      <c r="D20" s="39"/>
      <c r="E20" s="39"/>
      <c r="F20" s="40"/>
      <c r="G20" s="15">
        <v>40000</v>
      </c>
    </row>
    <row r="21" spans="2:11" ht="21.75" thickBot="1" x14ac:dyDescent="0.3">
      <c r="C21" s="38" t="s">
        <v>18</v>
      </c>
      <c r="D21" s="39"/>
      <c r="E21" s="39"/>
      <c r="F21" s="40"/>
      <c r="G21" s="14">
        <f>G19-G20</f>
        <v>790426.89999999967</v>
      </c>
    </row>
  </sheetData>
  <sortState ref="D10:G14">
    <sortCondition ref="D10"/>
  </sortState>
  <mergeCells count="14">
    <mergeCell ref="C21:F21"/>
    <mergeCell ref="C15:D15"/>
    <mergeCell ref="C16:F16"/>
    <mergeCell ref="C17:F17"/>
    <mergeCell ref="D18:F18"/>
    <mergeCell ref="C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A6" zoomScale="80" zoomScaleNormal="80" workbookViewId="0">
      <selection activeCell="H8" sqref="H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237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62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5</v>
      </c>
      <c r="F10" s="4">
        <v>5.7</v>
      </c>
      <c r="G10" s="4">
        <f t="shared" ref="G10:G16" si="0">E10*F10</f>
        <v>28.5</v>
      </c>
    </row>
    <row r="11" spans="2:11" ht="18.75" x14ac:dyDescent="0.25">
      <c r="B11" s="1"/>
      <c r="C11" s="4">
        <v>2</v>
      </c>
      <c r="D11" s="5" t="s">
        <v>20</v>
      </c>
      <c r="E11" s="5">
        <v>14</v>
      </c>
      <c r="F11" s="4">
        <v>4.0999999999999996</v>
      </c>
      <c r="G11" s="4">
        <f t="shared" si="0"/>
        <v>57.399999999999991</v>
      </c>
    </row>
    <row r="12" spans="2:11" ht="18.75" x14ac:dyDescent="0.25">
      <c r="B12" s="1"/>
      <c r="C12" s="4">
        <v>3</v>
      </c>
      <c r="D12" s="5" t="s">
        <v>36</v>
      </c>
      <c r="E12" s="5">
        <v>7</v>
      </c>
      <c r="F12" s="4">
        <v>4.0999999999999996</v>
      </c>
      <c r="G12" s="4">
        <f t="shared" si="0"/>
        <v>28.699999999999996</v>
      </c>
    </row>
    <row r="13" spans="2:11" ht="18.75" x14ac:dyDescent="0.25">
      <c r="B13" s="1"/>
      <c r="C13" s="4">
        <v>4</v>
      </c>
      <c r="D13" s="5" t="s">
        <v>26</v>
      </c>
      <c r="E13" s="5">
        <v>11</v>
      </c>
      <c r="F13" s="4">
        <v>5</v>
      </c>
      <c r="G13" s="4">
        <f t="shared" si="0"/>
        <v>55</v>
      </c>
    </row>
    <row r="14" spans="2:11" ht="18.75" x14ac:dyDescent="0.25">
      <c r="B14" s="1"/>
      <c r="C14" s="4">
        <v>5</v>
      </c>
      <c r="D14" s="5" t="s">
        <v>25</v>
      </c>
      <c r="E14" s="5">
        <v>10</v>
      </c>
      <c r="F14" s="4">
        <v>7.5</v>
      </c>
      <c r="G14" s="4">
        <f t="shared" si="0"/>
        <v>75</v>
      </c>
    </row>
    <row r="15" spans="2:11" ht="18.75" x14ac:dyDescent="0.25">
      <c r="B15" s="1"/>
      <c r="C15" s="4">
        <v>6</v>
      </c>
      <c r="D15" s="5" t="s">
        <v>13</v>
      </c>
      <c r="E15" s="5">
        <v>45</v>
      </c>
      <c r="F15" s="4">
        <v>5</v>
      </c>
      <c r="G15" s="4">
        <f t="shared" si="0"/>
        <v>225</v>
      </c>
    </row>
    <row r="16" spans="2:11" ht="19.5" thickBot="1" x14ac:dyDescent="0.3">
      <c r="B16" s="1"/>
      <c r="C16" s="4">
        <v>7</v>
      </c>
      <c r="D16" s="5" t="s">
        <v>15</v>
      </c>
      <c r="E16" s="5">
        <v>22</v>
      </c>
      <c r="F16" s="4">
        <v>5</v>
      </c>
      <c r="G16" s="4">
        <f t="shared" si="0"/>
        <v>110</v>
      </c>
    </row>
    <row r="17" spans="2:13" ht="19.5" thickBot="1" x14ac:dyDescent="0.3">
      <c r="B17" s="1"/>
      <c r="C17" s="41" t="s">
        <v>16</v>
      </c>
      <c r="D17" s="42"/>
      <c r="E17" s="6">
        <f>SUM(E10:E16)</f>
        <v>114</v>
      </c>
      <c r="F17" s="7"/>
      <c r="G17" s="8">
        <f>SUM(G10:G16)</f>
        <v>579.6</v>
      </c>
    </row>
    <row r="18" spans="2:13" ht="21.75" thickBot="1" x14ac:dyDescent="0.3">
      <c r="B18" s="1"/>
      <c r="C18" s="38" t="s">
        <v>17</v>
      </c>
      <c r="D18" s="39"/>
      <c r="E18" s="39"/>
      <c r="F18" s="40"/>
      <c r="G18" s="9">
        <v>68</v>
      </c>
      <c r="M18" s="10"/>
    </row>
    <row r="19" spans="2:13" ht="21.75" thickBot="1" x14ac:dyDescent="0.3">
      <c r="B19" s="1"/>
      <c r="C19" s="38" t="s">
        <v>16</v>
      </c>
      <c r="D19" s="39"/>
      <c r="E19" s="39"/>
      <c r="F19" s="40"/>
      <c r="G19" s="11">
        <f>G17*G18</f>
        <v>39412.800000000003</v>
      </c>
    </row>
    <row r="20" spans="2:13" ht="21.75" thickBot="1" x14ac:dyDescent="0.3">
      <c r="C20" s="12" t="s">
        <v>64</v>
      </c>
      <c r="D20" s="38" t="s">
        <v>63</v>
      </c>
      <c r="E20" s="39"/>
      <c r="F20" s="40"/>
      <c r="G20" s="13">
        <f>'12-02-2024 236'!G21</f>
        <v>902397.29999999958</v>
      </c>
      <c r="H20" s="10"/>
      <c r="I20" s="10"/>
      <c r="K20" s="10"/>
    </row>
    <row r="21" spans="2:13" ht="21.75" thickBot="1" x14ac:dyDescent="0.3">
      <c r="C21" s="38" t="s">
        <v>18</v>
      </c>
      <c r="D21" s="39"/>
      <c r="E21" s="39"/>
      <c r="F21" s="40"/>
      <c r="G21" s="14">
        <f>G19+G20</f>
        <v>941810.09999999963</v>
      </c>
      <c r="H21" s="10"/>
      <c r="I21" s="10"/>
      <c r="K21" s="10"/>
    </row>
    <row r="22" spans="2:13" ht="21.75" thickBot="1" x14ac:dyDescent="0.3">
      <c r="C22" s="38" t="s">
        <v>65</v>
      </c>
      <c r="D22" s="39"/>
      <c r="E22" s="39"/>
      <c r="F22" s="40"/>
      <c r="G22" s="15">
        <v>40000</v>
      </c>
    </row>
    <row r="23" spans="2:13" ht="21.75" thickBot="1" x14ac:dyDescent="0.3">
      <c r="C23" s="38" t="s">
        <v>18</v>
      </c>
      <c r="D23" s="39"/>
      <c r="E23" s="39"/>
      <c r="F23" s="40"/>
      <c r="G23" s="14">
        <f>G21-G22</f>
        <v>901810.09999999963</v>
      </c>
    </row>
  </sheetData>
  <sortState ref="D10:G16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16" zoomScale="80" zoomScaleNormal="8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238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66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20</v>
      </c>
      <c r="E10" s="5">
        <v>6</v>
      </c>
      <c r="F10" s="4">
        <v>4.0999999999999996</v>
      </c>
      <c r="G10" s="4">
        <f t="shared" ref="G10:G19" si="0">E10*F10</f>
        <v>24.599999999999998</v>
      </c>
    </row>
    <row r="11" spans="2:11" ht="18.75" x14ac:dyDescent="0.25">
      <c r="B11" s="1"/>
      <c r="C11" s="4">
        <v>2</v>
      </c>
      <c r="D11" s="5" t="s">
        <v>20</v>
      </c>
      <c r="E11" s="5">
        <v>1</v>
      </c>
      <c r="F11" s="4">
        <v>2.6</v>
      </c>
      <c r="G11" s="4">
        <f t="shared" si="0"/>
        <v>2.6</v>
      </c>
    </row>
    <row r="12" spans="2:11" ht="18.75" x14ac:dyDescent="0.25">
      <c r="B12" s="1"/>
      <c r="C12" s="4">
        <v>3</v>
      </c>
      <c r="D12" s="5" t="s">
        <v>36</v>
      </c>
      <c r="E12" s="5">
        <v>6</v>
      </c>
      <c r="F12" s="4">
        <v>4.0999999999999996</v>
      </c>
      <c r="G12" s="4">
        <f t="shared" si="0"/>
        <v>24.599999999999998</v>
      </c>
    </row>
    <row r="13" spans="2:11" ht="18.75" x14ac:dyDescent="0.25">
      <c r="B13" s="1"/>
      <c r="C13" s="4">
        <v>4</v>
      </c>
      <c r="D13" s="5" t="s">
        <v>26</v>
      </c>
      <c r="E13" s="5">
        <v>11</v>
      </c>
      <c r="F13" s="4">
        <v>5</v>
      </c>
      <c r="G13" s="4">
        <f t="shared" si="0"/>
        <v>55</v>
      </c>
    </row>
    <row r="14" spans="2:11" ht="18.75" x14ac:dyDescent="0.25">
      <c r="B14" s="1"/>
      <c r="C14" s="4">
        <v>5</v>
      </c>
      <c r="D14" s="5" t="s">
        <v>25</v>
      </c>
      <c r="E14" s="5">
        <v>10</v>
      </c>
      <c r="F14" s="4">
        <v>7.5</v>
      </c>
      <c r="G14" s="4">
        <f t="shared" si="0"/>
        <v>75</v>
      </c>
    </row>
    <row r="15" spans="2:11" ht="18.75" x14ac:dyDescent="0.25">
      <c r="B15" s="1"/>
      <c r="C15" s="4">
        <v>6</v>
      </c>
      <c r="D15" s="5" t="s">
        <v>43</v>
      </c>
      <c r="E15" s="5">
        <v>4</v>
      </c>
      <c r="F15" s="4">
        <v>5</v>
      </c>
      <c r="G15" s="4">
        <f t="shared" si="0"/>
        <v>20</v>
      </c>
    </row>
    <row r="16" spans="2:11" ht="18.75" x14ac:dyDescent="0.25">
      <c r="B16" s="1"/>
      <c r="C16" s="4">
        <v>7</v>
      </c>
      <c r="D16" s="5" t="s">
        <v>13</v>
      </c>
      <c r="E16" s="5">
        <v>50</v>
      </c>
      <c r="F16" s="4">
        <v>5</v>
      </c>
      <c r="G16" s="4">
        <f t="shared" si="0"/>
        <v>250</v>
      </c>
    </row>
    <row r="17" spans="2:13" ht="18.75" x14ac:dyDescent="0.25">
      <c r="B17" s="1"/>
      <c r="C17" s="4">
        <v>8</v>
      </c>
      <c r="D17" s="5" t="s">
        <v>42</v>
      </c>
      <c r="E17" s="5">
        <v>5</v>
      </c>
      <c r="F17" s="4">
        <v>5</v>
      </c>
      <c r="G17" s="4">
        <f t="shared" si="0"/>
        <v>25</v>
      </c>
    </row>
    <row r="18" spans="2:13" ht="18.75" x14ac:dyDescent="0.25">
      <c r="B18" s="1"/>
      <c r="C18" s="4">
        <v>9</v>
      </c>
      <c r="D18" s="5" t="s">
        <v>35</v>
      </c>
      <c r="E18" s="5">
        <v>7</v>
      </c>
      <c r="F18" s="4">
        <v>5</v>
      </c>
      <c r="G18" s="4">
        <f t="shared" si="0"/>
        <v>35</v>
      </c>
    </row>
    <row r="19" spans="2:13" ht="19.5" thickBot="1" x14ac:dyDescent="0.3">
      <c r="B19" s="1"/>
      <c r="C19" s="4">
        <v>10</v>
      </c>
      <c r="D19" s="5" t="s">
        <v>15</v>
      </c>
      <c r="E19" s="5">
        <v>25</v>
      </c>
      <c r="F19" s="4">
        <v>5</v>
      </c>
      <c r="G19" s="4">
        <f t="shared" si="0"/>
        <v>125</v>
      </c>
    </row>
    <row r="20" spans="2:13" ht="19.5" thickBot="1" x14ac:dyDescent="0.3">
      <c r="B20" s="1"/>
      <c r="C20" s="41" t="s">
        <v>16</v>
      </c>
      <c r="D20" s="42"/>
      <c r="E20" s="6">
        <f>SUM(E10:E19)</f>
        <v>125</v>
      </c>
      <c r="F20" s="7"/>
      <c r="G20" s="8">
        <f>SUM(G10:G19)</f>
        <v>636.79999999999995</v>
      </c>
    </row>
    <row r="21" spans="2:13" ht="21.75" thickBot="1" x14ac:dyDescent="0.3">
      <c r="B21" s="1"/>
      <c r="C21" s="38" t="s">
        <v>17</v>
      </c>
      <c r="D21" s="39"/>
      <c r="E21" s="39"/>
      <c r="F21" s="40"/>
      <c r="G21" s="9">
        <v>68</v>
      </c>
      <c r="M21" s="10"/>
    </row>
    <row r="22" spans="2:13" ht="21.75" thickBot="1" x14ac:dyDescent="0.3">
      <c r="B22" s="1"/>
      <c r="C22" s="38" t="s">
        <v>16</v>
      </c>
      <c r="D22" s="39"/>
      <c r="E22" s="39"/>
      <c r="F22" s="40"/>
      <c r="G22" s="11">
        <f>G20*G21</f>
        <v>43302.399999999994</v>
      </c>
    </row>
    <row r="23" spans="2:13" ht="21.75" thickBot="1" x14ac:dyDescent="0.3">
      <c r="C23" s="12" t="s">
        <v>68</v>
      </c>
      <c r="D23" s="38" t="s">
        <v>67</v>
      </c>
      <c r="E23" s="39"/>
      <c r="F23" s="40"/>
      <c r="G23" s="13">
        <f>'13-02-2024 237'!G23</f>
        <v>901810.09999999963</v>
      </c>
      <c r="H23" s="10"/>
      <c r="I23" s="10"/>
      <c r="K23" s="10"/>
    </row>
    <row r="24" spans="2:13" ht="21.75" thickBot="1" x14ac:dyDescent="0.3">
      <c r="C24" s="38" t="s">
        <v>18</v>
      </c>
      <c r="D24" s="39"/>
      <c r="E24" s="39"/>
      <c r="F24" s="40"/>
      <c r="G24" s="14">
        <f>G22+G23</f>
        <v>945112.49999999965</v>
      </c>
      <c r="H24" s="10"/>
      <c r="I24" s="10"/>
      <c r="K24" s="10"/>
    </row>
    <row r="25" spans="2:13" ht="21.75" thickBot="1" x14ac:dyDescent="0.3">
      <c r="C25" s="38" t="s">
        <v>69</v>
      </c>
      <c r="D25" s="39"/>
      <c r="E25" s="39"/>
      <c r="F25" s="40"/>
      <c r="G25" s="15">
        <v>40000</v>
      </c>
    </row>
    <row r="26" spans="2:13" ht="21.75" thickBot="1" x14ac:dyDescent="0.3">
      <c r="C26" s="38" t="s">
        <v>18</v>
      </c>
      <c r="D26" s="39"/>
      <c r="E26" s="39"/>
      <c r="F26" s="40"/>
      <c r="G26" s="14">
        <f>G24-G25</f>
        <v>905112.49999999965</v>
      </c>
    </row>
  </sheetData>
  <sortState ref="D10:G19">
    <sortCondition ref="D10"/>
  </sortState>
  <mergeCells count="14">
    <mergeCell ref="C26:F26"/>
    <mergeCell ref="C20:D20"/>
    <mergeCell ref="C21:F21"/>
    <mergeCell ref="C22:F22"/>
    <mergeCell ref="D23:F23"/>
    <mergeCell ref="C24:F24"/>
    <mergeCell ref="C25:F25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A3" zoomScale="80" zoomScaleNormal="80" workbookViewId="0">
      <selection activeCell="H8" sqref="H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239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70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11</v>
      </c>
      <c r="F10" s="4">
        <v>5.7</v>
      </c>
      <c r="G10" s="4">
        <f>E10*F10</f>
        <v>62.7</v>
      </c>
    </row>
    <row r="11" spans="2:11" ht="18.75" x14ac:dyDescent="0.25">
      <c r="B11" s="1"/>
      <c r="C11" s="4">
        <v>2</v>
      </c>
      <c r="D11" s="5" t="s">
        <v>30</v>
      </c>
      <c r="E11" s="5">
        <v>3</v>
      </c>
      <c r="F11" s="4"/>
      <c r="G11" s="4">
        <v>35.4</v>
      </c>
    </row>
    <row r="12" spans="2:11" ht="18.75" x14ac:dyDescent="0.25">
      <c r="B12" s="1"/>
      <c r="C12" s="4">
        <v>3</v>
      </c>
      <c r="D12" s="5" t="s">
        <v>26</v>
      </c>
      <c r="E12" s="5">
        <v>11</v>
      </c>
      <c r="F12" s="4">
        <v>5</v>
      </c>
      <c r="G12" s="4">
        <f>E12*F12</f>
        <v>55</v>
      </c>
    </row>
    <row r="13" spans="2:11" ht="18.75" x14ac:dyDescent="0.25">
      <c r="B13" s="1"/>
      <c r="C13" s="4">
        <v>4</v>
      </c>
      <c r="D13" s="5" t="s">
        <v>13</v>
      </c>
      <c r="E13" s="5">
        <v>50</v>
      </c>
      <c r="F13" s="4">
        <v>5</v>
      </c>
      <c r="G13" s="4">
        <f>E13*F13</f>
        <v>250</v>
      </c>
    </row>
    <row r="14" spans="2:11" ht="18.75" x14ac:dyDescent="0.25">
      <c r="B14" s="1"/>
      <c r="C14" s="4">
        <v>5</v>
      </c>
      <c r="D14" s="5" t="s">
        <v>50</v>
      </c>
      <c r="E14" s="5">
        <v>12</v>
      </c>
      <c r="F14" s="4">
        <v>4.0999999999999996</v>
      </c>
      <c r="G14" s="4">
        <f>E14*F14</f>
        <v>49.199999999999996</v>
      </c>
    </row>
    <row r="15" spans="2:11" ht="18.75" x14ac:dyDescent="0.25">
      <c r="B15" s="1"/>
      <c r="C15" s="4">
        <v>6</v>
      </c>
      <c r="D15" s="5" t="s">
        <v>14</v>
      </c>
      <c r="E15" s="5">
        <v>6</v>
      </c>
      <c r="F15" s="4">
        <v>4.5999999999999996</v>
      </c>
      <c r="G15" s="4">
        <f>E15*F15</f>
        <v>27.599999999999998</v>
      </c>
    </row>
    <row r="16" spans="2:11" ht="19.5" thickBot="1" x14ac:dyDescent="0.3">
      <c r="B16" s="1"/>
      <c r="C16" s="4">
        <v>7</v>
      </c>
      <c r="D16" s="5" t="s">
        <v>15</v>
      </c>
      <c r="E16" s="5">
        <v>30</v>
      </c>
      <c r="F16" s="4">
        <v>5</v>
      </c>
      <c r="G16" s="4">
        <f>E16*F16</f>
        <v>150</v>
      </c>
    </row>
    <row r="17" spans="2:13" ht="19.5" thickBot="1" x14ac:dyDescent="0.3">
      <c r="B17" s="1"/>
      <c r="C17" s="41" t="s">
        <v>16</v>
      </c>
      <c r="D17" s="42"/>
      <c r="E17" s="6">
        <f>SUM(E10:E16)</f>
        <v>123</v>
      </c>
      <c r="F17" s="7"/>
      <c r="G17" s="8">
        <f>SUM(G10:G16)</f>
        <v>629.90000000000009</v>
      </c>
    </row>
    <row r="18" spans="2:13" ht="21.75" thickBot="1" x14ac:dyDescent="0.3">
      <c r="B18" s="1"/>
      <c r="C18" s="38" t="s">
        <v>17</v>
      </c>
      <c r="D18" s="39"/>
      <c r="E18" s="39"/>
      <c r="F18" s="40"/>
      <c r="G18" s="9">
        <v>68</v>
      </c>
      <c r="M18" s="10"/>
    </row>
    <row r="19" spans="2:13" ht="21.75" thickBot="1" x14ac:dyDescent="0.3">
      <c r="B19" s="1"/>
      <c r="C19" s="38" t="s">
        <v>16</v>
      </c>
      <c r="D19" s="39"/>
      <c r="E19" s="39"/>
      <c r="F19" s="40"/>
      <c r="G19" s="11">
        <f>G17*G18</f>
        <v>42833.200000000004</v>
      </c>
    </row>
    <row r="20" spans="2:13" ht="21.75" thickBot="1" x14ac:dyDescent="0.3">
      <c r="C20" s="12" t="s">
        <v>72</v>
      </c>
      <c r="D20" s="38" t="s">
        <v>71</v>
      </c>
      <c r="E20" s="39"/>
      <c r="F20" s="40"/>
      <c r="G20" s="13">
        <f>'14-02-2024 238'!G26</f>
        <v>905112.49999999965</v>
      </c>
      <c r="H20" s="10"/>
      <c r="I20" s="10"/>
      <c r="K20" s="10"/>
    </row>
    <row r="21" spans="2:13" ht="21.75" thickBot="1" x14ac:dyDescent="0.3">
      <c r="C21" s="38" t="s">
        <v>18</v>
      </c>
      <c r="D21" s="39"/>
      <c r="E21" s="39"/>
      <c r="F21" s="40"/>
      <c r="G21" s="14">
        <f>G19+G20</f>
        <v>947945.6999999996</v>
      </c>
      <c r="H21" s="10"/>
      <c r="I21" s="10"/>
      <c r="K21" s="10"/>
    </row>
    <row r="22" spans="2:13" ht="21.75" thickBot="1" x14ac:dyDescent="0.3">
      <c r="C22" s="38" t="s">
        <v>73</v>
      </c>
      <c r="D22" s="39"/>
      <c r="E22" s="39"/>
      <c r="F22" s="40"/>
      <c r="G22" s="15">
        <v>40000</v>
      </c>
    </row>
    <row r="23" spans="2:13" ht="21.75" thickBot="1" x14ac:dyDescent="0.3">
      <c r="C23" s="38" t="s">
        <v>18</v>
      </c>
      <c r="D23" s="39"/>
      <c r="E23" s="39"/>
      <c r="F23" s="40"/>
      <c r="G23" s="14">
        <f>G21-G22</f>
        <v>907945.6999999996</v>
      </c>
    </row>
  </sheetData>
  <sortState ref="D10:G16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zoomScale="80" zoomScaleNormal="80" workbookViewId="0">
      <selection activeCell="H7" sqref="H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240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74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11</v>
      </c>
      <c r="F10" s="4">
        <v>5.7</v>
      </c>
      <c r="G10" s="4">
        <f t="shared" ref="G10:G15" si="0">E10*F10</f>
        <v>62.7</v>
      </c>
    </row>
    <row r="11" spans="2:11" ht="18.75" x14ac:dyDescent="0.25">
      <c r="B11" s="1"/>
      <c r="C11" s="4">
        <v>2</v>
      </c>
      <c r="D11" s="5" t="s">
        <v>20</v>
      </c>
      <c r="E11" s="5">
        <v>10</v>
      </c>
      <c r="F11" s="4">
        <v>4.0999999999999996</v>
      </c>
      <c r="G11" s="4">
        <f t="shared" si="0"/>
        <v>41</v>
      </c>
    </row>
    <row r="12" spans="2:11" ht="18.75" x14ac:dyDescent="0.25">
      <c r="B12" s="1"/>
      <c r="C12" s="4">
        <v>3</v>
      </c>
      <c r="D12" s="5" t="s">
        <v>25</v>
      </c>
      <c r="E12" s="5">
        <v>10</v>
      </c>
      <c r="F12" s="4">
        <v>7.5</v>
      </c>
      <c r="G12" s="4">
        <f t="shared" si="0"/>
        <v>75</v>
      </c>
    </row>
    <row r="13" spans="2:11" ht="18.75" x14ac:dyDescent="0.25">
      <c r="B13" s="1"/>
      <c r="C13" s="4">
        <v>4</v>
      </c>
      <c r="D13" s="5" t="s">
        <v>13</v>
      </c>
      <c r="E13" s="5">
        <v>50</v>
      </c>
      <c r="F13" s="4">
        <v>5</v>
      </c>
      <c r="G13" s="4">
        <f t="shared" si="0"/>
        <v>250</v>
      </c>
    </row>
    <row r="14" spans="2:11" ht="18.75" x14ac:dyDescent="0.25">
      <c r="B14" s="1"/>
      <c r="C14" s="4">
        <v>5</v>
      </c>
      <c r="D14" s="5" t="s">
        <v>14</v>
      </c>
      <c r="E14" s="5">
        <v>6</v>
      </c>
      <c r="F14" s="4">
        <v>4.5999999999999996</v>
      </c>
      <c r="G14" s="4">
        <f t="shared" si="0"/>
        <v>27.599999999999998</v>
      </c>
    </row>
    <row r="15" spans="2:11" ht="19.5" thickBot="1" x14ac:dyDescent="0.3">
      <c r="B15" s="1"/>
      <c r="C15" s="4">
        <v>6</v>
      </c>
      <c r="D15" s="5" t="s">
        <v>15</v>
      </c>
      <c r="E15" s="5">
        <v>25</v>
      </c>
      <c r="F15" s="4">
        <v>5</v>
      </c>
      <c r="G15" s="4">
        <f t="shared" si="0"/>
        <v>125</v>
      </c>
    </row>
    <row r="16" spans="2:11" ht="19.5" thickBot="1" x14ac:dyDescent="0.3">
      <c r="B16" s="1"/>
      <c r="C16" s="41" t="s">
        <v>16</v>
      </c>
      <c r="D16" s="42"/>
      <c r="E16" s="6">
        <f>SUM(E10:E15)</f>
        <v>112</v>
      </c>
      <c r="F16" s="7"/>
      <c r="G16" s="8">
        <f>SUM(G10:G15)</f>
        <v>581.29999999999995</v>
      </c>
    </row>
    <row r="17" spans="2:13" ht="21.75" thickBot="1" x14ac:dyDescent="0.3">
      <c r="B17" s="1"/>
      <c r="C17" s="38" t="s">
        <v>17</v>
      </c>
      <c r="D17" s="39"/>
      <c r="E17" s="39"/>
      <c r="F17" s="40"/>
      <c r="G17" s="9">
        <v>68</v>
      </c>
      <c r="M17" s="10"/>
    </row>
    <row r="18" spans="2:13" ht="21.75" thickBot="1" x14ac:dyDescent="0.3">
      <c r="B18" s="1"/>
      <c r="C18" s="38" t="s">
        <v>16</v>
      </c>
      <c r="D18" s="39"/>
      <c r="E18" s="39"/>
      <c r="F18" s="40"/>
      <c r="G18" s="11">
        <f>G16*G17</f>
        <v>39528.399999999994</v>
      </c>
    </row>
    <row r="19" spans="2:13" ht="21.75" thickBot="1" x14ac:dyDescent="0.3">
      <c r="C19" s="12" t="s">
        <v>76</v>
      </c>
      <c r="D19" s="38" t="s">
        <v>75</v>
      </c>
      <c r="E19" s="39"/>
      <c r="F19" s="40"/>
      <c r="G19" s="13">
        <f>'15-02-2024 239'!G23</f>
        <v>907945.6999999996</v>
      </c>
      <c r="H19" s="10"/>
      <c r="I19" s="10"/>
      <c r="K19" s="10"/>
    </row>
    <row r="20" spans="2:13" ht="21.75" thickBot="1" x14ac:dyDescent="0.3">
      <c r="C20" s="38" t="s">
        <v>18</v>
      </c>
      <c r="D20" s="39"/>
      <c r="E20" s="39"/>
      <c r="F20" s="40"/>
      <c r="G20" s="14">
        <f>G18+G19</f>
        <v>947474.09999999963</v>
      </c>
      <c r="H20" s="10"/>
      <c r="I20" s="10"/>
      <c r="K20" s="10"/>
    </row>
    <row r="21" spans="2:13" ht="21.75" thickBot="1" x14ac:dyDescent="0.3">
      <c r="C21" s="38" t="s">
        <v>77</v>
      </c>
      <c r="D21" s="39"/>
      <c r="E21" s="39"/>
      <c r="F21" s="40"/>
      <c r="G21" s="15">
        <v>40000</v>
      </c>
    </row>
    <row r="22" spans="2:13" ht="21.75" thickBot="1" x14ac:dyDescent="0.3">
      <c r="C22" s="38" t="s">
        <v>18</v>
      </c>
      <c r="D22" s="39"/>
      <c r="E22" s="39"/>
      <c r="F22" s="40"/>
      <c r="G22" s="14">
        <f>G20-G21</f>
        <v>907474.09999999963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241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78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12</v>
      </c>
      <c r="F10" s="4">
        <v>5.7</v>
      </c>
      <c r="G10" s="4">
        <f t="shared" ref="G10:G15" si="0">E10*F10</f>
        <v>68.400000000000006</v>
      </c>
    </row>
    <row r="11" spans="2:11" ht="18.75" x14ac:dyDescent="0.25">
      <c r="B11" s="1"/>
      <c r="C11" s="4">
        <v>2</v>
      </c>
      <c r="D11" s="5" t="s">
        <v>20</v>
      </c>
      <c r="E11" s="5">
        <v>5</v>
      </c>
      <c r="F11" s="4">
        <v>4.0999999999999996</v>
      </c>
      <c r="G11" s="4">
        <f t="shared" si="0"/>
        <v>20.5</v>
      </c>
    </row>
    <row r="12" spans="2:11" ht="18.75" x14ac:dyDescent="0.25">
      <c r="B12" s="1"/>
      <c r="C12" s="4">
        <v>3</v>
      </c>
      <c r="D12" s="5" t="s">
        <v>36</v>
      </c>
      <c r="E12" s="5">
        <v>6</v>
      </c>
      <c r="F12" s="4">
        <v>4.0999999999999996</v>
      </c>
      <c r="G12" s="4">
        <f t="shared" si="0"/>
        <v>24.599999999999998</v>
      </c>
    </row>
    <row r="13" spans="2:11" ht="18.75" x14ac:dyDescent="0.25">
      <c r="B13" s="1"/>
      <c r="C13" s="4">
        <v>4</v>
      </c>
      <c r="D13" s="5" t="s">
        <v>25</v>
      </c>
      <c r="E13" s="5">
        <v>5</v>
      </c>
      <c r="F13" s="4">
        <v>7.5</v>
      </c>
      <c r="G13" s="4">
        <f t="shared" si="0"/>
        <v>37.5</v>
      </c>
    </row>
    <row r="14" spans="2:11" ht="18.75" x14ac:dyDescent="0.25">
      <c r="B14" s="1"/>
      <c r="C14" s="4">
        <v>5</v>
      </c>
      <c r="D14" s="5" t="s">
        <v>13</v>
      </c>
      <c r="E14" s="5">
        <v>43</v>
      </c>
      <c r="F14" s="4">
        <v>5</v>
      </c>
      <c r="G14" s="4">
        <f t="shared" si="0"/>
        <v>215</v>
      </c>
    </row>
    <row r="15" spans="2:11" ht="19.5" thickBot="1" x14ac:dyDescent="0.3">
      <c r="B15" s="1"/>
      <c r="C15" s="4">
        <v>6</v>
      </c>
      <c r="D15" s="5" t="s">
        <v>15</v>
      </c>
      <c r="E15" s="5">
        <v>30</v>
      </c>
      <c r="F15" s="4">
        <v>5</v>
      </c>
      <c r="G15" s="4">
        <f t="shared" si="0"/>
        <v>150</v>
      </c>
    </row>
    <row r="16" spans="2:11" ht="19.5" thickBot="1" x14ac:dyDescent="0.3">
      <c r="B16" s="1"/>
      <c r="C16" s="41" t="s">
        <v>16</v>
      </c>
      <c r="D16" s="42"/>
      <c r="E16" s="6">
        <f>SUM(E10:E15)</f>
        <v>101</v>
      </c>
      <c r="F16" s="7"/>
      <c r="G16" s="8">
        <f>SUM(G10:G15)</f>
        <v>516</v>
      </c>
    </row>
    <row r="17" spans="2:13" ht="21.75" thickBot="1" x14ac:dyDescent="0.3">
      <c r="B17" s="1"/>
      <c r="C17" s="38" t="s">
        <v>17</v>
      </c>
      <c r="D17" s="39"/>
      <c r="E17" s="39"/>
      <c r="F17" s="40"/>
      <c r="G17" s="9">
        <v>68</v>
      </c>
      <c r="M17" s="10"/>
    </row>
    <row r="18" spans="2:13" ht="21.75" thickBot="1" x14ac:dyDescent="0.3">
      <c r="B18" s="1"/>
      <c r="C18" s="38" t="s">
        <v>16</v>
      </c>
      <c r="D18" s="39"/>
      <c r="E18" s="39"/>
      <c r="F18" s="40"/>
      <c r="G18" s="11">
        <f>G16*G17</f>
        <v>35088</v>
      </c>
    </row>
    <row r="19" spans="2:13" ht="21.75" thickBot="1" x14ac:dyDescent="0.3">
      <c r="C19" s="12" t="s">
        <v>79</v>
      </c>
      <c r="D19" s="38" t="s">
        <v>80</v>
      </c>
      <c r="E19" s="39"/>
      <c r="F19" s="40"/>
      <c r="G19" s="13">
        <f>'16-02-2024 240'!G22</f>
        <v>907474.09999999963</v>
      </c>
      <c r="H19" s="10"/>
      <c r="I19" s="10"/>
      <c r="K19" s="10"/>
    </row>
    <row r="20" spans="2:13" ht="21.75" thickBot="1" x14ac:dyDescent="0.3">
      <c r="C20" s="38" t="s">
        <v>18</v>
      </c>
      <c r="D20" s="39"/>
      <c r="E20" s="39"/>
      <c r="F20" s="40"/>
      <c r="G20" s="14">
        <f>G18+G19</f>
        <v>942562.09999999963</v>
      </c>
      <c r="H20" s="10"/>
      <c r="I20" s="10"/>
      <c r="K20" s="10"/>
    </row>
  </sheetData>
  <sortState ref="D10:G15">
    <sortCondition ref="D10"/>
  </sortState>
  <mergeCells count="12">
    <mergeCell ref="C16:D16"/>
    <mergeCell ref="C17:F17"/>
    <mergeCell ref="C18:F18"/>
    <mergeCell ref="D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zoomScale="80" zoomScaleNormal="8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2" t="s">
        <v>0</v>
      </c>
      <c r="D3" s="24" t="s">
        <v>1</v>
      </c>
      <c r="E3" s="25"/>
      <c r="F3" s="25"/>
      <c r="G3" s="28">
        <v>242</v>
      </c>
    </row>
    <row r="4" spans="2:13" ht="15.75" thickBot="1" x14ac:dyDescent="0.3">
      <c r="B4" s="1"/>
      <c r="C4" s="23"/>
      <c r="D4" s="26"/>
      <c r="E4" s="27"/>
      <c r="F4" s="27"/>
      <c r="G4" s="29"/>
    </row>
    <row r="5" spans="2:13" ht="15" customHeight="1" x14ac:dyDescent="0.25">
      <c r="B5" s="1"/>
      <c r="C5" s="30" t="s">
        <v>82</v>
      </c>
      <c r="D5" s="32" t="s">
        <v>2</v>
      </c>
      <c r="E5" s="33"/>
      <c r="F5" s="33"/>
      <c r="G5" s="34"/>
      <c r="J5" s="2" t="s">
        <v>3</v>
      </c>
    </row>
    <row r="6" spans="2:13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3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3" ht="15.75" thickBot="1" x14ac:dyDescent="0.3">
      <c r="B8" s="1"/>
      <c r="C8" s="18"/>
      <c r="D8" s="19"/>
      <c r="E8" s="18"/>
      <c r="F8" s="21"/>
      <c r="G8" s="19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12</v>
      </c>
      <c r="E10" s="5">
        <v>12</v>
      </c>
      <c r="F10" s="4">
        <v>5.7</v>
      </c>
      <c r="G10" s="4">
        <f t="shared" ref="G10:G12" si="0">E10*F10</f>
        <v>68.400000000000006</v>
      </c>
    </row>
    <row r="11" spans="2:13" ht="18.75" x14ac:dyDescent="0.25">
      <c r="B11" s="1"/>
      <c r="C11" s="4">
        <v>2</v>
      </c>
      <c r="D11" s="5" t="s">
        <v>13</v>
      </c>
      <c r="E11" s="5">
        <v>45</v>
      </c>
      <c r="F11" s="4">
        <v>5</v>
      </c>
      <c r="G11" s="4">
        <f t="shared" si="0"/>
        <v>225</v>
      </c>
    </row>
    <row r="12" spans="2:13" ht="19.5" thickBot="1" x14ac:dyDescent="0.3">
      <c r="B12" s="1"/>
      <c r="C12" s="4">
        <v>3</v>
      </c>
      <c r="D12" s="5" t="s">
        <v>15</v>
      </c>
      <c r="E12" s="5">
        <v>45</v>
      </c>
      <c r="F12" s="4">
        <v>5</v>
      </c>
      <c r="G12" s="4">
        <f t="shared" si="0"/>
        <v>225</v>
      </c>
    </row>
    <row r="13" spans="2:13" ht="19.5" thickBot="1" x14ac:dyDescent="0.3">
      <c r="B13" s="1"/>
      <c r="C13" s="41" t="s">
        <v>16</v>
      </c>
      <c r="D13" s="42"/>
      <c r="E13" s="6">
        <f>SUM(E10:E12)</f>
        <v>102</v>
      </c>
      <c r="F13" s="7"/>
      <c r="G13" s="8">
        <f>SUM(G10:G12)</f>
        <v>518.4</v>
      </c>
    </row>
    <row r="14" spans="2:13" ht="21.75" thickBot="1" x14ac:dyDescent="0.3">
      <c r="B14" s="1"/>
      <c r="C14" s="38" t="s">
        <v>17</v>
      </c>
      <c r="D14" s="39"/>
      <c r="E14" s="39"/>
      <c r="F14" s="40"/>
      <c r="G14" s="9">
        <v>68</v>
      </c>
      <c r="M14" s="10"/>
    </row>
    <row r="15" spans="2:13" ht="21.75" thickBot="1" x14ac:dyDescent="0.3">
      <c r="B15" s="1"/>
      <c r="C15" s="38" t="s">
        <v>16</v>
      </c>
      <c r="D15" s="39"/>
      <c r="E15" s="39"/>
      <c r="F15" s="40"/>
      <c r="G15" s="11">
        <f>G13*G14</f>
        <v>35251.199999999997</v>
      </c>
    </row>
    <row r="16" spans="2:13" ht="21.75" thickBot="1" x14ac:dyDescent="0.3">
      <c r="C16" s="12" t="s">
        <v>84</v>
      </c>
      <c r="D16" s="38" t="s">
        <v>81</v>
      </c>
      <c r="E16" s="39"/>
      <c r="F16" s="40"/>
      <c r="G16" s="13">
        <f>'17-02-2024 241'!G20</f>
        <v>942562.09999999963</v>
      </c>
      <c r="H16" s="10"/>
      <c r="I16" s="10"/>
      <c r="K16" s="10"/>
    </row>
    <row r="17" spans="3:11" ht="21.75" thickBot="1" x14ac:dyDescent="0.3">
      <c r="C17" s="38" t="s">
        <v>18</v>
      </c>
      <c r="D17" s="39"/>
      <c r="E17" s="39"/>
      <c r="F17" s="40"/>
      <c r="G17" s="14">
        <f>G15+G16</f>
        <v>977813.29999999958</v>
      </c>
      <c r="H17" s="10"/>
      <c r="I17" s="10"/>
      <c r="K17" s="10"/>
    </row>
    <row r="18" spans="3:11" ht="21.75" thickBot="1" x14ac:dyDescent="0.3">
      <c r="C18" s="38" t="s">
        <v>83</v>
      </c>
      <c r="D18" s="39"/>
      <c r="E18" s="39"/>
      <c r="F18" s="40"/>
      <c r="G18" s="15">
        <v>40000</v>
      </c>
    </row>
    <row r="19" spans="3:11" ht="21.75" thickBot="1" x14ac:dyDescent="0.3">
      <c r="C19" s="38" t="s">
        <v>18</v>
      </c>
      <c r="D19" s="39"/>
      <c r="E19" s="39"/>
      <c r="F19" s="40"/>
      <c r="G19" s="14">
        <f>G17-G18</f>
        <v>937813.29999999958</v>
      </c>
    </row>
  </sheetData>
  <mergeCells count="14">
    <mergeCell ref="C19:F19"/>
    <mergeCell ref="C13:D13"/>
    <mergeCell ref="C14:F14"/>
    <mergeCell ref="C15:F15"/>
    <mergeCell ref="D16:F16"/>
    <mergeCell ref="C17:F17"/>
    <mergeCell ref="C18:F18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L13" sqref="L1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2" t="s">
        <v>0</v>
      </c>
      <c r="D3" s="24" t="s">
        <v>1</v>
      </c>
      <c r="E3" s="25"/>
      <c r="F3" s="25"/>
      <c r="G3" s="28">
        <v>243</v>
      </c>
    </row>
    <row r="4" spans="2:13" ht="15.75" thickBot="1" x14ac:dyDescent="0.3">
      <c r="B4" s="1"/>
      <c r="C4" s="23"/>
      <c r="D4" s="26"/>
      <c r="E4" s="27"/>
      <c r="F4" s="27"/>
      <c r="G4" s="29"/>
    </row>
    <row r="5" spans="2:13" ht="15" customHeight="1" x14ac:dyDescent="0.25">
      <c r="B5" s="1"/>
      <c r="C5" s="30" t="s">
        <v>85</v>
      </c>
      <c r="D5" s="32" t="s">
        <v>2</v>
      </c>
      <c r="E5" s="33"/>
      <c r="F5" s="33"/>
      <c r="G5" s="34"/>
      <c r="J5" s="2" t="s">
        <v>3</v>
      </c>
    </row>
    <row r="6" spans="2:13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3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3" ht="15.75" thickBot="1" x14ac:dyDescent="0.3">
      <c r="B8" s="1"/>
      <c r="C8" s="18"/>
      <c r="D8" s="19"/>
      <c r="E8" s="18"/>
      <c r="F8" s="21"/>
      <c r="G8" s="19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20</v>
      </c>
      <c r="E10" s="5">
        <v>7</v>
      </c>
      <c r="F10" s="4">
        <v>4.0999999999999996</v>
      </c>
      <c r="G10" s="4">
        <f>E10*F10</f>
        <v>28.699999999999996</v>
      </c>
    </row>
    <row r="11" spans="2:13" ht="18.75" x14ac:dyDescent="0.25">
      <c r="B11" s="1"/>
      <c r="C11" s="4">
        <v>2</v>
      </c>
      <c r="D11" s="5" t="s">
        <v>26</v>
      </c>
      <c r="E11" s="5">
        <v>11</v>
      </c>
      <c r="F11" s="4">
        <v>5</v>
      </c>
      <c r="G11" s="4">
        <f>E11*F11</f>
        <v>55</v>
      </c>
    </row>
    <row r="12" spans="2:13" ht="18.75" x14ac:dyDescent="0.25">
      <c r="B12" s="1"/>
      <c r="C12" s="4">
        <v>3</v>
      </c>
      <c r="D12" s="5" t="s">
        <v>25</v>
      </c>
      <c r="E12" s="5">
        <v>10</v>
      </c>
      <c r="F12" s="4">
        <v>7.5</v>
      </c>
      <c r="G12" s="4">
        <f>E12*F12</f>
        <v>75</v>
      </c>
    </row>
    <row r="13" spans="2:13" ht="18.75" x14ac:dyDescent="0.25">
      <c r="B13" s="1"/>
      <c r="C13" s="4">
        <v>4</v>
      </c>
      <c r="D13" s="5" t="s">
        <v>13</v>
      </c>
      <c r="E13" s="5">
        <v>50</v>
      </c>
      <c r="F13" s="4">
        <v>5</v>
      </c>
      <c r="G13" s="4">
        <f>E13*F13</f>
        <v>250</v>
      </c>
    </row>
    <row r="14" spans="2:13" ht="19.5" thickBot="1" x14ac:dyDescent="0.3">
      <c r="B14" s="1"/>
      <c r="C14" s="4">
        <v>5</v>
      </c>
      <c r="D14" s="5" t="s">
        <v>15</v>
      </c>
      <c r="E14" s="5">
        <v>30</v>
      </c>
      <c r="F14" s="4">
        <v>5</v>
      </c>
      <c r="G14" s="4">
        <f>E14*F14</f>
        <v>150</v>
      </c>
    </row>
    <row r="15" spans="2:13" ht="19.5" thickBot="1" x14ac:dyDescent="0.3">
      <c r="B15" s="1"/>
      <c r="C15" s="41" t="s">
        <v>16</v>
      </c>
      <c r="D15" s="42"/>
      <c r="E15" s="6">
        <f>SUM(E10:E14)</f>
        <v>108</v>
      </c>
      <c r="F15" s="7"/>
      <c r="G15" s="8">
        <f>SUM(G10:G14)</f>
        <v>558.70000000000005</v>
      </c>
    </row>
    <row r="16" spans="2:13" ht="21.75" thickBot="1" x14ac:dyDescent="0.3">
      <c r="B16" s="1"/>
      <c r="C16" s="38" t="s">
        <v>17</v>
      </c>
      <c r="D16" s="39"/>
      <c r="E16" s="39"/>
      <c r="F16" s="40"/>
      <c r="G16" s="9">
        <v>66</v>
      </c>
      <c r="M16" s="10"/>
    </row>
    <row r="17" spans="2:11" ht="21.75" thickBot="1" x14ac:dyDescent="0.3">
      <c r="B17" s="1"/>
      <c r="C17" s="38" t="s">
        <v>16</v>
      </c>
      <c r="D17" s="39"/>
      <c r="E17" s="39"/>
      <c r="F17" s="40"/>
      <c r="G17" s="11">
        <f>G15*G16</f>
        <v>36874.200000000004</v>
      </c>
    </row>
    <row r="18" spans="2:11" ht="21.75" thickBot="1" x14ac:dyDescent="0.3">
      <c r="C18" s="12" t="s">
        <v>87</v>
      </c>
      <c r="D18" s="38" t="s">
        <v>86</v>
      </c>
      <c r="E18" s="39"/>
      <c r="F18" s="40"/>
      <c r="G18" s="13">
        <f>'18-02-2024 242'!G19</f>
        <v>937813.29999999958</v>
      </c>
      <c r="H18" s="10"/>
      <c r="I18" s="10"/>
      <c r="K18" s="10"/>
    </row>
    <row r="19" spans="2:11" ht="21.75" thickBot="1" x14ac:dyDescent="0.3">
      <c r="C19" s="38" t="s">
        <v>18</v>
      </c>
      <c r="D19" s="39"/>
      <c r="E19" s="39"/>
      <c r="F19" s="40"/>
      <c r="G19" s="14">
        <f>G17+G18</f>
        <v>974687.49999999953</v>
      </c>
      <c r="H19" s="10"/>
      <c r="I19" s="10"/>
      <c r="K19" s="10"/>
    </row>
    <row r="20" spans="2:11" ht="21.75" thickBot="1" x14ac:dyDescent="0.3">
      <c r="C20" s="38" t="s">
        <v>88</v>
      </c>
      <c r="D20" s="39"/>
      <c r="E20" s="39"/>
      <c r="F20" s="40"/>
      <c r="G20" s="15">
        <v>40000</v>
      </c>
    </row>
    <row r="21" spans="2:11" ht="21.75" thickBot="1" x14ac:dyDescent="0.3">
      <c r="C21" s="38" t="s">
        <v>18</v>
      </c>
      <c r="D21" s="39"/>
      <c r="E21" s="39"/>
      <c r="F21" s="40"/>
      <c r="G21" s="14">
        <f>G19-G20</f>
        <v>934687.49999999953</v>
      </c>
    </row>
  </sheetData>
  <sortState ref="D10:G14">
    <sortCondition ref="D10"/>
  </sortState>
  <mergeCells count="14">
    <mergeCell ref="C21:F21"/>
    <mergeCell ref="C15:D15"/>
    <mergeCell ref="C16:F16"/>
    <mergeCell ref="C17:F17"/>
    <mergeCell ref="D18:F18"/>
    <mergeCell ref="C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zoomScale="80" zoomScaleNormal="8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244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89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90</v>
      </c>
      <c r="E10" s="5">
        <v>5</v>
      </c>
      <c r="F10" s="4">
        <v>4.5999999999999996</v>
      </c>
      <c r="G10" s="4">
        <f>E10*F10</f>
        <v>23</v>
      </c>
    </row>
    <row r="11" spans="2:11" ht="18.75" x14ac:dyDescent="0.25">
      <c r="B11" s="1"/>
      <c r="C11" s="4">
        <v>2</v>
      </c>
      <c r="D11" s="5" t="s">
        <v>41</v>
      </c>
      <c r="E11" s="5">
        <v>6</v>
      </c>
      <c r="F11" s="4">
        <v>3.7</v>
      </c>
      <c r="G11" s="4">
        <f>E11*F11</f>
        <v>22.200000000000003</v>
      </c>
    </row>
    <row r="12" spans="2:11" ht="18.75" x14ac:dyDescent="0.25">
      <c r="B12" s="1"/>
      <c r="C12" s="4">
        <v>3</v>
      </c>
      <c r="D12" s="5" t="s">
        <v>36</v>
      </c>
      <c r="E12" s="5">
        <v>1</v>
      </c>
      <c r="F12" s="4">
        <v>3.1</v>
      </c>
      <c r="G12" s="4">
        <f>E12*F12</f>
        <v>3.1</v>
      </c>
    </row>
    <row r="13" spans="2:11" ht="18.75" x14ac:dyDescent="0.25">
      <c r="B13" s="1"/>
      <c r="C13" s="4">
        <v>4</v>
      </c>
      <c r="D13" s="5" t="s">
        <v>36</v>
      </c>
      <c r="E13" s="5">
        <v>5</v>
      </c>
      <c r="F13" s="4">
        <v>4.0999999999999996</v>
      </c>
      <c r="G13" s="4">
        <f>E13*F13</f>
        <v>20.5</v>
      </c>
    </row>
    <row r="14" spans="2:11" ht="18.75" x14ac:dyDescent="0.25">
      <c r="B14" s="1"/>
      <c r="C14" s="4">
        <v>5</v>
      </c>
      <c r="D14" s="5" t="s">
        <v>30</v>
      </c>
      <c r="E14" s="5">
        <v>6</v>
      </c>
      <c r="F14" s="4"/>
      <c r="G14" s="4">
        <v>89.6</v>
      </c>
    </row>
    <row r="15" spans="2:11" ht="18.75" x14ac:dyDescent="0.25">
      <c r="B15" s="1"/>
      <c r="C15" s="4">
        <v>6</v>
      </c>
      <c r="D15" s="5" t="s">
        <v>25</v>
      </c>
      <c r="E15" s="5">
        <v>6</v>
      </c>
      <c r="F15" s="4">
        <v>7</v>
      </c>
      <c r="G15" s="4">
        <f>E15*F15</f>
        <v>42</v>
      </c>
    </row>
    <row r="16" spans="2:11" ht="18.75" x14ac:dyDescent="0.25">
      <c r="B16" s="1"/>
      <c r="C16" s="4">
        <v>7</v>
      </c>
      <c r="D16" s="5" t="s">
        <v>13</v>
      </c>
      <c r="E16" s="5">
        <v>50</v>
      </c>
      <c r="F16" s="4">
        <v>5</v>
      </c>
      <c r="G16" s="4">
        <f>E16*F16</f>
        <v>250</v>
      </c>
    </row>
    <row r="17" spans="2:13" ht="19.5" thickBot="1" x14ac:dyDescent="0.3">
      <c r="B17" s="1"/>
      <c r="C17" s="4">
        <v>8</v>
      </c>
      <c r="D17" s="5" t="s">
        <v>15</v>
      </c>
      <c r="E17" s="5">
        <v>40</v>
      </c>
      <c r="F17" s="4">
        <v>5</v>
      </c>
      <c r="G17" s="4">
        <f>E17*F17</f>
        <v>200</v>
      </c>
    </row>
    <row r="18" spans="2:13" ht="19.5" thickBot="1" x14ac:dyDescent="0.3">
      <c r="B18" s="1"/>
      <c r="C18" s="41" t="s">
        <v>16</v>
      </c>
      <c r="D18" s="42"/>
      <c r="E18" s="6">
        <f>SUM(E10:E17)</f>
        <v>119</v>
      </c>
      <c r="F18" s="7"/>
      <c r="G18" s="8">
        <f>SUM(G10:G17)</f>
        <v>650.4</v>
      </c>
    </row>
    <row r="19" spans="2:13" ht="21.75" thickBot="1" x14ac:dyDescent="0.3">
      <c r="B19" s="1"/>
      <c r="C19" s="38" t="s">
        <v>17</v>
      </c>
      <c r="D19" s="39"/>
      <c r="E19" s="39"/>
      <c r="F19" s="40"/>
      <c r="G19" s="9">
        <v>66</v>
      </c>
      <c r="M19" s="10"/>
    </row>
    <row r="20" spans="2:13" ht="21.75" thickBot="1" x14ac:dyDescent="0.3">
      <c r="B20" s="1"/>
      <c r="C20" s="38" t="s">
        <v>16</v>
      </c>
      <c r="D20" s="39"/>
      <c r="E20" s="39"/>
      <c r="F20" s="40"/>
      <c r="G20" s="11">
        <f>G18*G19</f>
        <v>42926.400000000001</v>
      </c>
    </row>
    <row r="21" spans="2:13" ht="21.75" thickBot="1" x14ac:dyDescent="0.3">
      <c r="C21" s="12" t="s">
        <v>92</v>
      </c>
      <c r="D21" s="38" t="s">
        <v>91</v>
      </c>
      <c r="E21" s="39"/>
      <c r="F21" s="40"/>
      <c r="G21" s="13">
        <f>'19-02-2024 243'!G21</f>
        <v>934687.49999999953</v>
      </c>
      <c r="H21" s="10"/>
      <c r="I21" s="10"/>
      <c r="K21" s="10"/>
    </row>
    <row r="22" spans="2:13" ht="21.75" thickBot="1" x14ac:dyDescent="0.3">
      <c r="C22" s="38" t="s">
        <v>18</v>
      </c>
      <c r="D22" s="39"/>
      <c r="E22" s="39"/>
      <c r="F22" s="40"/>
      <c r="G22" s="14">
        <f>G20+G21</f>
        <v>977613.89999999956</v>
      </c>
      <c r="H22" s="10"/>
      <c r="I22" s="10"/>
      <c r="K22" s="10"/>
    </row>
    <row r="23" spans="2:13" ht="21.75" thickBot="1" x14ac:dyDescent="0.3">
      <c r="C23" s="38" t="s">
        <v>93</v>
      </c>
      <c r="D23" s="39"/>
      <c r="E23" s="39"/>
      <c r="F23" s="40"/>
      <c r="G23" s="15">
        <v>40000</v>
      </c>
    </row>
    <row r="24" spans="2:13" ht="21.75" thickBot="1" x14ac:dyDescent="0.3">
      <c r="C24" s="38" t="s">
        <v>18</v>
      </c>
      <c r="D24" s="39"/>
      <c r="E24" s="39"/>
      <c r="F24" s="40"/>
      <c r="G24" s="14">
        <f>G22-G23</f>
        <v>937613.89999999956</v>
      </c>
    </row>
  </sheetData>
  <sortState ref="D10:G17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zoomScale="80" zoomScaleNormal="80" workbookViewId="0">
      <selection activeCell="H7" sqref="H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245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94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25</v>
      </c>
      <c r="E10" s="5">
        <v>10</v>
      </c>
      <c r="F10" s="4">
        <v>7.5</v>
      </c>
      <c r="G10" s="4">
        <f t="shared" ref="G10:G15" si="0">E10*F10</f>
        <v>75</v>
      </c>
    </row>
    <row r="11" spans="2:11" ht="18.75" x14ac:dyDescent="0.25">
      <c r="B11" s="1"/>
      <c r="C11" s="4">
        <v>2</v>
      </c>
      <c r="D11" s="5" t="s">
        <v>43</v>
      </c>
      <c r="E11" s="5">
        <v>5</v>
      </c>
      <c r="F11" s="4">
        <v>5</v>
      </c>
      <c r="G11" s="4">
        <f t="shared" si="0"/>
        <v>25</v>
      </c>
    </row>
    <row r="12" spans="2:11" ht="18.75" x14ac:dyDescent="0.25">
      <c r="B12" s="1"/>
      <c r="C12" s="4">
        <v>3</v>
      </c>
      <c r="D12" s="5" t="s">
        <v>13</v>
      </c>
      <c r="E12" s="5">
        <v>50</v>
      </c>
      <c r="F12" s="4">
        <v>5</v>
      </c>
      <c r="G12" s="4">
        <f t="shared" si="0"/>
        <v>250</v>
      </c>
    </row>
    <row r="13" spans="2:11" ht="18.75" x14ac:dyDescent="0.25">
      <c r="B13" s="1"/>
      <c r="C13" s="4">
        <v>4</v>
      </c>
      <c r="D13" s="5" t="s">
        <v>42</v>
      </c>
      <c r="E13" s="5">
        <v>6</v>
      </c>
      <c r="F13" s="4">
        <v>5</v>
      </c>
      <c r="G13" s="4">
        <f t="shared" si="0"/>
        <v>30</v>
      </c>
    </row>
    <row r="14" spans="2:11" ht="18.75" x14ac:dyDescent="0.25">
      <c r="B14" s="1"/>
      <c r="C14" s="4">
        <v>5</v>
      </c>
      <c r="D14" s="5" t="s">
        <v>35</v>
      </c>
      <c r="E14" s="5">
        <v>9</v>
      </c>
      <c r="F14" s="4">
        <v>5</v>
      </c>
      <c r="G14" s="4">
        <f t="shared" si="0"/>
        <v>45</v>
      </c>
    </row>
    <row r="15" spans="2:11" ht="19.5" thickBot="1" x14ac:dyDescent="0.3">
      <c r="B15" s="1"/>
      <c r="C15" s="4">
        <v>6</v>
      </c>
      <c r="D15" s="5" t="s">
        <v>15</v>
      </c>
      <c r="E15" s="5">
        <v>30</v>
      </c>
      <c r="F15" s="4">
        <v>5</v>
      </c>
      <c r="G15" s="4">
        <f t="shared" si="0"/>
        <v>150</v>
      </c>
    </row>
    <row r="16" spans="2:11" ht="19.5" thickBot="1" x14ac:dyDescent="0.3">
      <c r="B16" s="1"/>
      <c r="C16" s="41" t="s">
        <v>16</v>
      </c>
      <c r="D16" s="42"/>
      <c r="E16" s="6">
        <f>SUM(E10:E15)</f>
        <v>110</v>
      </c>
      <c r="F16" s="7"/>
      <c r="G16" s="8">
        <f>SUM(G10:G15)</f>
        <v>575</v>
      </c>
    </row>
    <row r="17" spans="2:13" ht="21.75" thickBot="1" x14ac:dyDescent="0.3">
      <c r="B17" s="1"/>
      <c r="C17" s="38" t="s">
        <v>17</v>
      </c>
      <c r="D17" s="39"/>
      <c r="E17" s="39"/>
      <c r="F17" s="40"/>
      <c r="G17" s="9">
        <v>66</v>
      </c>
      <c r="M17" s="10"/>
    </row>
    <row r="18" spans="2:13" ht="21.75" thickBot="1" x14ac:dyDescent="0.3">
      <c r="B18" s="1"/>
      <c r="C18" s="38" t="s">
        <v>16</v>
      </c>
      <c r="D18" s="39"/>
      <c r="E18" s="39"/>
      <c r="F18" s="40"/>
      <c r="G18" s="11">
        <f>G16*G17</f>
        <v>37950</v>
      </c>
    </row>
    <row r="19" spans="2:13" ht="21.75" thickBot="1" x14ac:dyDescent="0.3">
      <c r="C19" s="12" t="s">
        <v>97</v>
      </c>
      <c r="D19" s="38" t="s">
        <v>96</v>
      </c>
      <c r="E19" s="39"/>
      <c r="F19" s="40"/>
      <c r="G19" s="13">
        <f>'20-02-2024 244'!G24</f>
        <v>937613.89999999956</v>
      </c>
      <c r="H19" s="10"/>
      <c r="I19" s="10"/>
      <c r="K19" s="10"/>
    </row>
    <row r="20" spans="2:13" ht="21.75" thickBot="1" x14ac:dyDescent="0.3">
      <c r="C20" s="38" t="s">
        <v>18</v>
      </c>
      <c r="D20" s="39"/>
      <c r="E20" s="39"/>
      <c r="F20" s="40"/>
      <c r="G20" s="14">
        <f>G18+G19</f>
        <v>975563.89999999956</v>
      </c>
      <c r="H20" s="10"/>
      <c r="I20" s="10"/>
      <c r="K20" s="10"/>
    </row>
    <row r="21" spans="2:13" ht="21.75" thickBot="1" x14ac:dyDescent="0.3">
      <c r="C21" s="38" t="s">
        <v>95</v>
      </c>
      <c r="D21" s="39"/>
      <c r="E21" s="39"/>
      <c r="F21" s="40"/>
      <c r="G21" s="15">
        <v>40000</v>
      </c>
    </row>
    <row r="22" spans="2:13" ht="21.75" thickBot="1" x14ac:dyDescent="0.3">
      <c r="C22" s="38" t="s">
        <v>18</v>
      </c>
      <c r="D22" s="39"/>
      <c r="E22" s="39"/>
      <c r="F22" s="40"/>
      <c r="G22" s="14">
        <f>G20-G21</f>
        <v>935563.89999999956</v>
      </c>
    </row>
  </sheetData>
  <sortState ref="D10:G15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A13" zoomScale="80" zoomScaleNormal="80" workbookViewId="0">
      <selection activeCell="H8" sqref="H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246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98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41</v>
      </c>
      <c r="E10" s="5">
        <v>6</v>
      </c>
      <c r="F10" s="4">
        <v>3.7</v>
      </c>
      <c r="G10" s="4">
        <f>E10*F10</f>
        <v>22.200000000000003</v>
      </c>
    </row>
    <row r="11" spans="2:11" ht="18.75" x14ac:dyDescent="0.25">
      <c r="B11" s="1"/>
      <c r="C11" s="4">
        <v>2</v>
      </c>
      <c r="D11" s="5" t="s">
        <v>20</v>
      </c>
      <c r="E11" s="5">
        <v>7</v>
      </c>
      <c r="F11" s="4">
        <v>4.0999999999999996</v>
      </c>
      <c r="G11" s="4">
        <f>E11*F11</f>
        <v>28.699999999999996</v>
      </c>
    </row>
    <row r="12" spans="2:11" ht="18.75" x14ac:dyDescent="0.25">
      <c r="B12" s="1"/>
      <c r="C12" s="4">
        <v>3</v>
      </c>
      <c r="D12" s="5" t="s">
        <v>36</v>
      </c>
      <c r="E12" s="5">
        <v>6</v>
      </c>
      <c r="F12" s="4">
        <v>4.0999999999999996</v>
      </c>
      <c r="G12" s="4">
        <f>E12*F12</f>
        <v>24.599999999999998</v>
      </c>
    </row>
    <row r="13" spans="2:11" ht="18.75" x14ac:dyDescent="0.25">
      <c r="B13" s="1"/>
      <c r="C13" s="4">
        <v>4</v>
      </c>
      <c r="D13" s="5" t="s">
        <v>30</v>
      </c>
      <c r="E13" s="5">
        <v>2</v>
      </c>
      <c r="F13" s="4"/>
      <c r="G13" s="4">
        <v>24.6</v>
      </c>
    </row>
    <row r="14" spans="2:11" ht="18.75" x14ac:dyDescent="0.25">
      <c r="B14" s="1"/>
      <c r="C14" s="4">
        <v>5</v>
      </c>
      <c r="D14" s="5" t="s">
        <v>26</v>
      </c>
      <c r="E14" s="5">
        <v>9</v>
      </c>
      <c r="F14" s="4">
        <v>5</v>
      </c>
      <c r="G14" s="4">
        <f>E14*F14</f>
        <v>45</v>
      </c>
    </row>
    <row r="15" spans="2:11" ht="18.75" x14ac:dyDescent="0.25">
      <c r="B15" s="1"/>
      <c r="C15" s="4">
        <v>6</v>
      </c>
      <c r="D15" s="5" t="s">
        <v>25</v>
      </c>
      <c r="E15" s="5">
        <v>5</v>
      </c>
      <c r="F15" s="4">
        <v>7.5</v>
      </c>
      <c r="G15" s="4">
        <f>E15*F15</f>
        <v>37.5</v>
      </c>
    </row>
    <row r="16" spans="2:11" ht="18.75" x14ac:dyDescent="0.25">
      <c r="B16" s="1"/>
      <c r="C16" s="4">
        <v>7</v>
      </c>
      <c r="D16" s="5" t="s">
        <v>13</v>
      </c>
      <c r="E16" s="5">
        <v>50</v>
      </c>
      <c r="F16" s="4">
        <v>5</v>
      </c>
      <c r="G16" s="4">
        <f>E16*F16</f>
        <v>250</v>
      </c>
    </row>
    <row r="17" spans="2:13" ht="19.5" thickBot="1" x14ac:dyDescent="0.3">
      <c r="B17" s="1"/>
      <c r="C17" s="4">
        <v>8</v>
      </c>
      <c r="D17" s="5" t="s">
        <v>15</v>
      </c>
      <c r="E17" s="5">
        <v>35</v>
      </c>
      <c r="F17" s="4">
        <v>5</v>
      </c>
      <c r="G17" s="4">
        <f>E17*F17</f>
        <v>175</v>
      </c>
    </row>
    <row r="18" spans="2:13" ht="19.5" thickBot="1" x14ac:dyDescent="0.3">
      <c r="B18" s="1"/>
      <c r="C18" s="41" t="s">
        <v>16</v>
      </c>
      <c r="D18" s="42"/>
      <c r="E18" s="6">
        <f>SUM(E10:E17)</f>
        <v>120</v>
      </c>
      <c r="F18" s="7"/>
      <c r="G18" s="8">
        <f>SUM(G10:G17)</f>
        <v>607.6</v>
      </c>
    </row>
    <row r="19" spans="2:13" ht="21.75" thickBot="1" x14ac:dyDescent="0.3">
      <c r="B19" s="1"/>
      <c r="C19" s="38" t="s">
        <v>17</v>
      </c>
      <c r="D19" s="39"/>
      <c r="E19" s="39"/>
      <c r="F19" s="40"/>
      <c r="G19" s="9">
        <v>66</v>
      </c>
      <c r="M19" s="10"/>
    </row>
    <row r="20" spans="2:13" ht="21.75" thickBot="1" x14ac:dyDescent="0.3">
      <c r="B20" s="1"/>
      <c r="C20" s="38" t="s">
        <v>16</v>
      </c>
      <c r="D20" s="39"/>
      <c r="E20" s="39"/>
      <c r="F20" s="40"/>
      <c r="G20" s="11">
        <f>G18*G19</f>
        <v>40101.599999999999</v>
      </c>
    </row>
    <row r="21" spans="2:13" ht="21.75" thickBot="1" x14ac:dyDescent="0.3">
      <c r="C21" s="12" t="s">
        <v>100</v>
      </c>
      <c r="D21" s="38" t="s">
        <v>99</v>
      </c>
      <c r="E21" s="39"/>
      <c r="F21" s="40"/>
      <c r="G21" s="13">
        <f>'21-02-2024 245'!G22</f>
        <v>935563.89999999956</v>
      </c>
      <c r="H21" s="10"/>
      <c r="I21" s="10"/>
      <c r="K21" s="10"/>
    </row>
    <row r="22" spans="2:13" ht="21.75" thickBot="1" x14ac:dyDescent="0.3">
      <c r="C22" s="38" t="s">
        <v>18</v>
      </c>
      <c r="D22" s="39"/>
      <c r="E22" s="39"/>
      <c r="F22" s="40"/>
      <c r="G22" s="14">
        <f>G20+G21</f>
        <v>975665.49999999953</v>
      </c>
      <c r="H22" s="10"/>
      <c r="I22" s="10"/>
      <c r="K22" s="10"/>
    </row>
    <row r="23" spans="2:13" ht="21.75" thickBot="1" x14ac:dyDescent="0.3">
      <c r="C23" s="38" t="s">
        <v>101</v>
      </c>
      <c r="D23" s="39"/>
      <c r="E23" s="39"/>
      <c r="F23" s="40"/>
      <c r="G23" s="15">
        <v>40000</v>
      </c>
    </row>
    <row r="24" spans="2:13" ht="21.75" thickBot="1" x14ac:dyDescent="0.3">
      <c r="C24" s="38" t="s">
        <v>18</v>
      </c>
      <c r="D24" s="39"/>
      <c r="E24" s="39"/>
      <c r="F24" s="40"/>
      <c r="G24" s="14">
        <f>G22-G23</f>
        <v>935665.49999999953</v>
      </c>
    </row>
  </sheetData>
  <sortState ref="D10:G17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H11" sqref="H11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229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24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20</v>
      </c>
      <c r="E10" s="5">
        <v>8</v>
      </c>
      <c r="F10" s="4">
        <v>4.0999999999999996</v>
      </c>
      <c r="G10" s="4">
        <f t="shared" ref="G10:G15" si="0">E10*F10</f>
        <v>32.799999999999997</v>
      </c>
    </row>
    <row r="11" spans="2:11" ht="18.75" x14ac:dyDescent="0.25">
      <c r="B11" s="1"/>
      <c r="C11" s="4">
        <v>2</v>
      </c>
      <c r="D11" s="5" t="s">
        <v>26</v>
      </c>
      <c r="E11" s="5">
        <v>11</v>
      </c>
      <c r="F11" s="4">
        <v>5</v>
      </c>
      <c r="G11" s="4">
        <f t="shared" si="0"/>
        <v>55</v>
      </c>
    </row>
    <row r="12" spans="2:11" ht="18.75" x14ac:dyDescent="0.25">
      <c r="B12" s="1"/>
      <c r="C12" s="4">
        <v>3</v>
      </c>
      <c r="D12" s="5" t="s">
        <v>25</v>
      </c>
      <c r="E12" s="5">
        <v>10</v>
      </c>
      <c r="F12" s="4">
        <v>7.5</v>
      </c>
      <c r="G12" s="4">
        <f t="shared" si="0"/>
        <v>75</v>
      </c>
    </row>
    <row r="13" spans="2:11" ht="18.75" x14ac:dyDescent="0.25">
      <c r="B13" s="1"/>
      <c r="C13" s="4">
        <v>4</v>
      </c>
      <c r="D13" s="5" t="s">
        <v>13</v>
      </c>
      <c r="E13" s="5">
        <v>45</v>
      </c>
      <c r="F13" s="4">
        <v>5</v>
      </c>
      <c r="G13" s="4">
        <f t="shared" si="0"/>
        <v>225</v>
      </c>
    </row>
    <row r="14" spans="2:11" ht="18.75" x14ac:dyDescent="0.25">
      <c r="B14" s="1"/>
      <c r="C14" s="4">
        <v>5</v>
      </c>
      <c r="D14" s="5" t="s">
        <v>14</v>
      </c>
      <c r="E14" s="5">
        <v>6</v>
      </c>
      <c r="F14" s="4">
        <v>4.5999999999999996</v>
      </c>
      <c r="G14" s="4">
        <f t="shared" si="0"/>
        <v>27.599999999999998</v>
      </c>
    </row>
    <row r="15" spans="2:11" ht="19.5" thickBot="1" x14ac:dyDescent="0.3">
      <c r="B15" s="1"/>
      <c r="C15" s="4">
        <v>6</v>
      </c>
      <c r="D15" s="5" t="s">
        <v>15</v>
      </c>
      <c r="E15" s="5">
        <v>35</v>
      </c>
      <c r="F15" s="4">
        <v>5</v>
      </c>
      <c r="G15" s="4">
        <f t="shared" si="0"/>
        <v>175</v>
      </c>
    </row>
    <row r="16" spans="2:11" ht="19.5" thickBot="1" x14ac:dyDescent="0.3">
      <c r="B16" s="1"/>
      <c r="C16" s="41" t="s">
        <v>16</v>
      </c>
      <c r="D16" s="42"/>
      <c r="E16" s="6">
        <f>SUM(E10:E15)</f>
        <v>115</v>
      </c>
      <c r="F16" s="7"/>
      <c r="G16" s="8">
        <f>SUM(G10:G15)</f>
        <v>590.40000000000009</v>
      </c>
    </row>
    <row r="17" spans="2:13" ht="21.75" thickBot="1" x14ac:dyDescent="0.3">
      <c r="B17" s="1"/>
      <c r="C17" s="38" t="s">
        <v>17</v>
      </c>
      <c r="D17" s="39"/>
      <c r="E17" s="39"/>
      <c r="F17" s="40"/>
      <c r="G17" s="9">
        <v>68</v>
      </c>
      <c r="M17" s="10"/>
    </row>
    <row r="18" spans="2:13" ht="21.75" thickBot="1" x14ac:dyDescent="0.3">
      <c r="B18" s="1"/>
      <c r="C18" s="38" t="s">
        <v>16</v>
      </c>
      <c r="D18" s="39"/>
      <c r="E18" s="39"/>
      <c r="F18" s="40"/>
      <c r="G18" s="11">
        <f>G16*G17</f>
        <v>40147.200000000004</v>
      </c>
    </row>
    <row r="19" spans="2:13" ht="21.75" thickBot="1" x14ac:dyDescent="0.3">
      <c r="C19" s="12" t="s">
        <v>27</v>
      </c>
      <c r="D19" s="38" t="s">
        <v>28</v>
      </c>
      <c r="E19" s="39"/>
      <c r="F19" s="40"/>
      <c r="G19" s="13">
        <f>'01-02-2024 228'!G21</f>
        <v>790426.89999999967</v>
      </c>
      <c r="H19" s="10"/>
      <c r="I19" s="10"/>
      <c r="K19" s="10"/>
    </row>
    <row r="20" spans="2:13" ht="21.75" thickBot="1" x14ac:dyDescent="0.3">
      <c r="C20" s="38" t="s">
        <v>18</v>
      </c>
      <c r="D20" s="39"/>
      <c r="E20" s="39"/>
      <c r="F20" s="40"/>
      <c r="G20" s="14">
        <f>G18+G19</f>
        <v>830574.09999999963</v>
      </c>
      <c r="H20" s="10"/>
      <c r="I20" s="10"/>
      <c r="K20" s="10"/>
    </row>
  </sheetData>
  <sortState ref="D10:G15">
    <sortCondition ref="D10"/>
  </sortState>
  <mergeCells count="12">
    <mergeCell ref="C16:D16"/>
    <mergeCell ref="C17:F17"/>
    <mergeCell ref="C18:F18"/>
    <mergeCell ref="D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A3" zoomScale="80" zoomScaleNormal="80" workbookViewId="0">
      <selection activeCell="H7" sqref="H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247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102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90</v>
      </c>
      <c r="E10" s="5">
        <v>5</v>
      </c>
      <c r="F10" s="4">
        <v>4.5999999999999996</v>
      </c>
      <c r="G10" s="4">
        <f t="shared" ref="G10:G16" si="0">E10*F10</f>
        <v>23</v>
      </c>
    </row>
    <row r="11" spans="2:11" ht="18.75" x14ac:dyDescent="0.25">
      <c r="B11" s="1"/>
      <c r="C11" s="4">
        <v>2</v>
      </c>
      <c r="D11" s="5" t="s">
        <v>20</v>
      </c>
      <c r="E11" s="5">
        <v>7</v>
      </c>
      <c r="F11" s="4">
        <v>4.0999999999999996</v>
      </c>
      <c r="G11" s="4">
        <f t="shared" si="0"/>
        <v>28.699999999999996</v>
      </c>
    </row>
    <row r="12" spans="2:11" ht="18.75" x14ac:dyDescent="0.25">
      <c r="B12" s="1"/>
      <c r="C12" s="4">
        <v>3</v>
      </c>
      <c r="D12" s="5" t="s">
        <v>36</v>
      </c>
      <c r="E12" s="5">
        <v>7</v>
      </c>
      <c r="F12" s="4">
        <v>4.0999999999999996</v>
      </c>
      <c r="G12" s="4">
        <f t="shared" si="0"/>
        <v>28.699999999999996</v>
      </c>
    </row>
    <row r="13" spans="2:11" ht="18.75" x14ac:dyDescent="0.25">
      <c r="B13" s="1"/>
      <c r="C13" s="4">
        <v>4</v>
      </c>
      <c r="D13" s="5" t="s">
        <v>26</v>
      </c>
      <c r="E13" s="5">
        <v>9</v>
      </c>
      <c r="F13" s="4">
        <v>5</v>
      </c>
      <c r="G13" s="4">
        <f t="shared" si="0"/>
        <v>45</v>
      </c>
    </row>
    <row r="14" spans="2:11" ht="18.75" x14ac:dyDescent="0.25">
      <c r="B14" s="1"/>
      <c r="C14" s="4">
        <v>5</v>
      </c>
      <c r="D14" s="5" t="s">
        <v>25</v>
      </c>
      <c r="E14" s="5">
        <v>5</v>
      </c>
      <c r="F14" s="4">
        <v>7.5</v>
      </c>
      <c r="G14" s="4">
        <f t="shared" si="0"/>
        <v>37.5</v>
      </c>
    </row>
    <row r="15" spans="2:11" ht="18.75" x14ac:dyDescent="0.25">
      <c r="B15" s="1"/>
      <c r="C15" s="4">
        <v>6</v>
      </c>
      <c r="D15" s="5" t="s">
        <v>13</v>
      </c>
      <c r="E15" s="5">
        <v>45</v>
      </c>
      <c r="F15" s="4">
        <v>5</v>
      </c>
      <c r="G15" s="4">
        <f t="shared" si="0"/>
        <v>225</v>
      </c>
    </row>
    <row r="16" spans="2:11" ht="19.5" thickBot="1" x14ac:dyDescent="0.3">
      <c r="B16" s="1"/>
      <c r="C16" s="4">
        <v>7</v>
      </c>
      <c r="D16" s="5" t="s">
        <v>15</v>
      </c>
      <c r="E16" s="5">
        <v>25</v>
      </c>
      <c r="F16" s="4">
        <v>5</v>
      </c>
      <c r="G16" s="4">
        <f t="shared" si="0"/>
        <v>125</v>
      </c>
    </row>
    <row r="17" spans="2:13" ht="19.5" thickBot="1" x14ac:dyDescent="0.3">
      <c r="B17" s="1"/>
      <c r="C17" s="41" t="s">
        <v>16</v>
      </c>
      <c r="D17" s="42"/>
      <c r="E17" s="6">
        <f>SUM(E10:E16)</f>
        <v>103</v>
      </c>
      <c r="F17" s="7"/>
      <c r="G17" s="8">
        <f>SUM(G10:G16)</f>
        <v>512.9</v>
      </c>
    </row>
    <row r="18" spans="2:13" ht="21.75" thickBot="1" x14ac:dyDescent="0.3">
      <c r="B18" s="1"/>
      <c r="C18" s="38" t="s">
        <v>17</v>
      </c>
      <c r="D18" s="39"/>
      <c r="E18" s="39"/>
      <c r="F18" s="40"/>
      <c r="G18" s="9">
        <v>66</v>
      </c>
      <c r="M18" s="10"/>
    </row>
    <row r="19" spans="2:13" ht="21.75" thickBot="1" x14ac:dyDescent="0.3">
      <c r="B19" s="1"/>
      <c r="C19" s="38" t="s">
        <v>16</v>
      </c>
      <c r="D19" s="39"/>
      <c r="E19" s="39"/>
      <c r="F19" s="40"/>
      <c r="G19" s="11">
        <f>G17*G18</f>
        <v>33851.4</v>
      </c>
    </row>
    <row r="20" spans="2:13" ht="21.75" thickBot="1" x14ac:dyDescent="0.3">
      <c r="C20" s="12" t="s">
        <v>104</v>
      </c>
      <c r="D20" s="38" t="s">
        <v>103</v>
      </c>
      <c r="E20" s="39"/>
      <c r="F20" s="40"/>
      <c r="G20" s="13">
        <f>'22-02-2024 246'!G24</f>
        <v>935665.49999999953</v>
      </c>
      <c r="H20" s="10"/>
      <c r="I20" s="10"/>
      <c r="K20" s="10"/>
    </row>
    <row r="21" spans="2:13" ht="21.75" thickBot="1" x14ac:dyDescent="0.3">
      <c r="C21" s="38" t="s">
        <v>18</v>
      </c>
      <c r="D21" s="39"/>
      <c r="E21" s="39"/>
      <c r="F21" s="40"/>
      <c r="G21" s="14">
        <f>G19+G20</f>
        <v>969516.89999999956</v>
      </c>
      <c r="H21" s="10"/>
      <c r="I21" s="10"/>
      <c r="K21" s="10"/>
    </row>
    <row r="22" spans="2:13" ht="21.75" thickBot="1" x14ac:dyDescent="0.3">
      <c r="C22" s="38" t="s">
        <v>105</v>
      </c>
      <c r="D22" s="39"/>
      <c r="E22" s="39"/>
      <c r="F22" s="40"/>
      <c r="G22" s="15">
        <v>40000</v>
      </c>
    </row>
    <row r="23" spans="2:13" ht="21.75" thickBot="1" x14ac:dyDescent="0.3">
      <c r="C23" s="38" t="s">
        <v>18</v>
      </c>
      <c r="D23" s="39"/>
      <c r="E23" s="39"/>
      <c r="F23" s="40"/>
      <c r="G23" s="14">
        <f>G21-G22</f>
        <v>929516.89999999956</v>
      </c>
    </row>
  </sheetData>
  <sortState ref="D10:G16">
    <sortCondition ref="D10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I7" sqref="I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248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106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41</v>
      </c>
      <c r="E10" s="5">
        <v>6</v>
      </c>
      <c r="F10" s="4">
        <v>3.7</v>
      </c>
      <c r="G10" s="4">
        <f t="shared" ref="G10:G16" si="0">E10*F10</f>
        <v>22.200000000000003</v>
      </c>
    </row>
    <row r="11" spans="2:11" ht="18.75" x14ac:dyDescent="0.25">
      <c r="B11" s="1"/>
      <c r="C11" s="4">
        <v>2</v>
      </c>
      <c r="D11" s="5" t="s">
        <v>20</v>
      </c>
      <c r="E11" s="5">
        <v>6</v>
      </c>
      <c r="F11" s="4">
        <v>4.0999999999999996</v>
      </c>
      <c r="G11" s="4">
        <f t="shared" si="0"/>
        <v>24.599999999999998</v>
      </c>
    </row>
    <row r="12" spans="2:11" ht="18.75" x14ac:dyDescent="0.25">
      <c r="B12" s="1"/>
      <c r="C12" s="4">
        <v>3</v>
      </c>
      <c r="D12" s="5" t="s">
        <v>36</v>
      </c>
      <c r="E12" s="5">
        <v>6</v>
      </c>
      <c r="F12" s="4">
        <v>4.0999999999999996</v>
      </c>
      <c r="G12" s="4">
        <f t="shared" si="0"/>
        <v>24.599999999999998</v>
      </c>
    </row>
    <row r="13" spans="2:11" ht="18.75" x14ac:dyDescent="0.25">
      <c r="B13" s="1"/>
      <c r="C13" s="4">
        <v>4</v>
      </c>
      <c r="D13" s="5" t="s">
        <v>25</v>
      </c>
      <c r="E13" s="5">
        <v>5</v>
      </c>
      <c r="F13" s="4">
        <v>7.5</v>
      </c>
      <c r="G13" s="4">
        <f t="shared" si="0"/>
        <v>37.5</v>
      </c>
    </row>
    <row r="14" spans="2:11" ht="18.75" x14ac:dyDescent="0.25">
      <c r="B14" s="1"/>
      <c r="C14" s="4">
        <v>5</v>
      </c>
      <c r="D14" s="5" t="s">
        <v>13</v>
      </c>
      <c r="E14" s="5">
        <v>46</v>
      </c>
      <c r="F14" s="4">
        <v>5</v>
      </c>
      <c r="G14" s="4">
        <f t="shared" si="0"/>
        <v>230</v>
      </c>
    </row>
    <row r="15" spans="2:11" ht="18.75" x14ac:dyDescent="0.25">
      <c r="B15" s="1"/>
      <c r="C15" s="4">
        <v>6</v>
      </c>
      <c r="D15" s="5" t="s">
        <v>14</v>
      </c>
      <c r="E15" s="5">
        <v>6</v>
      </c>
      <c r="F15" s="4">
        <v>4.5999999999999996</v>
      </c>
      <c r="G15" s="4">
        <f t="shared" si="0"/>
        <v>27.599999999999998</v>
      </c>
    </row>
    <row r="16" spans="2:11" ht="19.5" thickBot="1" x14ac:dyDescent="0.3">
      <c r="B16" s="1"/>
      <c r="C16" s="4">
        <v>7</v>
      </c>
      <c r="D16" s="5" t="s">
        <v>15</v>
      </c>
      <c r="E16" s="5">
        <v>30</v>
      </c>
      <c r="F16" s="4">
        <v>5</v>
      </c>
      <c r="G16" s="4">
        <f t="shared" si="0"/>
        <v>150</v>
      </c>
    </row>
    <row r="17" spans="2:13" ht="19.5" thickBot="1" x14ac:dyDescent="0.3">
      <c r="B17" s="1"/>
      <c r="C17" s="41" t="s">
        <v>16</v>
      </c>
      <c r="D17" s="42"/>
      <c r="E17" s="6">
        <f>SUM(E10:E16)</f>
        <v>105</v>
      </c>
      <c r="F17" s="7"/>
      <c r="G17" s="8">
        <f>SUM(G10:G16)</f>
        <v>516.5</v>
      </c>
    </row>
    <row r="18" spans="2:13" ht="21.75" thickBot="1" x14ac:dyDescent="0.3">
      <c r="B18" s="1"/>
      <c r="C18" s="38" t="s">
        <v>17</v>
      </c>
      <c r="D18" s="39"/>
      <c r="E18" s="39"/>
      <c r="F18" s="40"/>
      <c r="G18" s="9">
        <v>66</v>
      </c>
      <c r="M18" s="10"/>
    </row>
    <row r="19" spans="2:13" ht="21.75" thickBot="1" x14ac:dyDescent="0.3">
      <c r="B19" s="1"/>
      <c r="C19" s="38" t="s">
        <v>16</v>
      </c>
      <c r="D19" s="39"/>
      <c r="E19" s="39"/>
      <c r="F19" s="40"/>
      <c r="G19" s="11">
        <f>G17*G18</f>
        <v>34089</v>
      </c>
    </row>
    <row r="20" spans="2:13" ht="21.75" thickBot="1" x14ac:dyDescent="0.3">
      <c r="C20" s="12" t="s">
        <v>108</v>
      </c>
      <c r="D20" s="38" t="s">
        <v>107</v>
      </c>
      <c r="E20" s="39"/>
      <c r="F20" s="40"/>
      <c r="G20" s="13">
        <f>'23-02-2024 247'!G23</f>
        <v>929516.89999999956</v>
      </c>
      <c r="H20" s="10"/>
      <c r="I20" s="10"/>
      <c r="K20" s="10"/>
    </row>
    <row r="21" spans="2:13" ht="21.75" thickBot="1" x14ac:dyDescent="0.3">
      <c r="C21" s="38" t="s">
        <v>18</v>
      </c>
      <c r="D21" s="39"/>
      <c r="E21" s="39"/>
      <c r="F21" s="40"/>
      <c r="G21" s="14">
        <f>G19+G20</f>
        <v>963605.89999999956</v>
      </c>
      <c r="H21" s="10"/>
      <c r="I21" s="10"/>
      <c r="K21" s="10"/>
    </row>
  </sheetData>
  <sortState ref="D10:G16">
    <sortCondition ref="D10"/>
  </sortState>
  <mergeCells count="12">
    <mergeCell ref="C17:D17"/>
    <mergeCell ref="C18:F18"/>
    <mergeCell ref="C19:F19"/>
    <mergeCell ref="D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G19" sqref="G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2" t="s">
        <v>0</v>
      </c>
      <c r="D3" s="24" t="s">
        <v>1</v>
      </c>
      <c r="E3" s="25"/>
      <c r="F3" s="25"/>
      <c r="G3" s="28">
        <v>249</v>
      </c>
    </row>
    <row r="4" spans="2:13" ht="15.75" thickBot="1" x14ac:dyDescent="0.3">
      <c r="B4" s="1"/>
      <c r="C4" s="23"/>
      <c r="D4" s="26"/>
      <c r="E4" s="27"/>
      <c r="F4" s="27"/>
      <c r="G4" s="29"/>
    </row>
    <row r="5" spans="2:13" ht="15" customHeight="1" x14ac:dyDescent="0.25">
      <c r="B5" s="1"/>
      <c r="C5" s="30" t="s">
        <v>109</v>
      </c>
      <c r="D5" s="32" t="s">
        <v>2</v>
      </c>
      <c r="E5" s="33"/>
      <c r="F5" s="33"/>
      <c r="G5" s="34"/>
      <c r="J5" s="2" t="s">
        <v>3</v>
      </c>
    </row>
    <row r="6" spans="2:13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3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3" ht="15.75" thickBot="1" x14ac:dyDescent="0.3">
      <c r="B8" s="1"/>
      <c r="C8" s="18"/>
      <c r="D8" s="19"/>
      <c r="E8" s="18"/>
      <c r="F8" s="21"/>
      <c r="G8" s="19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25</v>
      </c>
      <c r="E10" s="5">
        <v>7</v>
      </c>
      <c r="F10" s="4">
        <v>7.5</v>
      </c>
      <c r="G10" s="4">
        <f>E10*F10</f>
        <v>52.5</v>
      </c>
    </row>
    <row r="11" spans="2:13" ht="18.75" x14ac:dyDescent="0.25">
      <c r="B11" s="1"/>
      <c r="C11" s="4">
        <v>2</v>
      </c>
      <c r="D11" s="5" t="s">
        <v>13</v>
      </c>
      <c r="E11" s="5">
        <v>50</v>
      </c>
      <c r="F11" s="4">
        <v>5</v>
      </c>
      <c r="G11" s="4">
        <f>E11*F11</f>
        <v>250</v>
      </c>
    </row>
    <row r="12" spans="2:13" ht="19.5" thickBot="1" x14ac:dyDescent="0.3">
      <c r="B12" s="1"/>
      <c r="C12" s="4">
        <v>3</v>
      </c>
      <c r="D12" s="5" t="s">
        <v>15</v>
      </c>
      <c r="E12" s="5">
        <v>40</v>
      </c>
      <c r="F12" s="4">
        <v>5</v>
      </c>
      <c r="G12" s="4">
        <f>E12*F12</f>
        <v>200</v>
      </c>
    </row>
    <row r="13" spans="2:13" ht="19.5" thickBot="1" x14ac:dyDescent="0.3">
      <c r="B13" s="1"/>
      <c r="C13" s="41" t="s">
        <v>16</v>
      </c>
      <c r="D13" s="42"/>
      <c r="E13" s="6">
        <f>SUM(E10:E12)</f>
        <v>97</v>
      </c>
      <c r="F13" s="7"/>
      <c r="G13" s="8">
        <f>SUM(G10:G12)</f>
        <v>502.5</v>
      </c>
    </row>
    <row r="14" spans="2:13" ht="21.75" thickBot="1" x14ac:dyDescent="0.3">
      <c r="B14" s="1"/>
      <c r="C14" s="38" t="s">
        <v>17</v>
      </c>
      <c r="D14" s="39"/>
      <c r="E14" s="39"/>
      <c r="F14" s="40"/>
      <c r="G14" s="9">
        <v>66</v>
      </c>
      <c r="M14" s="10"/>
    </row>
    <row r="15" spans="2:13" ht="21.75" thickBot="1" x14ac:dyDescent="0.3">
      <c r="B15" s="1"/>
      <c r="C15" s="38" t="s">
        <v>16</v>
      </c>
      <c r="D15" s="39"/>
      <c r="E15" s="39"/>
      <c r="F15" s="40"/>
      <c r="G15" s="11">
        <f>G13*G14</f>
        <v>33165</v>
      </c>
    </row>
    <row r="16" spans="2:13" ht="21.75" thickBot="1" x14ac:dyDescent="0.3">
      <c r="C16" s="12" t="s">
        <v>111</v>
      </c>
      <c r="D16" s="38" t="s">
        <v>110</v>
      </c>
      <c r="E16" s="39"/>
      <c r="F16" s="40"/>
      <c r="G16" s="13">
        <f>'24-02-2024 248'!G21</f>
        <v>963605.89999999956</v>
      </c>
      <c r="H16" s="10"/>
      <c r="I16" s="10"/>
      <c r="K16" s="10"/>
    </row>
    <row r="17" spans="3:11" ht="21.75" thickBot="1" x14ac:dyDescent="0.3">
      <c r="C17" s="38" t="s">
        <v>18</v>
      </c>
      <c r="D17" s="39"/>
      <c r="E17" s="39"/>
      <c r="F17" s="40"/>
      <c r="G17" s="14">
        <f>G15+G16</f>
        <v>996770.89999999956</v>
      </c>
      <c r="H17" s="10"/>
      <c r="I17" s="10"/>
      <c r="K17" s="10"/>
    </row>
    <row r="18" spans="3:11" ht="21.75" thickBot="1" x14ac:dyDescent="0.3">
      <c r="C18" s="38" t="s">
        <v>112</v>
      </c>
      <c r="D18" s="39"/>
      <c r="E18" s="39"/>
      <c r="F18" s="40"/>
      <c r="G18" s="15">
        <v>40000</v>
      </c>
    </row>
    <row r="19" spans="3:11" ht="21.75" thickBot="1" x14ac:dyDescent="0.3">
      <c r="C19" s="38" t="s">
        <v>112</v>
      </c>
      <c r="D19" s="39"/>
      <c r="E19" s="39"/>
      <c r="F19" s="40"/>
      <c r="G19" s="15">
        <v>40000</v>
      </c>
    </row>
    <row r="20" spans="3:11" ht="21.75" thickBot="1" x14ac:dyDescent="0.3">
      <c r="C20" s="38" t="s">
        <v>18</v>
      </c>
      <c r="D20" s="39"/>
      <c r="E20" s="39"/>
      <c r="F20" s="40"/>
      <c r="G20" s="14">
        <f>G17-G18-G19</f>
        <v>916770.89999999956</v>
      </c>
    </row>
  </sheetData>
  <mergeCells count="15">
    <mergeCell ref="C20:F20"/>
    <mergeCell ref="C18:F18"/>
    <mergeCell ref="C13:D13"/>
    <mergeCell ref="C14:F14"/>
    <mergeCell ref="C15:F15"/>
    <mergeCell ref="D16:F16"/>
    <mergeCell ref="C17:F17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zoomScale="80" zoomScaleNormal="80" workbookViewId="0">
      <selection activeCell="H7" sqref="H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250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113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12</v>
      </c>
      <c r="F10" s="4">
        <v>5.7</v>
      </c>
      <c r="G10" s="4">
        <f>E10*F10</f>
        <v>68.400000000000006</v>
      </c>
    </row>
    <row r="11" spans="2:11" ht="18.75" x14ac:dyDescent="0.25">
      <c r="B11" s="1"/>
      <c r="C11" s="4">
        <v>2</v>
      </c>
      <c r="D11" s="5" t="s">
        <v>20</v>
      </c>
      <c r="E11" s="5">
        <v>7</v>
      </c>
      <c r="F11" s="4">
        <v>4.0999999999999996</v>
      </c>
      <c r="G11" s="4">
        <f>E11*F11</f>
        <v>28.699999999999996</v>
      </c>
    </row>
    <row r="12" spans="2:11" ht="18.75" x14ac:dyDescent="0.25">
      <c r="B12" s="1"/>
      <c r="C12" s="4">
        <v>3</v>
      </c>
      <c r="D12" s="5" t="s">
        <v>36</v>
      </c>
      <c r="E12" s="5">
        <v>6</v>
      </c>
      <c r="F12" s="4">
        <v>4.0999999999999996</v>
      </c>
      <c r="G12" s="4">
        <f>E12*F12</f>
        <v>24.599999999999998</v>
      </c>
    </row>
    <row r="13" spans="2:11" ht="18.75" x14ac:dyDescent="0.25">
      <c r="B13" s="1"/>
      <c r="C13" s="4">
        <v>4</v>
      </c>
      <c r="D13" s="5" t="s">
        <v>30</v>
      </c>
      <c r="E13" s="5">
        <v>4</v>
      </c>
      <c r="F13" s="4"/>
      <c r="G13" s="4">
        <v>51.7</v>
      </c>
    </row>
    <row r="14" spans="2:11" ht="18.75" x14ac:dyDescent="0.25">
      <c r="B14" s="1"/>
      <c r="C14" s="4">
        <v>5</v>
      </c>
      <c r="D14" s="5" t="s">
        <v>26</v>
      </c>
      <c r="E14" s="5">
        <v>9</v>
      </c>
      <c r="F14" s="4">
        <v>5</v>
      </c>
      <c r="G14" s="4">
        <f>E14*F14</f>
        <v>45</v>
      </c>
    </row>
    <row r="15" spans="2:11" ht="18.75" x14ac:dyDescent="0.25">
      <c r="B15" s="1"/>
      <c r="C15" s="4">
        <v>6</v>
      </c>
      <c r="D15" s="5" t="s">
        <v>25</v>
      </c>
      <c r="E15" s="5">
        <v>10</v>
      </c>
      <c r="F15" s="4">
        <v>7.5</v>
      </c>
      <c r="G15" s="4">
        <f>E15*F15</f>
        <v>75</v>
      </c>
    </row>
    <row r="16" spans="2:11" ht="18.75" x14ac:dyDescent="0.25">
      <c r="B16" s="1"/>
      <c r="C16" s="4">
        <v>7</v>
      </c>
      <c r="D16" s="5" t="s">
        <v>13</v>
      </c>
      <c r="E16" s="5">
        <v>50</v>
      </c>
      <c r="F16" s="4">
        <v>5</v>
      </c>
      <c r="G16" s="4">
        <f>E16*F16</f>
        <v>250</v>
      </c>
    </row>
    <row r="17" spans="2:13" ht="19.5" thickBot="1" x14ac:dyDescent="0.3">
      <c r="B17" s="1"/>
      <c r="C17" s="4">
        <v>8</v>
      </c>
      <c r="D17" s="5" t="s">
        <v>15</v>
      </c>
      <c r="E17" s="5">
        <v>30</v>
      </c>
      <c r="F17" s="4">
        <v>5</v>
      </c>
      <c r="G17" s="4">
        <f>E17*F17</f>
        <v>150</v>
      </c>
    </row>
    <row r="18" spans="2:13" ht="19.5" thickBot="1" x14ac:dyDescent="0.3">
      <c r="B18" s="1"/>
      <c r="C18" s="41" t="s">
        <v>16</v>
      </c>
      <c r="D18" s="42"/>
      <c r="E18" s="6">
        <f>SUM(E10:E17)</f>
        <v>128</v>
      </c>
      <c r="F18" s="7"/>
      <c r="G18" s="8">
        <f>SUM(G10:G17)</f>
        <v>693.4</v>
      </c>
    </row>
    <row r="19" spans="2:13" ht="21.75" thickBot="1" x14ac:dyDescent="0.3">
      <c r="B19" s="1"/>
      <c r="C19" s="38" t="s">
        <v>17</v>
      </c>
      <c r="D19" s="39"/>
      <c r="E19" s="39"/>
      <c r="F19" s="40"/>
      <c r="G19" s="9">
        <v>66</v>
      </c>
      <c r="M19" s="10"/>
    </row>
    <row r="20" spans="2:13" ht="21.75" thickBot="1" x14ac:dyDescent="0.3">
      <c r="B20" s="1"/>
      <c r="C20" s="38" t="s">
        <v>16</v>
      </c>
      <c r="D20" s="39"/>
      <c r="E20" s="39"/>
      <c r="F20" s="40"/>
      <c r="G20" s="11">
        <f>G18*G19</f>
        <v>45764.4</v>
      </c>
    </row>
    <row r="21" spans="2:13" ht="21.75" thickBot="1" x14ac:dyDescent="0.3">
      <c r="C21" s="12" t="s">
        <v>115</v>
      </c>
      <c r="D21" s="38" t="s">
        <v>114</v>
      </c>
      <c r="E21" s="39"/>
      <c r="F21" s="40"/>
      <c r="G21" s="13">
        <f>'25-02-2024 249'!G20</f>
        <v>916770.89999999956</v>
      </c>
      <c r="H21" s="10"/>
      <c r="I21" s="10"/>
      <c r="K21" s="10"/>
    </row>
    <row r="22" spans="2:13" ht="21.75" thickBot="1" x14ac:dyDescent="0.3">
      <c r="C22" s="38" t="s">
        <v>18</v>
      </c>
      <c r="D22" s="39"/>
      <c r="E22" s="39"/>
      <c r="F22" s="40"/>
      <c r="G22" s="14">
        <f>G20+G21</f>
        <v>962535.29999999958</v>
      </c>
      <c r="H22" s="10"/>
      <c r="I22" s="10"/>
      <c r="K22" s="10"/>
    </row>
  </sheetData>
  <sortState ref="D10:G17">
    <sortCondition ref="D10"/>
  </sortState>
  <mergeCells count="12">
    <mergeCell ref="C7:D8"/>
    <mergeCell ref="E7:G8"/>
    <mergeCell ref="C3:C4"/>
    <mergeCell ref="D3:F4"/>
    <mergeCell ref="G3:G4"/>
    <mergeCell ref="C5:C6"/>
    <mergeCell ref="D5:G6"/>
    <mergeCell ref="C18:D18"/>
    <mergeCell ref="C19:F19"/>
    <mergeCell ref="C20:F20"/>
    <mergeCell ref="D21:F21"/>
    <mergeCell ref="C22:F2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A3" zoomScale="80" zoomScaleNormal="80" workbookViewId="0">
      <selection activeCell="H7" sqref="H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251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120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12</v>
      </c>
      <c r="F10" s="4">
        <v>5.7</v>
      </c>
      <c r="G10" s="4">
        <f t="shared" ref="G10:G16" si="0">E10*F10</f>
        <v>68.400000000000006</v>
      </c>
    </row>
    <row r="11" spans="2:11" ht="18.75" x14ac:dyDescent="0.25">
      <c r="B11" s="1"/>
      <c r="C11" s="4">
        <v>2</v>
      </c>
      <c r="D11" s="5" t="s">
        <v>20</v>
      </c>
      <c r="E11" s="5">
        <v>8</v>
      </c>
      <c r="F11" s="4">
        <v>4.0999999999999996</v>
      </c>
      <c r="G11" s="4">
        <f t="shared" si="0"/>
        <v>32.799999999999997</v>
      </c>
    </row>
    <row r="12" spans="2:11" ht="18.75" x14ac:dyDescent="0.25">
      <c r="B12" s="1"/>
      <c r="C12" s="4">
        <v>3</v>
      </c>
      <c r="D12" s="5" t="s">
        <v>26</v>
      </c>
      <c r="E12" s="5">
        <v>9</v>
      </c>
      <c r="F12" s="4">
        <v>5</v>
      </c>
      <c r="G12" s="4">
        <f t="shared" si="0"/>
        <v>45</v>
      </c>
    </row>
    <row r="13" spans="2:11" ht="18.75" x14ac:dyDescent="0.25">
      <c r="B13" s="1"/>
      <c r="C13" s="4">
        <v>4</v>
      </c>
      <c r="D13" s="5" t="s">
        <v>25</v>
      </c>
      <c r="E13" s="5">
        <v>5</v>
      </c>
      <c r="F13" s="4">
        <v>7.5</v>
      </c>
      <c r="G13" s="4">
        <f t="shared" si="0"/>
        <v>37.5</v>
      </c>
    </row>
    <row r="14" spans="2:11" ht="18.75" x14ac:dyDescent="0.25">
      <c r="B14" s="1"/>
      <c r="C14" s="4">
        <v>5</v>
      </c>
      <c r="D14" s="5" t="s">
        <v>116</v>
      </c>
      <c r="E14" s="5">
        <v>3</v>
      </c>
      <c r="F14" s="4">
        <v>5</v>
      </c>
      <c r="G14" s="4">
        <f t="shared" si="0"/>
        <v>15</v>
      </c>
    </row>
    <row r="15" spans="2:11" ht="18.75" x14ac:dyDescent="0.25">
      <c r="B15" s="1"/>
      <c r="C15" s="4">
        <v>6</v>
      </c>
      <c r="D15" s="5" t="s">
        <v>13</v>
      </c>
      <c r="E15" s="5">
        <v>50</v>
      </c>
      <c r="F15" s="4">
        <v>5</v>
      </c>
      <c r="G15" s="4">
        <f t="shared" si="0"/>
        <v>250</v>
      </c>
    </row>
    <row r="16" spans="2:11" ht="19.5" thickBot="1" x14ac:dyDescent="0.3">
      <c r="B16" s="1"/>
      <c r="C16" s="4">
        <v>7</v>
      </c>
      <c r="D16" s="5" t="s">
        <v>15</v>
      </c>
      <c r="E16" s="5">
        <v>30</v>
      </c>
      <c r="F16" s="4">
        <v>5</v>
      </c>
      <c r="G16" s="4">
        <f t="shared" si="0"/>
        <v>150</v>
      </c>
    </row>
    <row r="17" spans="2:13" ht="19.5" thickBot="1" x14ac:dyDescent="0.3">
      <c r="B17" s="1"/>
      <c r="C17" s="41" t="s">
        <v>16</v>
      </c>
      <c r="D17" s="42"/>
      <c r="E17" s="6">
        <f>SUM(E10:E16)</f>
        <v>117</v>
      </c>
      <c r="F17" s="7"/>
      <c r="G17" s="8">
        <f>SUM(G10:G16)</f>
        <v>598.70000000000005</v>
      </c>
    </row>
    <row r="18" spans="2:13" ht="21.75" thickBot="1" x14ac:dyDescent="0.3">
      <c r="B18" s="1"/>
      <c r="C18" s="38" t="s">
        <v>17</v>
      </c>
      <c r="D18" s="39"/>
      <c r="E18" s="39"/>
      <c r="F18" s="40"/>
      <c r="G18" s="9">
        <v>66</v>
      </c>
      <c r="M18" s="10"/>
    </row>
    <row r="19" spans="2:13" ht="21.75" thickBot="1" x14ac:dyDescent="0.3">
      <c r="B19" s="1"/>
      <c r="C19" s="38" t="s">
        <v>16</v>
      </c>
      <c r="D19" s="39"/>
      <c r="E19" s="39"/>
      <c r="F19" s="40"/>
      <c r="G19" s="11">
        <f>G17*G18</f>
        <v>39514.200000000004</v>
      </c>
    </row>
    <row r="20" spans="2:13" ht="21.75" thickBot="1" x14ac:dyDescent="0.3">
      <c r="C20" s="12" t="s">
        <v>118</v>
      </c>
      <c r="D20" s="38" t="s">
        <v>117</v>
      </c>
      <c r="E20" s="39"/>
      <c r="F20" s="40"/>
      <c r="G20" s="13">
        <f>'26-02-2024 250'!G22</f>
        <v>962535.29999999958</v>
      </c>
      <c r="H20" s="10"/>
      <c r="I20" s="10"/>
      <c r="K20" s="10"/>
    </row>
    <row r="21" spans="2:13" ht="21.75" thickBot="1" x14ac:dyDescent="0.3">
      <c r="C21" s="38" t="s">
        <v>18</v>
      </c>
      <c r="D21" s="39"/>
      <c r="E21" s="39"/>
      <c r="F21" s="40"/>
      <c r="G21" s="14">
        <f>G19+G20</f>
        <v>1002049.4999999995</v>
      </c>
      <c r="H21" s="10"/>
      <c r="I21" s="10"/>
      <c r="K21" s="10"/>
    </row>
    <row r="22" spans="2:13" ht="21.75" thickBot="1" x14ac:dyDescent="0.3">
      <c r="C22" s="38" t="s">
        <v>119</v>
      </c>
      <c r="D22" s="39"/>
      <c r="E22" s="39"/>
      <c r="F22" s="40"/>
      <c r="G22" s="15">
        <v>35000</v>
      </c>
    </row>
    <row r="23" spans="2:13" ht="21.75" thickBot="1" x14ac:dyDescent="0.3">
      <c r="C23" s="38" t="s">
        <v>18</v>
      </c>
      <c r="D23" s="39"/>
      <c r="E23" s="39"/>
      <c r="F23" s="40"/>
      <c r="G23" s="14">
        <f>G21-G22</f>
        <v>967049.49999999953</v>
      </c>
    </row>
  </sheetData>
  <sortState ref="D10:G16">
    <sortCondition ref="D10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A4" zoomScale="80" zoomScaleNormal="80" workbookViewId="0">
      <selection activeCell="H8" sqref="H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252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121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36</v>
      </c>
      <c r="E10" s="5">
        <v>8</v>
      </c>
      <c r="F10" s="4">
        <v>4.0999999999999996</v>
      </c>
      <c r="G10" s="4">
        <f t="shared" ref="G10:G15" si="0">E10*F10</f>
        <v>32.799999999999997</v>
      </c>
    </row>
    <row r="11" spans="2:11" ht="18.75" x14ac:dyDescent="0.25">
      <c r="B11" s="1"/>
      <c r="C11" s="4">
        <v>2</v>
      </c>
      <c r="D11" s="5" t="s">
        <v>116</v>
      </c>
      <c r="E11" s="5">
        <v>7</v>
      </c>
      <c r="F11" s="4">
        <v>5</v>
      </c>
      <c r="G11" s="4">
        <f t="shared" si="0"/>
        <v>35</v>
      </c>
    </row>
    <row r="12" spans="2:11" ht="18.75" x14ac:dyDescent="0.25">
      <c r="B12" s="1"/>
      <c r="C12" s="4">
        <v>3</v>
      </c>
      <c r="D12" s="5" t="s">
        <v>43</v>
      </c>
      <c r="E12" s="5">
        <v>5</v>
      </c>
      <c r="F12" s="4">
        <v>5</v>
      </c>
      <c r="G12" s="4">
        <f t="shared" si="0"/>
        <v>25</v>
      </c>
    </row>
    <row r="13" spans="2:11" ht="18.75" x14ac:dyDescent="0.25">
      <c r="B13" s="1"/>
      <c r="C13" s="4">
        <v>4</v>
      </c>
      <c r="D13" s="5" t="s">
        <v>13</v>
      </c>
      <c r="E13" s="5">
        <v>55</v>
      </c>
      <c r="F13" s="4">
        <v>5</v>
      </c>
      <c r="G13" s="4">
        <f t="shared" si="0"/>
        <v>275</v>
      </c>
    </row>
    <row r="14" spans="2:11" ht="18.75" x14ac:dyDescent="0.25">
      <c r="B14" s="1"/>
      <c r="C14" s="4">
        <v>5</v>
      </c>
      <c r="D14" s="5" t="s">
        <v>42</v>
      </c>
      <c r="E14" s="5">
        <v>5</v>
      </c>
      <c r="F14" s="4">
        <v>5</v>
      </c>
      <c r="G14" s="4">
        <f t="shared" si="0"/>
        <v>25</v>
      </c>
    </row>
    <row r="15" spans="2:11" ht="19.5" thickBot="1" x14ac:dyDescent="0.3">
      <c r="B15" s="1"/>
      <c r="C15" s="4">
        <v>6</v>
      </c>
      <c r="D15" s="5" t="s">
        <v>15</v>
      </c>
      <c r="E15" s="5">
        <v>45</v>
      </c>
      <c r="F15" s="4">
        <v>5</v>
      </c>
      <c r="G15" s="4">
        <f t="shared" si="0"/>
        <v>225</v>
      </c>
    </row>
    <row r="16" spans="2:11" ht="19.5" thickBot="1" x14ac:dyDescent="0.3">
      <c r="B16" s="1"/>
      <c r="C16" s="41" t="s">
        <v>16</v>
      </c>
      <c r="D16" s="42"/>
      <c r="E16" s="6">
        <f>SUM(E10:E15)</f>
        <v>125</v>
      </c>
      <c r="F16" s="7"/>
      <c r="G16" s="8">
        <f>SUM(G10:G15)</f>
        <v>617.79999999999995</v>
      </c>
    </row>
    <row r="17" spans="2:13" ht="21.75" thickBot="1" x14ac:dyDescent="0.3">
      <c r="B17" s="1"/>
      <c r="C17" s="38" t="s">
        <v>17</v>
      </c>
      <c r="D17" s="39"/>
      <c r="E17" s="39"/>
      <c r="F17" s="40"/>
      <c r="G17" s="9">
        <v>66</v>
      </c>
      <c r="M17" s="10"/>
    </row>
    <row r="18" spans="2:13" ht="21.75" thickBot="1" x14ac:dyDescent="0.3">
      <c r="B18" s="1"/>
      <c r="C18" s="38" t="s">
        <v>16</v>
      </c>
      <c r="D18" s="39"/>
      <c r="E18" s="39"/>
      <c r="F18" s="40"/>
      <c r="G18" s="11">
        <f>G16*G17</f>
        <v>40774.799999999996</v>
      </c>
    </row>
    <row r="19" spans="2:13" ht="21.75" thickBot="1" x14ac:dyDescent="0.3">
      <c r="C19" s="12" t="s">
        <v>122</v>
      </c>
      <c r="D19" s="38" t="s">
        <v>123</v>
      </c>
      <c r="E19" s="39"/>
      <c r="F19" s="40"/>
      <c r="G19" s="13">
        <f>'27-02-2024 251'!G23</f>
        <v>967049.49999999953</v>
      </c>
      <c r="H19" s="10"/>
      <c r="I19" s="10"/>
      <c r="K19" s="10"/>
    </row>
    <row r="20" spans="2:13" ht="21.75" thickBot="1" x14ac:dyDescent="0.3">
      <c r="C20" s="38" t="s">
        <v>18</v>
      </c>
      <c r="D20" s="39"/>
      <c r="E20" s="39"/>
      <c r="F20" s="40"/>
      <c r="G20" s="14">
        <f>G18+G19</f>
        <v>1007824.2999999996</v>
      </c>
      <c r="H20" s="10"/>
      <c r="I20" s="10"/>
      <c r="K20" s="10"/>
    </row>
    <row r="21" spans="2:13" ht="21.75" thickBot="1" x14ac:dyDescent="0.3">
      <c r="C21" s="38" t="s">
        <v>124</v>
      </c>
      <c r="D21" s="39"/>
      <c r="E21" s="39"/>
      <c r="F21" s="40"/>
      <c r="G21" s="15">
        <v>40000</v>
      </c>
    </row>
    <row r="22" spans="2:13" ht="21.75" thickBot="1" x14ac:dyDescent="0.3">
      <c r="C22" s="38" t="s">
        <v>18</v>
      </c>
      <c r="D22" s="39"/>
      <c r="E22" s="39"/>
      <c r="F22" s="40"/>
      <c r="G22" s="14">
        <f>G20-G21</f>
        <v>967824.29999999958</v>
      </c>
    </row>
  </sheetData>
  <sortState ref="D10:G15">
    <sortCondition ref="D10"/>
  </sortState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zoomScale="80" zoomScaleNormal="80" workbookViewId="0">
      <selection activeCell="G7" sqref="G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5" ht="15.75" thickBot="1" x14ac:dyDescent="0.3"/>
    <row r="3" spans="2:5" ht="15" customHeight="1" x14ac:dyDescent="0.25">
      <c r="B3" s="1"/>
      <c r="C3" s="24" t="s">
        <v>1</v>
      </c>
      <c r="D3" s="25"/>
      <c r="E3" s="52"/>
    </row>
    <row r="4" spans="2:5" ht="15.75" customHeight="1" thickBot="1" x14ac:dyDescent="0.3">
      <c r="B4" s="1"/>
      <c r="C4" s="26"/>
      <c r="D4" s="27"/>
      <c r="E4" s="53"/>
    </row>
    <row r="5" spans="2:5" ht="15" customHeight="1" x14ac:dyDescent="0.25">
      <c r="B5" s="1"/>
      <c r="C5" s="43" t="s">
        <v>2</v>
      </c>
      <c r="D5" s="44"/>
      <c r="E5" s="54"/>
    </row>
    <row r="6" spans="2:5" ht="15.75" customHeight="1" thickBot="1" x14ac:dyDescent="0.3">
      <c r="B6" s="1"/>
      <c r="C6" s="45"/>
      <c r="D6" s="46"/>
      <c r="E6" s="55"/>
    </row>
    <row r="7" spans="2:5" ht="17.25" customHeight="1" x14ac:dyDescent="0.25">
      <c r="B7" s="1"/>
      <c r="C7" s="58" t="s">
        <v>130</v>
      </c>
      <c r="D7" s="59" t="s">
        <v>129</v>
      </c>
      <c r="E7" s="60"/>
    </row>
    <row r="8" spans="2:5" ht="18.75" customHeight="1" thickBot="1" x14ac:dyDescent="0.3">
      <c r="B8" s="1"/>
      <c r="C8" s="61"/>
      <c r="D8" s="62"/>
      <c r="E8" s="63"/>
    </row>
    <row r="9" spans="2:5" ht="19.5" thickBot="1" x14ac:dyDescent="0.3">
      <c r="B9" s="1"/>
      <c r="C9" s="3" t="s">
        <v>7</v>
      </c>
      <c r="D9" s="3" t="s">
        <v>8</v>
      </c>
      <c r="E9" s="3" t="s">
        <v>9</v>
      </c>
    </row>
    <row r="10" spans="2:5" ht="18.75" x14ac:dyDescent="0.25">
      <c r="B10" s="1"/>
      <c r="C10" s="56">
        <v>1</v>
      </c>
      <c r="D10" s="57" t="s">
        <v>36</v>
      </c>
      <c r="E10" s="57">
        <v>8</v>
      </c>
    </row>
    <row r="11" spans="2:5" ht="18.75" x14ac:dyDescent="0.25">
      <c r="B11" s="1"/>
      <c r="C11" s="4">
        <v>2</v>
      </c>
      <c r="D11" s="5" t="s">
        <v>116</v>
      </c>
      <c r="E11" s="5">
        <v>7</v>
      </c>
    </row>
    <row r="12" spans="2:5" ht="18.75" x14ac:dyDescent="0.25">
      <c r="B12" s="1"/>
      <c r="C12" s="4">
        <v>3</v>
      </c>
      <c r="D12" s="5" t="s">
        <v>43</v>
      </c>
      <c r="E12" s="5">
        <v>5</v>
      </c>
    </row>
    <row r="13" spans="2:5" ht="18.75" x14ac:dyDescent="0.25">
      <c r="B13" s="1"/>
      <c r="C13" s="4">
        <v>4</v>
      </c>
      <c r="D13" s="5" t="s">
        <v>13</v>
      </c>
      <c r="E13" s="5">
        <v>55</v>
      </c>
    </row>
    <row r="14" spans="2:5" ht="18.75" x14ac:dyDescent="0.25">
      <c r="B14" s="1"/>
      <c r="C14" s="4">
        <v>5</v>
      </c>
      <c r="D14" s="5" t="s">
        <v>42</v>
      </c>
      <c r="E14" s="5">
        <v>5</v>
      </c>
    </row>
    <row r="15" spans="2:5" ht="19.5" thickBot="1" x14ac:dyDescent="0.3">
      <c r="B15" s="1"/>
      <c r="C15" s="47">
        <v>6</v>
      </c>
      <c r="D15" s="48" t="s">
        <v>15</v>
      </c>
      <c r="E15" s="48">
        <v>45</v>
      </c>
    </row>
    <row r="16" spans="2:5" ht="19.5" thickBot="1" x14ac:dyDescent="0.3">
      <c r="B16" s="1"/>
      <c r="C16" s="49" t="s">
        <v>16</v>
      </c>
      <c r="D16" s="50"/>
      <c r="E16" s="51">
        <f>SUM(E10:E15)</f>
        <v>125</v>
      </c>
    </row>
    <row r="17" spans="2:5" ht="21.75" thickBot="1" x14ac:dyDescent="0.3">
      <c r="B17" s="1"/>
      <c r="C17" s="38" t="s">
        <v>128</v>
      </c>
      <c r="D17" s="40"/>
      <c r="E17" s="11">
        <v>15750</v>
      </c>
    </row>
  </sheetData>
  <mergeCells count="6">
    <mergeCell ref="C17:D17"/>
    <mergeCell ref="C5:E6"/>
    <mergeCell ref="C7:C8"/>
    <mergeCell ref="D7:E8"/>
    <mergeCell ref="C16:D16"/>
    <mergeCell ref="C3:E4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H8" sqref="H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253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125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11</v>
      </c>
      <c r="F10" s="4">
        <v>5.7</v>
      </c>
      <c r="G10" s="4">
        <f>E10*F10</f>
        <v>62.7</v>
      </c>
    </row>
    <row r="11" spans="2:11" ht="18.75" x14ac:dyDescent="0.25">
      <c r="B11" s="1"/>
      <c r="C11" s="4">
        <v>2</v>
      </c>
      <c r="D11" s="5" t="s">
        <v>30</v>
      </c>
      <c r="E11" s="5">
        <v>6</v>
      </c>
      <c r="F11" s="4"/>
      <c r="G11" s="4">
        <v>75</v>
      </c>
    </row>
    <row r="12" spans="2:11" ht="18.75" x14ac:dyDescent="0.25">
      <c r="B12" s="1"/>
      <c r="C12" s="4">
        <v>3</v>
      </c>
      <c r="D12" s="5" t="s">
        <v>25</v>
      </c>
      <c r="E12" s="5">
        <v>3</v>
      </c>
      <c r="F12" s="4">
        <v>7.5</v>
      </c>
      <c r="G12" s="4">
        <f>E12*F12</f>
        <v>22.5</v>
      </c>
    </row>
    <row r="13" spans="2:11" ht="18.75" x14ac:dyDescent="0.25">
      <c r="B13" s="1"/>
      <c r="C13" s="4">
        <v>4</v>
      </c>
      <c r="D13" s="5" t="s">
        <v>13</v>
      </c>
      <c r="E13" s="5">
        <v>50</v>
      </c>
      <c r="F13" s="4">
        <v>5</v>
      </c>
      <c r="G13" s="4">
        <f>E13*F13</f>
        <v>250</v>
      </c>
    </row>
    <row r="14" spans="2:11" ht="18.75" x14ac:dyDescent="0.25">
      <c r="B14" s="1"/>
      <c r="C14" s="4">
        <v>5</v>
      </c>
      <c r="D14" s="5" t="s">
        <v>35</v>
      </c>
      <c r="E14" s="5">
        <v>8</v>
      </c>
      <c r="F14" s="4">
        <v>5</v>
      </c>
      <c r="G14" s="4">
        <f>E14*F14</f>
        <v>40</v>
      </c>
    </row>
    <row r="15" spans="2:11" ht="19.5" thickBot="1" x14ac:dyDescent="0.3">
      <c r="B15" s="1"/>
      <c r="C15" s="4">
        <v>6</v>
      </c>
      <c r="D15" s="5" t="s">
        <v>15</v>
      </c>
      <c r="E15" s="5">
        <v>30</v>
      </c>
      <c r="F15" s="4">
        <v>5</v>
      </c>
      <c r="G15" s="4">
        <f>E15*F15</f>
        <v>150</v>
      </c>
    </row>
    <row r="16" spans="2:11" ht="19.5" thickBot="1" x14ac:dyDescent="0.3">
      <c r="B16" s="1"/>
      <c r="C16" s="41" t="s">
        <v>16</v>
      </c>
      <c r="D16" s="42"/>
      <c r="E16" s="6">
        <f>SUM(E10:E15)</f>
        <v>108</v>
      </c>
      <c r="F16" s="7"/>
      <c r="G16" s="8">
        <f>SUM(G10:G15)</f>
        <v>600.20000000000005</v>
      </c>
    </row>
    <row r="17" spans="2:13" ht="21.75" thickBot="1" x14ac:dyDescent="0.3">
      <c r="B17" s="1"/>
      <c r="C17" s="38" t="s">
        <v>17</v>
      </c>
      <c r="D17" s="39"/>
      <c r="E17" s="39"/>
      <c r="F17" s="40"/>
      <c r="G17" s="9">
        <v>66</v>
      </c>
      <c r="M17" s="10"/>
    </row>
    <row r="18" spans="2:13" ht="21.75" thickBot="1" x14ac:dyDescent="0.3">
      <c r="B18" s="1"/>
      <c r="C18" s="38" t="s">
        <v>16</v>
      </c>
      <c r="D18" s="39"/>
      <c r="E18" s="39"/>
      <c r="F18" s="40"/>
      <c r="G18" s="11">
        <f>G16*G17</f>
        <v>39613.200000000004</v>
      </c>
    </row>
    <row r="19" spans="2:13" ht="21.75" thickBot="1" x14ac:dyDescent="0.3">
      <c r="C19" s="12" t="s">
        <v>127</v>
      </c>
      <c r="D19" s="38" t="s">
        <v>126</v>
      </c>
      <c r="E19" s="39"/>
      <c r="F19" s="40"/>
      <c r="G19" s="13">
        <f>'28-02-2024 252'!G22</f>
        <v>967824.29999999958</v>
      </c>
      <c r="H19" s="10"/>
      <c r="I19" s="10"/>
      <c r="K19" s="10"/>
    </row>
    <row r="20" spans="2:13" ht="21.75" thickBot="1" x14ac:dyDescent="0.3">
      <c r="C20" s="38" t="s">
        <v>18</v>
      </c>
      <c r="D20" s="39"/>
      <c r="E20" s="39"/>
      <c r="F20" s="40"/>
      <c r="G20" s="14">
        <f>G18+G19</f>
        <v>1007437.4999999995</v>
      </c>
      <c r="H20" s="10"/>
      <c r="I20" s="10"/>
      <c r="K20" s="10"/>
    </row>
  </sheetData>
  <sortState ref="D10:G15">
    <sortCondition ref="D10"/>
  </sortState>
  <mergeCells count="12">
    <mergeCell ref="C16:D16"/>
    <mergeCell ref="C17:F17"/>
    <mergeCell ref="C18:F18"/>
    <mergeCell ref="D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A3" zoomScale="80" zoomScaleNormal="80" workbookViewId="0">
      <selection activeCell="O13" sqref="O1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230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29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6</v>
      </c>
      <c r="F10" s="4">
        <v>5.7</v>
      </c>
      <c r="G10" s="4">
        <f>E10*F10</f>
        <v>34.200000000000003</v>
      </c>
    </row>
    <row r="11" spans="2:11" ht="18.75" x14ac:dyDescent="0.25">
      <c r="B11" s="1"/>
      <c r="C11" s="4">
        <v>2</v>
      </c>
      <c r="D11" s="5" t="s">
        <v>41</v>
      </c>
      <c r="E11" s="5">
        <v>6</v>
      </c>
      <c r="F11" s="4">
        <v>3.7</v>
      </c>
      <c r="G11" s="4">
        <f>E11*F11</f>
        <v>22.200000000000003</v>
      </c>
    </row>
    <row r="12" spans="2:11" ht="18.75" x14ac:dyDescent="0.25">
      <c r="B12" s="1"/>
      <c r="C12" s="4">
        <v>3</v>
      </c>
      <c r="D12" s="5" t="s">
        <v>20</v>
      </c>
      <c r="E12" s="5">
        <v>4</v>
      </c>
      <c r="F12" s="4">
        <v>4.0999999999999996</v>
      </c>
      <c r="G12" s="4">
        <f>E12*F12</f>
        <v>16.399999999999999</v>
      </c>
    </row>
    <row r="13" spans="2:11" ht="18.75" x14ac:dyDescent="0.25">
      <c r="B13" s="1"/>
      <c r="C13" s="4">
        <v>4</v>
      </c>
      <c r="D13" s="5" t="s">
        <v>30</v>
      </c>
      <c r="E13" s="5">
        <v>3</v>
      </c>
      <c r="F13" s="4"/>
      <c r="G13" s="4">
        <v>31.7</v>
      </c>
    </row>
    <row r="14" spans="2:11" ht="18.75" x14ac:dyDescent="0.25">
      <c r="B14" s="1"/>
      <c r="C14" s="4">
        <v>5</v>
      </c>
      <c r="D14" s="5" t="s">
        <v>13</v>
      </c>
      <c r="E14" s="5">
        <v>50</v>
      </c>
      <c r="F14" s="4">
        <v>5</v>
      </c>
      <c r="G14" s="4">
        <f>E14*F14</f>
        <v>250</v>
      </c>
    </row>
    <row r="15" spans="2:11" ht="18.75" x14ac:dyDescent="0.25">
      <c r="B15" s="1"/>
      <c r="C15" s="4">
        <v>6</v>
      </c>
      <c r="D15" s="5" t="s">
        <v>14</v>
      </c>
      <c r="E15" s="5">
        <v>4</v>
      </c>
      <c r="F15" s="4">
        <v>4.5999999999999996</v>
      </c>
      <c r="G15" s="4">
        <f>E15*F15</f>
        <v>18.399999999999999</v>
      </c>
    </row>
    <row r="16" spans="2:11" ht="19.5" thickBot="1" x14ac:dyDescent="0.3">
      <c r="B16" s="1"/>
      <c r="C16" s="4">
        <v>7</v>
      </c>
      <c r="D16" s="5" t="s">
        <v>15</v>
      </c>
      <c r="E16" s="5">
        <v>30</v>
      </c>
      <c r="F16" s="4">
        <v>5</v>
      </c>
      <c r="G16" s="4">
        <f>E16*F16</f>
        <v>150</v>
      </c>
    </row>
    <row r="17" spans="2:13" ht="19.5" thickBot="1" x14ac:dyDescent="0.3">
      <c r="B17" s="1"/>
      <c r="C17" s="41" t="s">
        <v>16</v>
      </c>
      <c r="D17" s="42"/>
      <c r="E17" s="6">
        <f>SUM(E10:E16)</f>
        <v>103</v>
      </c>
      <c r="F17" s="7"/>
      <c r="G17" s="8">
        <f>SUM(G10:G16)</f>
        <v>522.9</v>
      </c>
    </row>
    <row r="18" spans="2:13" ht="21.75" thickBot="1" x14ac:dyDescent="0.3">
      <c r="B18" s="1"/>
      <c r="C18" s="38" t="s">
        <v>17</v>
      </c>
      <c r="D18" s="39"/>
      <c r="E18" s="39"/>
      <c r="F18" s="40"/>
      <c r="G18" s="9">
        <v>68</v>
      </c>
      <c r="M18" s="10"/>
    </row>
    <row r="19" spans="2:13" ht="21.75" thickBot="1" x14ac:dyDescent="0.3">
      <c r="B19" s="1"/>
      <c r="C19" s="38" t="s">
        <v>16</v>
      </c>
      <c r="D19" s="39"/>
      <c r="E19" s="39"/>
      <c r="F19" s="40"/>
      <c r="G19" s="11">
        <f>G17*G18</f>
        <v>35557.199999999997</v>
      </c>
    </row>
    <row r="20" spans="2:13" ht="21.75" thickBot="1" x14ac:dyDescent="0.3">
      <c r="C20" s="12" t="s">
        <v>31</v>
      </c>
      <c r="D20" s="38" t="s">
        <v>32</v>
      </c>
      <c r="E20" s="39"/>
      <c r="F20" s="40"/>
      <c r="G20" s="13">
        <f>'02-02-2024 229'!G20</f>
        <v>830574.09999999963</v>
      </c>
      <c r="H20" s="10"/>
      <c r="I20" s="10"/>
      <c r="K20" s="10"/>
    </row>
    <row r="21" spans="2:13" ht="21.75" thickBot="1" x14ac:dyDescent="0.3">
      <c r="C21" s="38" t="s">
        <v>18</v>
      </c>
      <c r="D21" s="39"/>
      <c r="E21" s="39"/>
      <c r="F21" s="40"/>
      <c r="G21" s="14">
        <f>G19+G20</f>
        <v>866131.29999999958</v>
      </c>
      <c r="H21" s="10"/>
      <c r="I21" s="10"/>
      <c r="K21" s="10"/>
    </row>
    <row r="22" spans="2:13" ht="21.75" thickBot="1" x14ac:dyDescent="0.3">
      <c r="C22" s="38" t="s">
        <v>33</v>
      </c>
      <c r="D22" s="39"/>
      <c r="E22" s="39"/>
      <c r="F22" s="40"/>
      <c r="G22" s="15">
        <v>40000</v>
      </c>
    </row>
    <row r="23" spans="2:13" ht="21.75" thickBot="1" x14ac:dyDescent="0.3">
      <c r="C23" s="38" t="s">
        <v>18</v>
      </c>
      <c r="D23" s="39"/>
      <c r="E23" s="39"/>
      <c r="F23" s="40"/>
      <c r="G23" s="14">
        <f>G21-G22</f>
        <v>826131.29999999958</v>
      </c>
    </row>
  </sheetData>
  <sortState ref="D10:G16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A5" zoomScale="80" zoomScaleNormal="80" workbookViewId="0">
      <selection activeCell="A22" sqref="A22:XFD2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231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34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20</v>
      </c>
      <c r="E10" s="5">
        <v>12</v>
      </c>
      <c r="F10" s="4">
        <v>4.0999999999999996</v>
      </c>
      <c r="G10" s="4">
        <f t="shared" ref="G10:G16" si="0">E10*F10</f>
        <v>49.199999999999996</v>
      </c>
    </row>
    <row r="11" spans="2:11" ht="18.75" x14ac:dyDescent="0.25">
      <c r="B11" s="1"/>
      <c r="C11" s="4">
        <v>2</v>
      </c>
      <c r="D11" s="5" t="s">
        <v>36</v>
      </c>
      <c r="E11" s="5">
        <v>7</v>
      </c>
      <c r="F11" s="4">
        <v>4.0999999999999996</v>
      </c>
      <c r="G11" s="4">
        <f t="shared" si="0"/>
        <v>28.699999999999996</v>
      </c>
    </row>
    <row r="12" spans="2:11" ht="18.75" x14ac:dyDescent="0.25">
      <c r="B12" s="1"/>
      <c r="C12" s="4">
        <v>3</v>
      </c>
      <c r="D12" s="5" t="s">
        <v>25</v>
      </c>
      <c r="E12" s="5">
        <v>20</v>
      </c>
      <c r="F12" s="4">
        <v>7.5</v>
      </c>
      <c r="G12" s="4">
        <f t="shared" si="0"/>
        <v>150</v>
      </c>
    </row>
    <row r="13" spans="2:11" ht="18.75" x14ac:dyDescent="0.25">
      <c r="B13" s="1"/>
      <c r="C13" s="4">
        <v>4</v>
      </c>
      <c r="D13" s="5" t="s">
        <v>13</v>
      </c>
      <c r="E13" s="5">
        <v>50</v>
      </c>
      <c r="F13" s="4">
        <v>5</v>
      </c>
      <c r="G13" s="4">
        <f t="shared" si="0"/>
        <v>250</v>
      </c>
    </row>
    <row r="14" spans="2:11" ht="18.75" x14ac:dyDescent="0.25">
      <c r="B14" s="1"/>
      <c r="C14" s="4">
        <v>5</v>
      </c>
      <c r="D14" s="5" t="s">
        <v>35</v>
      </c>
      <c r="E14" s="5">
        <v>8</v>
      </c>
      <c r="F14" s="4">
        <v>5</v>
      </c>
      <c r="G14" s="4">
        <f t="shared" si="0"/>
        <v>40</v>
      </c>
    </row>
    <row r="15" spans="2:11" ht="18.75" x14ac:dyDescent="0.25">
      <c r="B15" s="1"/>
      <c r="C15" s="4">
        <v>6</v>
      </c>
      <c r="D15" s="5" t="s">
        <v>14</v>
      </c>
      <c r="E15" s="5">
        <v>6</v>
      </c>
      <c r="F15" s="4">
        <v>4.5999999999999996</v>
      </c>
      <c r="G15" s="4">
        <f t="shared" si="0"/>
        <v>27.599999999999998</v>
      </c>
    </row>
    <row r="16" spans="2:11" ht="19.5" thickBot="1" x14ac:dyDescent="0.3">
      <c r="B16" s="1"/>
      <c r="C16" s="4">
        <v>7</v>
      </c>
      <c r="D16" s="5" t="s">
        <v>15</v>
      </c>
      <c r="E16" s="5">
        <v>25</v>
      </c>
      <c r="F16" s="4">
        <v>5</v>
      </c>
      <c r="G16" s="4">
        <f t="shared" si="0"/>
        <v>125</v>
      </c>
    </row>
    <row r="17" spans="2:13" ht="19.5" thickBot="1" x14ac:dyDescent="0.3">
      <c r="B17" s="1"/>
      <c r="C17" s="41" t="s">
        <v>16</v>
      </c>
      <c r="D17" s="42"/>
      <c r="E17" s="6">
        <f>SUM(E10:E16)</f>
        <v>128</v>
      </c>
      <c r="F17" s="7"/>
      <c r="G17" s="8">
        <f>SUM(G10:G16)</f>
        <v>670.5</v>
      </c>
    </row>
    <row r="18" spans="2:13" ht="21.75" thickBot="1" x14ac:dyDescent="0.3">
      <c r="B18" s="1"/>
      <c r="C18" s="38" t="s">
        <v>17</v>
      </c>
      <c r="D18" s="39"/>
      <c r="E18" s="39"/>
      <c r="F18" s="40"/>
      <c r="G18" s="9">
        <v>68</v>
      </c>
      <c r="M18" s="10"/>
    </row>
    <row r="19" spans="2:13" ht="21.75" thickBot="1" x14ac:dyDescent="0.3">
      <c r="B19" s="1"/>
      <c r="C19" s="38" t="s">
        <v>16</v>
      </c>
      <c r="D19" s="39"/>
      <c r="E19" s="39"/>
      <c r="F19" s="40"/>
      <c r="G19" s="11">
        <f>G17*G18</f>
        <v>45594</v>
      </c>
    </row>
    <row r="20" spans="2:13" ht="21.75" thickBot="1" x14ac:dyDescent="0.3">
      <c r="C20" s="12" t="s">
        <v>38</v>
      </c>
      <c r="D20" s="38" t="s">
        <v>37</v>
      </c>
      <c r="E20" s="39"/>
      <c r="F20" s="40"/>
      <c r="G20" s="13">
        <f>'03-02-2024 230'!G23</f>
        <v>826131.29999999958</v>
      </c>
      <c r="H20" s="10"/>
      <c r="I20" s="10"/>
      <c r="K20" s="10"/>
    </row>
    <row r="21" spans="2:13" ht="21.75" thickBot="1" x14ac:dyDescent="0.3">
      <c r="C21" s="38" t="s">
        <v>18</v>
      </c>
      <c r="D21" s="39"/>
      <c r="E21" s="39"/>
      <c r="F21" s="40"/>
      <c r="G21" s="14">
        <f>G19+G20</f>
        <v>871725.29999999958</v>
      </c>
      <c r="H21" s="10"/>
      <c r="I21" s="10"/>
      <c r="K21" s="10"/>
    </row>
    <row r="22" spans="2:13" ht="21.75" thickBot="1" x14ac:dyDescent="0.3">
      <c r="C22" s="38" t="s">
        <v>39</v>
      </c>
      <c r="D22" s="39"/>
      <c r="E22" s="39"/>
      <c r="F22" s="40"/>
      <c r="G22" s="15">
        <v>40000</v>
      </c>
    </row>
    <row r="23" spans="2:13" ht="21.75" thickBot="1" x14ac:dyDescent="0.3">
      <c r="C23" s="38" t="s">
        <v>18</v>
      </c>
      <c r="D23" s="39"/>
      <c r="E23" s="39"/>
      <c r="F23" s="40"/>
      <c r="G23" s="14">
        <f>G21-G22</f>
        <v>831725.29999999958</v>
      </c>
    </row>
  </sheetData>
  <sortState ref="D10:G16">
    <sortCondition ref="D10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4" zoomScale="80" zoomScaleNormal="80" workbookViewId="0">
      <selection activeCell="A11" sqref="A11:XFD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232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40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41</v>
      </c>
      <c r="E10" s="5">
        <v>6</v>
      </c>
      <c r="F10" s="4">
        <v>3.7</v>
      </c>
      <c r="G10" s="4">
        <f>E10*F10</f>
        <v>22.200000000000003</v>
      </c>
    </row>
    <row r="11" spans="2:11" ht="18.75" x14ac:dyDescent="0.25">
      <c r="B11" s="1"/>
      <c r="C11" s="4">
        <v>2</v>
      </c>
      <c r="D11" s="5" t="s">
        <v>20</v>
      </c>
      <c r="E11" s="5">
        <v>12</v>
      </c>
      <c r="F11" s="4">
        <v>4.0999999999999996</v>
      </c>
      <c r="G11" s="4">
        <f>E11*F11</f>
        <v>49.199999999999996</v>
      </c>
    </row>
    <row r="12" spans="2:11" ht="18.75" x14ac:dyDescent="0.25">
      <c r="B12" s="1"/>
      <c r="C12" s="4">
        <v>3</v>
      </c>
      <c r="D12" s="5" t="s">
        <v>20</v>
      </c>
      <c r="E12" s="5">
        <v>1</v>
      </c>
      <c r="F12" s="4">
        <v>2.6</v>
      </c>
      <c r="G12" s="4">
        <f>E12*F12</f>
        <v>2.6</v>
      </c>
    </row>
    <row r="13" spans="2:11" ht="18.75" x14ac:dyDescent="0.25">
      <c r="B13" s="1"/>
      <c r="C13" s="4">
        <v>4</v>
      </c>
      <c r="D13" s="5" t="s">
        <v>36</v>
      </c>
      <c r="E13" s="5">
        <v>6</v>
      </c>
      <c r="F13" s="4">
        <v>4.0999999999999996</v>
      </c>
      <c r="G13" s="4">
        <f>E13*F13</f>
        <v>24.599999999999998</v>
      </c>
    </row>
    <row r="14" spans="2:11" ht="18.75" x14ac:dyDescent="0.25">
      <c r="B14" s="1"/>
      <c r="C14" s="4">
        <v>5</v>
      </c>
      <c r="D14" s="5" t="s">
        <v>30</v>
      </c>
      <c r="E14" s="5">
        <v>4</v>
      </c>
      <c r="F14" s="4"/>
      <c r="G14" s="4">
        <v>35.1</v>
      </c>
    </row>
    <row r="15" spans="2:11" ht="18.75" x14ac:dyDescent="0.25">
      <c r="B15" s="1"/>
      <c r="C15" s="4">
        <v>6</v>
      </c>
      <c r="D15" s="5" t="s">
        <v>26</v>
      </c>
      <c r="E15" s="5">
        <v>10</v>
      </c>
      <c r="F15" s="4">
        <v>5</v>
      </c>
      <c r="G15" s="4">
        <f t="shared" ref="G15:G21" si="0">E15*F15</f>
        <v>50</v>
      </c>
    </row>
    <row r="16" spans="2:11" ht="18.75" x14ac:dyDescent="0.25">
      <c r="B16" s="1"/>
      <c r="C16" s="4">
        <v>7</v>
      </c>
      <c r="D16" s="5" t="s">
        <v>25</v>
      </c>
      <c r="E16" s="5">
        <v>10</v>
      </c>
      <c r="F16" s="4">
        <v>7.5</v>
      </c>
      <c r="G16" s="4">
        <f t="shared" si="0"/>
        <v>75</v>
      </c>
    </row>
    <row r="17" spans="2:13" ht="18.75" x14ac:dyDescent="0.25">
      <c r="B17" s="1"/>
      <c r="C17" s="4">
        <v>7</v>
      </c>
      <c r="D17" s="5" t="s">
        <v>43</v>
      </c>
      <c r="E17" s="5">
        <v>2</v>
      </c>
      <c r="F17" s="4">
        <v>5</v>
      </c>
      <c r="G17" s="4">
        <f t="shared" si="0"/>
        <v>10</v>
      </c>
    </row>
    <row r="18" spans="2:13" ht="18.75" x14ac:dyDescent="0.25">
      <c r="B18" s="1"/>
      <c r="C18" s="4">
        <v>8</v>
      </c>
      <c r="D18" s="5" t="s">
        <v>13</v>
      </c>
      <c r="E18" s="5">
        <v>50</v>
      </c>
      <c r="F18" s="4">
        <v>5</v>
      </c>
      <c r="G18" s="4">
        <f t="shared" si="0"/>
        <v>250</v>
      </c>
    </row>
    <row r="19" spans="2:13" ht="18.75" x14ac:dyDescent="0.25">
      <c r="B19" s="1"/>
      <c r="C19" s="4">
        <v>9</v>
      </c>
      <c r="D19" s="5" t="s">
        <v>42</v>
      </c>
      <c r="E19" s="5">
        <v>6</v>
      </c>
      <c r="F19" s="4">
        <v>5</v>
      </c>
      <c r="G19" s="4">
        <f t="shared" si="0"/>
        <v>30</v>
      </c>
    </row>
    <row r="20" spans="2:13" ht="18.75" x14ac:dyDescent="0.25">
      <c r="B20" s="1"/>
      <c r="C20" s="4">
        <v>10</v>
      </c>
      <c r="D20" s="5" t="s">
        <v>35</v>
      </c>
      <c r="E20" s="5">
        <v>7</v>
      </c>
      <c r="F20" s="4">
        <v>5</v>
      </c>
      <c r="G20" s="4">
        <f t="shared" si="0"/>
        <v>35</v>
      </c>
    </row>
    <row r="21" spans="2:13" ht="19.5" thickBot="1" x14ac:dyDescent="0.3">
      <c r="B21" s="1"/>
      <c r="C21" s="4">
        <v>11</v>
      </c>
      <c r="D21" s="5" t="s">
        <v>15</v>
      </c>
      <c r="E21" s="5">
        <v>25</v>
      </c>
      <c r="F21" s="4">
        <v>5</v>
      </c>
      <c r="G21" s="4">
        <f t="shared" si="0"/>
        <v>125</v>
      </c>
    </row>
    <row r="22" spans="2:13" ht="19.5" thickBot="1" x14ac:dyDescent="0.3">
      <c r="B22" s="1"/>
      <c r="C22" s="41" t="s">
        <v>16</v>
      </c>
      <c r="D22" s="42"/>
      <c r="E22" s="6">
        <f>SUM(E10:E21)</f>
        <v>139</v>
      </c>
      <c r="F22" s="7"/>
      <c r="G22" s="8">
        <f>SUM(G10:G21)</f>
        <v>708.7</v>
      </c>
    </row>
    <row r="23" spans="2:13" ht="21.75" thickBot="1" x14ac:dyDescent="0.3">
      <c r="B23" s="1"/>
      <c r="C23" s="38" t="s">
        <v>17</v>
      </c>
      <c r="D23" s="39"/>
      <c r="E23" s="39"/>
      <c r="F23" s="40"/>
      <c r="G23" s="9">
        <v>68</v>
      </c>
      <c r="M23" s="10"/>
    </row>
    <row r="24" spans="2:13" ht="21.75" thickBot="1" x14ac:dyDescent="0.3">
      <c r="B24" s="1"/>
      <c r="C24" s="38" t="s">
        <v>16</v>
      </c>
      <c r="D24" s="39"/>
      <c r="E24" s="39"/>
      <c r="F24" s="40"/>
      <c r="G24" s="11">
        <f>G22*G23</f>
        <v>48191.600000000006</v>
      </c>
    </row>
    <row r="25" spans="2:13" ht="21.75" thickBot="1" x14ac:dyDescent="0.3">
      <c r="C25" s="12" t="s">
        <v>44</v>
      </c>
      <c r="D25" s="38" t="s">
        <v>45</v>
      </c>
      <c r="E25" s="39"/>
      <c r="F25" s="40"/>
      <c r="G25" s="13">
        <f>'06-02-2024 231'!G23</f>
        <v>831725.29999999958</v>
      </c>
      <c r="H25" s="10"/>
      <c r="I25" s="10"/>
      <c r="K25" s="10"/>
    </row>
    <row r="26" spans="2:13" ht="21.75" thickBot="1" x14ac:dyDescent="0.3">
      <c r="C26" s="38" t="s">
        <v>18</v>
      </c>
      <c r="D26" s="39"/>
      <c r="E26" s="39"/>
      <c r="F26" s="40"/>
      <c r="G26" s="14">
        <f>G24+G25</f>
        <v>879916.89999999956</v>
      </c>
      <c r="H26" s="10"/>
      <c r="I26" s="10"/>
      <c r="K26" s="10"/>
    </row>
  </sheetData>
  <sortState ref="D10:G21">
    <sortCondition ref="D10"/>
  </sortState>
  <mergeCells count="12">
    <mergeCell ref="C22:D22"/>
    <mergeCell ref="C23:F23"/>
    <mergeCell ref="C24:F24"/>
    <mergeCell ref="D25:F25"/>
    <mergeCell ref="C26:F26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H7" sqref="H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233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46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20</v>
      </c>
      <c r="E10" s="5">
        <v>14</v>
      </c>
      <c r="F10" s="4">
        <v>4.0999999999999996</v>
      </c>
      <c r="G10" s="4">
        <f t="shared" ref="G10:G15" si="0">E10*F10</f>
        <v>57.399999999999991</v>
      </c>
    </row>
    <row r="11" spans="2:11" ht="18.75" x14ac:dyDescent="0.25">
      <c r="B11" s="1"/>
      <c r="C11" s="4">
        <v>2</v>
      </c>
      <c r="D11" s="5" t="s">
        <v>36</v>
      </c>
      <c r="E11" s="5">
        <v>6</v>
      </c>
      <c r="F11" s="4">
        <v>4.0999999999999996</v>
      </c>
      <c r="G11" s="4">
        <f t="shared" si="0"/>
        <v>24.599999999999998</v>
      </c>
    </row>
    <row r="12" spans="2:11" ht="18.75" x14ac:dyDescent="0.25">
      <c r="B12" s="1"/>
      <c r="C12" s="4">
        <v>3</v>
      </c>
      <c r="D12" s="5" t="s">
        <v>26</v>
      </c>
      <c r="E12" s="5">
        <v>11</v>
      </c>
      <c r="F12" s="4">
        <v>5</v>
      </c>
      <c r="G12" s="4">
        <f t="shared" si="0"/>
        <v>55</v>
      </c>
    </row>
    <row r="13" spans="2:11" ht="18.75" x14ac:dyDescent="0.25">
      <c r="B13" s="1"/>
      <c r="C13" s="4">
        <v>4</v>
      </c>
      <c r="D13" s="5" t="s">
        <v>25</v>
      </c>
      <c r="E13" s="5">
        <v>10</v>
      </c>
      <c r="F13" s="4">
        <v>7.5</v>
      </c>
      <c r="G13" s="4">
        <f t="shared" si="0"/>
        <v>75</v>
      </c>
    </row>
    <row r="14" spans="2:11" ht="18.75" x14ac:dyDescent="0.25">
      <c r="B14" s="1"/>
      <c r="C14" s="4">
        <v>5</v>
      </c>
      <c r="D14" s="5" t="s">
        <v>13</v>
      </c>
      <c r="E14" s="5">
        <v>50</v>
      </c>
      <c r="F14" s="4">
        <v>5</v>
      </c>
      <c r="G14" s="4">
        <f t="shared" si="0"/>
        <v>250</v>
      </c>
    </row>
    <row r="15" spans="2:11" ht="19.5" thickBot="1" x14ac:dyDescent="0.3">
      <c r="B15" s="1"/>
      <c r="C15" s="4">
        <v>6</v>
      </c>
      <c r="D15" s="5" t="s">
        <v>15</v>
      </c>
      <c r="E15" s="5">
        <v>25</v>
      </c>
      <c r="F15" s="4">
        <v>5</v>
      </c>
      <c r="G15" s="4">
        <f t="shared" si="0"/>
        <v>125</v>
      </c>
    </row>
    <row r="16" spans="2:11" ht="19.5" thickBot="1" x14ac:dyDescent="0.3">
      <c r="B16" s="1"/>
      <c r="C16" s="41" t="s">
        <v>16</v>
      </c>
      <c r="D16" s="42"/>
      <c r="E16" s="6">
        <f>SUM(E10:E15)</f>
        <v>116</v>
      </c>
      <c r="F16" s="7"/>
      <c r="G16" s="8">
        <f>SUM(G10:G15)</f>
        <v>587</v>
      </c>
    </row>
    <row r="17" spans="2:13" ht="21.75" thickBot="1" x14ac:dyDescent="0.3">
      <c r="B17" s="1"/>
      <c r="C17" s="38" t="s">
        <v>17</v>
      </c>
      <c r="D17" s="39"/>
      <c r="E17" s="39"/>
      <c r="F17" s="40"/>
      <c r="G17" s="9">
        <v>68</v>
      </c>
      <c r="M17" s="10"/>
    </row>
    <row r="18" spans="2:13" ht="21.75" thickBot="1" x14ac:dyDescent="0.3">
      <c r="B18" s="1"/>
      <c r="C18" s="38" t="s">
        <v>16</v>
      </c>
      <c r="D18" s="39"/>
      <c r="E18" s="39"/>
      <c r="F18" s="40"/>
      <c r="G18" s="11">
        <f>G16*G17</f>
        <v>39916</v>
      </c>
    </row>
    <row r="19" spans="2:13" ht="21.75" thickBot="1" x14ac:dyDescent="0.3">
      <c r="C19" s="12" t="s">
        <v>48</v>
      </c>
      <c r="D19" s="38" t="s">
        <v>47</v>
      </c>
      <c r="E19" s="39"/>
      <c r="F19" s="40"/>
      <c r="G19" s="13">
        <f>'07-02-2024 232'!G26</f>
        <v>879916.89999999956</v>
      </c>
      <c r="H19" s="10"/>
      <c r="I19" s="10"/>
      <c r="K19" s="10"/>
    </row>
    <row r="20" spans="2:13" ht="21.75" thickBot="1" x14ac:dyDescent="0.3">
      <c r="C20" s="38" t="s">
        <v>18</v>
      </c>
      <c r="D20" s="39"/>
      <c r="E20" s="39"/>
      <c r="F20" s="40"/>
      <c r="G20" s="14">
        <f>G18+G19</f>
        <v>919832.89999999956</v>
      </c>
      <c r="H20" s="10"/>
      <c r="I20" s="10"/>
      <c r="K20" s="10"/>
    </row>
  </sheetData>
  <sortState ref="D10:G15">
    <sortCondition ref="D10"/>
  </sortState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A19" sqref="A19:XFD20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2" t="s">
        <v>0</v>
      </c>
      <c r="D3" s="24" t="s">
        <v>1</v>
      </c>
      <c r="E3" s="25"/>
      <c r="F3" s="25"/>
      <c r="G3" s="28">
        <v>234</v>
      </c>
    </row>
    <row r="4" spans="2:13" ht="15.75" thickBot="1" x14ac:dyDescent="0.3">
      <c r="B4" s="1"/>
      <c r="C4" s="23"/>
      <c r="D4" s="26"/>
      <c r="E4" s="27"/>
      <c r="F4" s="27"/>
      <c r="G4" s="29"/>
    </row>
    <row r="5" spans="2:13" ht="15" customHeight="1" x14ac:dyDescent="0.25">
      <c r="B5" s="1"/>
      <c r="C5" s="30" t="s">
        <v>49</v>
      </c>
      <c r="D5" s="32" t="s">
        <v>2</v>
      </c>
      <c r="E5" s="33"/>
      <c r="F5" s="33"/>
      <c r="G5" s="34"/>
      <c r="J5" s="2" t="s">
        <v>3</v>
      </c>
    </row>
    <row r="6" spans="2:13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3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3" ht="15.75" thickBot="1" x14ac:dyDescent="0.3">
      <c r="B8" s="1"/>
      <c r="C8" s="18"/>
      <c r="D8" s="19"/>
      <c r="E8" s="18"/>
      <c r="F8" s="21"/>
      <c r="G8" s="19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25</v>
      </c>
      <c r="E10" s="5">
        <v>9</v>
      </c>
      <c r="F10" s="4">
        <v>7.5</v>
      </c>
      <c r="G10" s="4">
        <f>E10*F10</f>
        <v>67.5</v>
      </c>
    </row>
    <row r="11" spans="2:13" ht="18.75" x14ac:dyDescent="0.25">
      <c r="B11" s="1"/>
      <c r="C11" s="4">
        <v>2</v>
      </c>
      <c r="D11" s="5" t="s">
        <v>13</v>
      </c>
      <c r="E11" s="5">
        <v>50</v>
      </c>
      <c r="F11" s="4">
        <v>5</v>
      </c>
      <c r="G11" s="4">
        <f>E11*F11</f>
        <v>250</v>
      </c>
    </row>
    <row r="12" spans="2:13" ht="18.75" x14ac:dyDescent="0.25">
      <c r="B12" s="1"/>
      <c r="C12" s="4">
        <v>3</v>
      </c>
      <c r="D12" s="5" t="s">
        <v>50</v>
      </c>
      <c r="E12" s="5">
        <v>12</v>
      </c>
      <c r="F12" s="4">
        <v>4.0999999999999996</v>
      </c>
      <c r="G12" s="4">
        <f>E12*F12</f>
        <v>49.199999999999996</v>
      </c>
    </row>
    <row r="13" spans="2:13" ht="19.5" thickBot="1" x14ac:dyDescent="0.3">
      <c r="B13" s="1"/>
      <c r="C13" s="4">
        <v>4</v>
      </c>
      <c r="D13" s="5" t="s">
        <v>15</v>
      </c>
      <c r="E13" s="5">
        <v>27</v>
      </c>
      <c r="F13" s="4">
        <v>5</v>
      </c>
      <c r="G13" s="4">
        <f>E13*F13</f>
        <v>135</v>
      </c>
    </row>
    <row r="14" spans="2:13" ht="19.5" thickBot="1" x14ac:dyDescent="0.3">
      <c r="B14" s="1"/>
      <c r="C14" s="41" t="s">
        <v>16</v>
      </c>
      <c r="D14" s="42"/>
      <c r="E14" s="6">
        <f>SUM(E10:E13)</f>
        <v>98</v>
      </c>
      <c r="F14" s="7"/>
      <c r="G14" s="8">
        <f>SUM(G10:G13)</f>
        <v>501.7</v>
      </c>
    </row>
    <row r="15" spans="2:13" ht="21.75" thickBot="1" x14ac:dyDescent="0.3">
      <c r="B15" s="1"/>
      <c r="C15" s="38" t="s">
        <v>17</v>
      </c>
      <c r="D15" s="39"/>
      <c r="E15" s="39"/>
      <c r="F15" s="40"/>
      <c r="G15" s="9">
        <v>68</v>
      </c>
      <c r="M15" s="10"/>
    </row>
    <row r="16" spans="2:13" ht="21.75" thickBot="1" x14ac:dyDescent="0.3">
      <c r="B16" s="1"/>
      <c r="C16" s="38" t="s">
        <v>16</v>
      </c>
      <c r="D16" s="39"/>
      <c r="E16" s="39"/>
      <c r="F16" s="40"/>
      <c r="G16" s="11">
        <f>G14*G15</f>
        <v>34115.599999999999</v>
      </c>
    </row>
    <row r="17" spans="3:11" ht="21.75" thickBot="1" x14ac:dyDescent="0.3">
      <c r="C17" s="12" t="s">
        <v>52</v>
      </c>
      <c r="D17" s="38" t="s">
        <v>51</v>
      </c>
      <c r="E17" s="39"/>
      <c r="F17" s="40"/>
      <c r="G17" s="13">
        <f>'08-02-2024 233'!G20</f>
        <v>919832.89999999956</v>
      </c>
      <c r="H17" s="10"/>
      <c r="I17" s="10"/>
      <c r="K17" s="10"/>
    </row>
    <row r="18" spans="3:11" ht="21.75" thickBot="1" x14ac:dyDescent="0.3">
      <c r="C18" s="38" t="s">
        <v>18</v>
      </c>
      <c r="D18" s="39"/>
      <c r="E18" s="39"/>
      <c r="F18" s="40"/>
      <c r="G18" s="14">
        <f>G16+G17</f>
        <v>953948.49999999953</v>
      </c>
      <c r="H18" s="10"/>
      <c r="I18" s="10"/>
      <c r="K18" s="10"/>
    </row>
    <row r="19" spans="3:11" ht="21.75" thickBot="1" x14ac:dyDescent="0.3">
      <c r="C19" s="38" t="s">
        <v>53</v>
      </c>
      <c r="D19" s="39"/>
      <c r="E19" s="39"/>
      <c r="F19" s="40"/>
      <c r="G19" s="15">
        <v>40000</v>
      </c>
    </row>
    <row r="20" spans="3:11" ht="21.75" thickBot="1" x14ac:dyDescent="0.3">
      <c r="C20" s="38" t="s">
        <v>18</v>
      </c>
      <c r="D20" s="39"/>
      <c r="E20" s="39"/>
      <c r="F20" s="40"/>
      <c r="G20" s="14">
        <f>G18-G19</f>
        <v>913948.49999999953</v>
      </c>
    </row>
  </sheetData>
  <sortState ref="D10:G13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0:F20"/>
    <mergeCell ref="C14:D14"/>
    <mergeCell ref="C15:F15"/>
    <mergeCell ref="C16:F16"/>
    <mergeCell ref="D17:F17"/>
    <mergeCell ref="C18:F18"/>
    <mergeCell ref="C19:F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A7" zoomScale="80" zoomScaleNormal="80" workbookViewId="0">
      <selection activeCell="I10" sqref="I10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2" t="s">
        <v>0</v>
      </c>
      <c r="D3" s="24" t="s">
        <v>1</v>
      </c>
      <c r="E3" s="25"/>
      <c r="F3" s="25"/>
      <c r="G3" s="28">
        <v>235</v>
      </c>
    </row>
    <row r="4" spans="2:11" ht="15.75" thickBot="1" x14ac:dyDescent="0.3">
      <c r="B4" s="1"/>
      <c r="C4" s="23"/>
      <c r="D4" s="26"/>
      <c r="E4" s="27"/>
      <c r="F4" s="27"/>
      <c r="G4" s="29"/>
    </row>
    <row r="5" spans="2:11" ht="15" customHeight="1" x14ac:dyDescent="0.25">
      <c r="B5" s="1"/>
      <c r="C5" s="30" t="s">
        <v>54</v>
      </c>
      <c r="D5" s="32" t="s">
        <v>2</v>
      </c>
      <c r="E5" s="33"/>
      <c r="F5" s="33"/>
      <c r="G5" s="34"/>
      <c r="J5" s="2" t="s">
        <v>3</v>
      </c>
    </row>
    <row r="6" spans="2:11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1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1" ht="15.75" thickBot="1" x14ac:dyDescent="0.3">
      <c r="B8" s="1"/>
      <c r="C8" s="18"/>
      <c r="D8" s="19"/>
      <c r="E8" s="18"/>
      <c r="F8" s="21"/>
      <c r="G8" s="19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20</v>
      </c>
      <c r="E10" s="5">
        <v>6</v>
      </c>
      <c r="F10" s="4">
        <v>4.0999999999999996</v>
      </c>
      <c r="G10" s="4">
        <f>E10*F10</f>
        <v>24.599999999999998</v>
      </c>
    </row>
    <row r="11" spans="2:11" ht="18.75" x14ac:dyDescent="0.25">
      <c r="B11" s="1"/>
      <c r="C11" s="4">
        <v>2</v>
      </c>
      <c r="D11" s="5" t="s">
        <v>36</v>
      </c>
      <c r="E11" s="5">
        <v>6</v>
      </c>
      <c r="F11" s="4">
        <v>4.0999999999999996</v>
      </c>
      <c r="G11" s="4">
        <f>E11*F11</f>
        <v>24.599999999999998</v>
      </c>
    </row>
    <row r="12" spans="2:11" ht="18.75" x14ac:dyDescent="0.25">
      <c r="B12" s="1"/>
      <c r="C12" s="4">
        <v>3</v>
      </c>
      <c r="D12" s="5" t="s">
        <v>30</v>
      </c>
      <c r="E12" s="5">
        <v>3</v>
      </c>
      <c r="F12" s="4"/>
      <c r="G12" s="4">
        <v>28.8</v>
      </c>
    </row>
    <row r="13" spans="2:11" ht="18.75" x14ac:dyDescent="0.25">
      <c r="B13" s="1"/>
      <c r="C13" s="4">
        <v>4</v>
      </c>
      <c r="D13" s="5" t="s">
        <v>26</v>
      </c>
      <c r="E13" s="5">
        <v>11</v>
      </c>
      <c r="F13" s="4">
        <v>5</v>
      </c>
      <c r="G13" s="4">
        <f t="shared" ref="G13" si="0">E13*F13</f>
        <v>55</v>
      </c>
    </row>
    <row r="14" spans="2:11" ht="18.75" x14ac:dyDescent="0.25">
      <c r="B14" s="1"/>
      <c r="C14" s="4">
        <v>5</v>
      </c>
      <c r="D14" s="5" t="s">
        <v>13</v>
      </c>
      <c r="E14" s="5">
        <v>50</v>
      </c>
      <c r="F14" s="4">
        <v>5</v>
      </c>
      <c r="G14" s="4">
        <f>E14*F14</f>
        <v>250</v>
      </c>
    </row>
    <row r="15" spans="2:11" ht="18.75" x14ac:dyDescent="0.25">
      <c r="B15" s="1"/>
      <c r="C15" s="4">
        <v>6</v>
      </c>
      <c r="D15" s="5" t="s">
        <v>50</v>
      </c>
      <c r="E15" s="5">
        <v>5</v>
      </c>
      <c r="F15" s="4">
        <v>4.0999999999999996</v>
      </c>
      <c r="G15" s="4">
        <f>E15*F15</f>
        <v>20.5</v>
      </c>
    </row>
    <row r="16" spans="2:11" ht="19.5" thickBot="1" x14ac:dyDescent="0.3">
      <c r="B16" s="1"/>
      <c r="C16" s="4">
        <v>7</v>
      </c>
      <c r="D16" s="5" t="s">
        <v>15</v>
      </c>
      <c r="E16" s="5">
        <v>20</v>
      </c>
      <c r="F16" s="4">
        <v>5</v>
      </c>
      <c r="G16" s="4">
        <f>E16*F16</f>
        <v>100</v>
      </c>
    </row>
    <row r="17" spans="2:13" ht="19.5" thickBot="1" x14ac:dyDescent="0.3">
      <c r="B17" s="1"/>
      <c r="C17" s="41" t="s">
        <v>16</v>
      </c>
      <c r="D17" s="42"/>
      <c r="E17" s="6">
        <f>SUM(E10:E16)</f>
        <v>101</v>
      </c>
      <c r="F17" s="7"/>
      <c r="G17" s="8">
        <f>SUM(G10:G16)</f>
        <v>503.5</v>
      </c>
    </row>
    <row r="18" spans="2:13" ht="21.75" thickBot="1" x14ac:dyDescent="0.3">
      <c r="B18" s="1"/>
      <c r="C18" s="38" t="s">
        <v>17</v>
      </c>
      <c r="D18" s="39"/>
      <c r="E18" s="39"/>
      <c r="F18" s="40"/>
      <c r="G18" s="9">
        <v>68</v>
      </c>
      <c r="M18" s="10"/>
    </row>
    <row r="19" spans="2:13" ht="21.75" thickBot="1" x14ac:dyDescent="0.3">
      <c r="B19" s="1"/>
      <c r="C19" s="38" t="s">
        <v>16</v>
      </c>
      <c r="D19" s="39"/>
      <c r="E19" s="39"/>
      <c r="F19" s="40"/>
      <c r="G19" s="11">
        <f>G17*G18</f>
        <v>34238</v>
      </c>
    </row>
    <row r="20" spans="2:13" ht="21.75" thickBot="1" x14ac:dyDescent="0.3">
      <c r="C20" s="12" t="s">
        <v>56</v>
      </c>
      <c r="D20" s="38" t="s">
        <v>55</v>
      </c>
      <c r="E20" s="39"/>
      <c r="F20" s="40"/>
      <c r="G20" s="13">
        <f>'09-02-2024 234'!G20</f>
        <v>913948.49999999953</v>
      </c>
      <c r="H20" s="10"/>
      <c r="I20" s="10"/>
      <c r="K20" s="10"/>
    </row>
    <row r="21" spans="2:13" ht="21.75" thickBot="1" x14ac:dyDescent="0.3">
      <c r="C21" s="38" t="s">
        <v>18</v>
      </c>
      <c r="D21" s="39"/>
      <c r="E21" s="39"/>
      <c r="F21" s="40"/>
      <c r="G21" s="14">
        <f>G19+G20</f>
        <v>948186.49999999953</v>
      </c>
      <c r="H21" s="10"/>
      <c r="I21" s="10"/>
      <c r="K21" s="10"/>
    </row>
    <row r="22" spans="2:13" ht="21.75" thickBot="1" x14ac:dyDescent="0.3">
      <c r="C22" s="38" t="s">
        <v>57</v>
      </c>
      <c r="D22" s="39"/>
      <c r="E22" s="39"/>
      <c r="F22" s="40"/>
      <c r="G22" s="15">
        <v>40000</v>
      </c>
    </row>
    <row r="23" spans="2:13" ht="21.75" thickBot="1" x14ac:dyDescent="0.3">
      <c r="C23" s="38" t="s">
        <v>18</v>
      </c>
      <c r="D23" s="39"/>
      <c r="E23" s="39"/>
      <c r="F23" s="40"/>
      <c r="G23" s="14">
        <f>G21-G22</f>
        <v>908186.49999999953</v>
      </c>
    </row>
  </sheetData>
  <mergeCells count="14">
    <mergeCell ref="C7:D8"/>
    <mergeCell ref="E7:G8"/>
    <mergeCell ref="C22:F22"/>
    <mergeCell ref="C23:F23"/>
    <mergeCell ref="C3:C4"/>
    <mergeCell ref="D3:F4"/>
    <mergeCell ref="G3:G4"/>
    <mergeCell ref="C5:C6"/>
    <mergeCell ref="D5:G6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H11" sqref="H11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2" t="s">
        <v>0</v>
      </c>
      <c r="D3" s="24" t="s">
        <v>1</v>
      </c>
      <c r="E3" s="25"/>
      <c r="F3" s="25"/>
      <c r="G3" s="28">
        <v>236</v>
      </c>
    </row>
    <row r="4" spans="2:13" ht="15.75" thickBot="1" x14ac:dyDescent="0.3">
      <c r="B4" s="1"/>
      <c r="C4" s="23"/>
      <c r="D4" s="26"/>
      <c r="E4" s="27"/>
      <c r="F4" s="27"/>
      <c r="G4" s="29"/>
    </row>
    <row r="5" spans="2:13" ht="15" customHeight="1" x14ac:dyDescent="0.25">
      <c r="B5" s="1"/>
      <c r="C5" s="30" t="s">
        <v>58</v>
      </c>
      <c r="D5" s="32" t="s">
        <v>2</v>
      </c>
      <c r="E5" s="33"/>
      <c r="F5" s="33"/>
      <c r="G5" s="34"/>
      <c r="J5" s="2" t="s">
        <v>3</v>
      </c>
    </row>
    <row r="6" spans="2:13" ht="15.75" thickBot="1" x14ac:dyDescent="0.3">
      <c r="B6" s="1"/>
      <c r="C6" s="31"/>
      <c r="D6" s="35"/>
      <c r="E6" s="36"/>
      <c r="F6" s="36"/>
      <c r="G6" s="37"/>
      <c r="J6" s="2">
        <v>1</v>
      </c>
    </row>
    <row r="7" spans="2:13" ht="15" customHeight="1" x14ac:dyDescent="0.25">
      <c r="B7" s="1"/>
      <c r="C7" s="16" t="s">
        <v>4</v>
      </c>
      <c r="D7" s="17"/>
      <c r="E7" s="16" t="s">
        <v>5</v>
      </c>
      <c r="F7" s="20"/>
      <c r="G7" s="17"/>
      <c r="J7" s="2" t="s">
        <v>6</v>
      </c>
      <c r="K7" s="1"/>
    </row>
    <row r="8" spans="2:13" ht="15.75" thickBot="1" x14ac:dyDescent="0.3">
      <c r="B8" s="1"/>
      <c r="C8" s="18"/>
      <c r="D8" s="19"/>
      <c r="E8" s="18"/>
      <c r="F8" s="21"/>
      <c r="G8" s="19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12</v>
      </c>
      <c r="E10" s="5">
        <v>5</v>
      </c>
      <c r="F10" s="4">
        <v>5.7</v>
      </c>
      <c r="G10" s="4">
        <f>E10*F10</f>
        <v>28.5</v>
      </c>
    </row>
    <row r="11" spans="2:13" ht="18.75" x14ac:dyDescent="0.25">
      <c r="B11" s="1"/>
      <c r="C11" s="4">
        <v>2</v>
      </c>
      <c r="D11" s="5" t="s">
        <v>25</v>
      </c>
      <c r="E11" s="5">
        <v>10</v>
      </c>
      <c r="F11" s="4">
        <v>7.5</v>
      </c>
      <c r="G11" s="4">
        <f>E11*F11</f>
        <v>75</v>
      </c>
    </row>
    <row r="12" spans="2:13" ht="18.75" x14ac:dyDescent="0.25">
      <c r="B12" s="1"/>
      <c r="C12" s="4">
        <v>3</v>
      </c>
      <c r="D12" s="5" t="s">
        <v>13</v>
      </c>
      <c r="E12" s="5">
        <v>43</v>
      </c>
      <c r="F12" s="4">
        <v>5</v>
      </c>
      <c r="G12" s="4">
        <f>E12*F12</f>
        <v>215</v>
      </c>
    </row>
    <row r="13" spans="2:13" ht="18.75" x14ac:dyDescent="0.25">
      <c r="B13" s="1"/>
      <c r="C13" s="4">
        <v>4</v>
      </c>
      <c r="D13" s="5" t="s">
        <v>50</v>
      </c>
      <c r="E13" s="5">
        <v>6</v>
      </c>
      <c r="F13" s="4">
        <v>4.0999999999999996</v>
      </c>
      <c r="G13" s="4">
        <f>E13*F13</f>
        <v>24.599999999999998</v>
      </c>
    </row>
    <row r="14" spans="2:13" ht="19.5" thickBot="1" x14ac:dyDescent="0.3">
      <c r="B14" s="1"/>
      <c r="C14" s="4">
        <v>5</v>
      </c>
      <c r="D14" s="5" t="s">
        <v>15</v>
      </c>
      <c r="E14" s="5">
        <v>32</v>
      </c>
      <c r="F14" s="4">
        <v>5</v>
      </c>
      <c r="G14" s="4">
        <f>E14*F14</f>
        <v>160</v>
      </c>
    </row>
    <row r="15" spans="2:13" ht="19.5" thickBot="1" x14ac:dyDescent="0.3">
      <c r="B15" s="1"/>
      <c r="C15" s="41" t="s">
        <v>16</v>
      </c>
      <c r="D15" s="42"/>
      <c r="E15" s="6">
        <f>SUM(E10:E14)</f>
        <v>96</v>
      </c>
      <c r="F15" s="7"/>
      <c r="G15" s="8">
        <f>SUM(G10:G14)</f>
        <v>503.1</v>
      </c>
    </row>
    <row r="16" spans="2:13" ht="21.75" thickBot="1" x14ac:dyDescent="0.3">
      <c r="B16" s="1"/>
      <c r="C16" s="38" t="s">
        <v>17</v>
      </c>
      <c r="D16" s="39"/>
      <c r="E16" s="39"/>
      <c r="F16" s="40"/>
      <c r="G16" s="9">
        <v>68</v>
      </c>
      <c r="M16" s="10"/>
    </row>
    <row r="17" spans="2:11" ht="21.75" thickBot="1" x14ac:dyDescent="0.3">
      <c r="B17" s="1"/>
      <c r="C17" s="38" t="s">
        <v>16</v>
      </c>
      <c r="D17" s="39"/>
      <c r="E17" s="39"/>
      <c r="F17" s="40"/>
      <c r="G17" s="11">
        <f>G15*G16</f>
        <v>34210.800000000003</v>
      </c>
    </row>
    <row r="18" spans="2:11" ht="21.75" thickBot="1" x14ac:dyDescent="0.3">
      <c r="C18" s="12" t="s">
        <v>60</v>
      </c>
      <c r="D18" s="38" t="s">
        <v>59</v>
      </c>
      <c r="E18" s="39"/>
      <c r="F18" s="40"/>
      <c r="G18" s="13">
        <f>'10-02-2024 235'!G23</f>
        <v>908186.49999999953</v>
      </c>
      <c r="H18" s="10"/>
      <c r="I18" s="10"/>
      <c r="K18" s="10"/>
    </row>
    <row r="19" spans="2:11" ht="21.75" thickBot="1" x14ac:dyDescent="0.3">
      <c r="C19" s="38" t="s">
        <v>18</v>
      </c>
      <c r="D19" s="39"/>
      <c r="E19" s="39"/>
      <c r="F19" s="40"/>
      <c r="G19" s="14">
        <f>G17+G18</f>
        <v>942397.29999999958</v>
      </c>
      <c r="H19" s="10"/>
      <c r="I19" s="10"/>
      <c r="K19" s="10"/>
    </row>
    <row r="20" spans="2:11" ht="21.75" thickBot="1" x14ac:dyDescent="0.3">
      <c r="C20" s="38" t="s">
        <v>61</v>
      </c>
      <c r="D20" s="39"/>
      <c r="E20" s="39"/>
      <c r="F20" s="40"/>
      <c r="G20" s="15">
        <v>40000</v>
      </c>
    </row>
    <row r="21" spans="2:11" ht="21.75" thickBot="1" x14ac:dyDescent="0.3">
      <c r="C21" s="38" t="s">
        <v>18</v>
      </c>
      <c r="D21" s="39"/>
      <c r="E21" s="39"/>
      <c r="F21" s="40"/>
      <c r="G21" s="14">
        <f>G19-G20</f>
        <v>902397.29999999958</v>
      </c>
    </row>
  </sheetData>
  <sortState ref="D10:G14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15:D15"/>
    <mergeCell ref="C16:F16"/>
    <mergeCell ref="C17:F17"/>
    <mergeCell ref="D18:F18"/>
    <mergeCell ref="C19:F19"/>
    <mergeCell ref="C20:F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01-02-2024 228</vt:lpstr>
      <vt:lpstr>02-02-2024 229</vt:lpstr>
      <vt:lpstr>03-02-2024 230</vt:lpstr>
      <vt:lpstr>06-02-2024 231</vt:lpstr>
      <vt:lpstr>07-02-2024 232</vt:lpstr>
      <vt:lpstr>08-02-2024 233</vt:lpstr>
      <vt:lpstr>09-02-2024 234</vt:lpstr>
      <vt:lpstr>10-02-2024 235</vt:lpstr>
      <vt:lpstr>12-02-2024 236</vt:lpstr>
      <vt:lpstr>13-02-2024 237</vt:lpstr>
      <vt:lpstr>14-02-2024 238</vt:lpstr>
      <vt:lpstr>15-02-2024 239</vt:lpstr>
      <vt:lpstr>16-02-2024 240</vt:lpstr>
      <vt:lpstr>17-02-2024 241</vt:lpstr>
      <vt:lpstr>18-02-2024 242</vt:lpstr>
      <vt:lpstr>19-02-2024 243</vt:lpstr>
      <vt:lpstr>20-02-2024 244</vt:lpstr>
      <vt:lpstr>21-02-2024 245</vt:lpstr>
      <vt:lpstr>22-02-2024 246</vt:lpstr>
      <vt:lpstr>23-02-2024 247</vt:lpstr>
      <vt:lpstr>24-02-2024 248</vt:lpstr>
      <vt:lpstr>25-02-2024 249</vt:lpstr>
      <vt:lpstr>26-02-2024 250</vt:lpstr>
      <vt:lpstr>27-02-2024 251</vt:lpstr>
      <vt:lpstr>28-02-2024 252</vt:lpstr>
      <vt:lpstr>28-02-2024 RETURN</vt:lpstr>
      <vt:lpstr>29-02-2024 253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2024-02-03T04:36:59Z</dcterms:created>
  <dcterms:modified xsi:type="dcterms:W3CDTF">2024-03-04T18:40:37Z</dcterms:modified>
</cp:coreProperties>
</file>