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NANA\LIRA INTERNATIONAL\Bill\2024\"/>
    </mc:Choice>
  </mc:AlternateContent>
  <bookViews>
    <workbookView xWindow="0" yWindow="0" windowWidth="17970" windowHeight="6030" firstSheet="10" activeTab="14"/>
  </bookViews>
  <sheets>
    <sheet name="03-01-2024 213 " sheetId="3" r:id="rId1"/>
    <sheet name="04-01-2024 214" sheetId="4" r:id="rId2"/>
    <sheet name="06-01-2024 215" sheetId="5" r:id="rId3"/>
    <sheet name="08-01-2024 216" sheetId="6" r:id="rId4"/>
    <sheet name="10-01-2024 217" sheetId="7" r:id="rId5"/>
    <sheet name="17-01-2024 218" sheetId="8" r:id="rId6"/>
    <sheet name="18-01-2024 219" sheetId="9" r:id="rId7"/>
    <sheet name="20-01-2024 220" sheetId="10" r:id="rId8"/>
    <sheet name="24-01-2024 221" sheetId="11" r:id="rId9"/>
    <sheet name="25-01-2024 222" sheetId="12" r:id="rId10"/>
    <sheet name="26-01-2024 223" sheetId="13" r:id="rId11"/>
    <sheet name="27-01-2024 224" sheetId="14" r:id="rId12"/>
    <sheet name="28-01-2024 225" sheetId="15" r:id="rId13"/>
    <sheet name="30-01-2024 226" sheetId="16" r:id="rId14"/>
    <sheet name="31-01-2024 227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17" l="1"/>
  <c r="G16" i="17"/>
  <c r="G12" i="17"/>
  <c r="G13" i="17"/>
  <c r="G11" i="17"/>
  <c r="E17" i="17"/>
  <c r="G15" i="17"/>
  <c r="G14" i="17"/>
  <c r="G10" i="17"/>
  <c r="G17" i="16"/>
  <c r="E14" i="16"/>
  <c r="G13" i="16"/>
  <c r="G11" i="16"/>
  <c r="G12" i="16"/>
  <c r="G10" i="16"/>
  <c r="G17" i="17" l="1"/>
  <c r="G19" i="17" s="1"/>
  <c r="G21" i="17" s="1"/>
  <c r="G24" i="17" s="1"/>
  <c r="G14" i="16"/>
  <c r="G16" i="16" s="1"/>
  <c r="E15" i="15"/>
  <c r="G14" i="15"/>
  <c r="G10" i="15"/>
  <c r="G11" i="15"/>
  <c r="G13" i="15"/>
  <c r="G12" i="15"/>
  <c r="G19" i="14"/>
  <c r="G14" i="14"/>
  <c r="E16" i="14"/>
  <c r="G15" i="14"/>
  <c r="G13" i="14"/>
  <c r="G12" i="14"/>
  <c r="G11" i="14"/>
  <c r="G10" i="14"/>
  <c r="G15" i="15" l="1"/>
  <c r="G17" i="15" s="1"/>
  <c r="G16" i="14"/>
  <c r="G18" i="14" s="1"/>
  <c r="G20" i="14" s="1"/>
  <c r="G22" i="14" s="1"/>
  <c r="G18" i="13"/>
  <c r="G19" i="12"/>
  <c r="E15" i="13"/>
  <c r="G14" i="13"/>
  <c r="G12" i="13"/>
  <c r="G11" i="13"/>
  <c r="G10" i="13"/>
  <c r="G13" i="13"/>
  <c r="E16" i="12"/>
  <c r="G15" i="12"/>
  <c r="G12" i="12"/>
  <c r="G13" i="12"/>
  <c r="G11" i="12"/>
  <c r="G10" i="12"/>
  <c r="G14" i="12"/>
  <c r="G18" i="16" l="1"/>
  <c r="G20" i="16" s="1"/>
  <c r="G18" i="15"/>
  <c r="G19" i="15" s="1"/>
  <c r="G15" i="13"/>
  <c r="G17" i="13" s="1"/>
  <c r="G19" i="13" s="1"/>
  <c r="G16" i="12"/>
  <c r="G18" i="12" s="1"/>
  <c r="G20" i="12" s="1"/>
  <c r="G22" i="12" s="1"/>
  <c r="G21" i="11"/>
  <c r="G15" i="11"/>
  <c r="G16" i="11"/>
  <c r="G13" i="11"/>
  <c r="G11" i="11"/>
  <c r="E18" i="11"/>
  <c r="G17" i="11"/>
  <c r="G10" i="11"/>
  <c r="G14" i="11"/>
  <c r="G12" i="11"/>
  <c r="G18" i="11" l="1"/>
  <c r="G20" i="11" s="1"/>
  <c r="G22" i="11" s="1"/>
  <c r="G18" i="10"/>
  <c r="E15" i="10"/>
  <c r="G14" i="10"/>
  <c r="G13" i="10"/>
  <c r="G12" i="10"/>
  <c r="G11" i="10"/>
  <c r="G10" i="10"/>
  <c r="G15" i="10" l="1"/>
  <c r="G17" i="10" s="1"/>
  <c r="G19" i="10" s="1"/>
  <c r="G21" i="10" s="1"/>
  <c r="G19" i="9"/>
  <c r="E16" i="9"/>
  <c r="G15" i="9"/>
  <c r="G14" i="9"/>
  <c r="G13" i="9"/>
  <c r="G10" i="9"/>
  <c r="G12" i="9"/>
  <c r="G11" i="9"/>
  <c r="G16" i="9" l="1"/>
  <c r="G18" i="9" s="1"/>
  <c r="G20" i="9" s="1"/>
  <c r="G22" i="9" s="1"/>
  <c r="G20" i="8"/>
  <c r="E17" i="8"/>
  <c r="G16" i="8"/>
  <c r="G15" i="8"/>
  <c r="G14" i="8"/>
  <c r="G13" i="8"/>
  <c r="G12" i="8"/>
  <c r="G11" i="8"/>
  <c r="G10" i="8"/>
  <c r="G17" i="8" l="1"/>
  <c r="G19" i="8" s="1"/>
  <c r="G21" i="8" s="1"/>
  <c r="G23" i="8" s="1"/>
  <c r="G23" i="7"/>
  <c r="G18" i="7" l="1"/>
  <c r="G12" i="7"/>
  <c r="G16" i="7"/>
  <c r="E20" i="7"/>
  <c r="G19" i="7"/>
  <c r="G17" i="7"/>
  <c r="G15" i="7"/>
  <c r="G13" i="7"/>
  <c r="G14" i="7"/>
  <c r="G10" i="7"/>
  <c r="G20" i="7" l="1"/>
  <c r="G22" i="7" s="1"/>
  <c r="G24" i="7" s="1"/>
  <c r="G12" i="6"/>
  <c r="E18" i="6" l="1"/>
  <c r="G17" i="6"/>
  <c r="G16" i="6"/>
  <c r="G15" i="6"/>
  <c r="G14" i="6"/>
  <c r="G13" i="6"/>
  <c r="G10" i="6"/>
  <c r="G11" i="6"/>
  <c r="G18" i="6" l="1"/>
  <c r="G20" i="6" s="1"/>
  <c r="G10" i="5"/>
  <c r="G12" i="5"/>
  <c r="G13" i="5"/>
  <c r="G14" i="5"/>
  <c r="G15" i="5"/>
  <c r="G16" i="5"/>
  <c r="E17" i="5"/>
  <c r="G11" i="5"/>
  <c r="G17" i="5" l="1"/>
  <c r="G19" i="5" s="1"/>
  <c r="G14" i="4"/>
  <c r="G11" i="4"/>
  <c r="G12" i="4"/>
  <c r="G15" i="4"/>
  <c r="G16" i="4"/>
  <c r="G17" i="4"/>
  <c r="G18" i="4"/>
  <c r="G10" i="4" l="1"/>
  <c r="G19" i="4" s="1"/>
  <c r="E19" i="4"/>
  <c r="G21" i="4" l="1"/>
  <c r="G11" i="3"/>
  <c r="G12" i="3"/>
  <c r="G13" i="3"/>
  <c r="G15" i="3"/>
  <c r="G16" i="3"/>
  <c r="G17" i="3"/>
  <c r="G18" i="3"/>
  <c r="G19" i="3"/>
  <c r="G20" i="3"/>
  <c r="G21" i="3"/>
  <c r="E22" i="3"/>
  <c r="G10" i="3"/>
  <c r="G22" i="3" l="1"/>
  <c r="G24" i="3" s="1"/>
  <c r="G26" i="3" s="1"/>
  <c r="G28" i="3" s="1"/>
  <c r="G22" i="4" s="1"/>
  <c r="G23" i="4" s="1"/>
  <c r="G20" i="5" s="1"/>
  <c r="G21" i="5" s="1"/>
  <c r="G23" i="5" s="1"/>
  <c r="G21" i="6" s="1"/>
  <c r="G22" i="6" s="1"/>
  <c r="G24" i="6" s="1"/>
</calcChain>
</file>

<file path=xl/sharedStrings.xml><?xml version="1.0" encoding="utf-8"?>
<sst xmlns="http://schemas.openxmlformats.org/spreadsheetml/2006/main" count="411" uniqueCount="86">
  <si>
    <t>TVM-BAH</t>
  </si>
  <si>
    <t>LIRA INTERNATIONAL</t>
  </si>
  <si>
    <t>DELICIOUS FOOD EXPORTS (THUCKALAY)</t>
  </si>
  <si>
    <t>PACKING SPOT</t>
  </si>
  <si>
    <t>THUCKALAY</t>
  </si>
  <si>
    <t>SL/NO</t>
  </si>
  <si>
    <t>ITEMS</t>
  </si>
  <si>
    <t>QTY</t>
  </si>
  <si>
    <t xml:space="preserve">PACKING </t>
  </si>
  <si>
    <t>WEIGHT</t>
  </si>
  <si>
    <t>DRUMSTICK</t>
  </si>
  <si>
    <t>PINEAPPLE</t>
  </si>
  <si>
    <t>RK</t>
  </si>
  <si>
    <t>YB</t>
  </si>
  <si>
    <t>TOTAL</t>
  </si>
  <si>
    <t>Price Per kg</t>
  </si>
  <si>
    <t>BALANCE AMOUNT</t>
  </si>
  <si>
    <t>EDWIN</t>
  </si>
  <si>
    <t>Labour</t>
  </si>
  <si>
    <t>G.MANGO</t>
  </si>
  <si>
    <t>GOOSBERRY</t>
  </si>
  <si>
    <t>JACKFRUIT</t>
  </si>
  <si>
    <t>PT</t>
  </si>
  <si>
    <t>RP</t>
  </si>
  <si>
    <t>TINDLY</t>
  </si>
  <si>
    <t>TOPIOKA</t>
  </si>
  <si>
    <t>03/01/2024 Wednesday</t>
  </si>
  <si>
    <t>BILL: 212</t>
  </si>
  <si>
    <t>30/12/2023 BILL BALANCE</t>
  </si>
  <si>
    <t>03/01/2024 CREDITED AMOUNT</t>
  </si>
  <si>
    <t>04/01/2024 Thursday</t>
  </si>
  <si>
    <t>S.ONION</t>
  </si>
  <si>
    <t>BILL: 213</t>
  </si>
  <si>
    <t>03/01/2024 BILL BALANCE</t>
  </si>
  <si>
    <t>06/01/2024 Saturday</t>
  </si>
  <si>
    <t>B.LEAF</t>
  </si>
  <si>
    <t>BILL: 214</t>
  </si>
  <si>
    <t>04/01/2024 BILL BALANCE</t>
  </si>
  <si>
    <t>06/01/2024 CREDITED AMOUNT</t>
  </si>
  <si>
    <t>08/01/2024 Monday</t>
  </si>
  <si>
    <t>BILL: 215</t>
  </si>
  <si>
    <t>06/01/2024 BILL BALANCE</t>
  </si>
  <si>
    <t>NELLI</t>
  </si>
  <si>
    <t>08/01/2024 CREDITED AMOUNT</t>
  </si>
  <si>
    <t>10/01/2024 Wednesday</t>
  </si>
  <si>
    <t>TAPIOCA</t>
  </si>
  <si>
    <t>17/01/2024 Wednesday</t>
  </si>
  <si>
    <t>10/01/2024 BILL BALANCE</t>
  </si>
  <si>
    <t>BILL: 217</t>
  </si>
  <si>
    <t>17/01/2024 CREDITED AMOUNT</t>
  </si>
  <si>
    <t>18/01/2024 Thursday</t>
  </si>
  <si>
    <t>B.LEAVES</t>
  </si>
  <si>
    <t>17/01/2024 BILL BALANCE</t>
  </si>
  <si>
    <t>BILL: 218</t>
  </si>
  <si>
    <t>18/01/2024 CREDITED AMOUNT</t>
  </si>
  <si>
    <t>20/01/2024 Saturday</t>
  </si>
  <si>
    <t>BILL: 219</t>
  </si>
  <si>
    <t>18/01/2024 BILL BALANCE</t>
  </si>
  <si>
    <t>20/01/2024 CREDITED AMOUNT</t>
  </si>
  <si>
    <t>24/01/2024 Wednesday</t>
  </si>
  <si>
    <t>BILL: 220</t>
  </si>
  <si>
    <t>20/01/2024 BILL BALANCE</t>
  </si>
  <si>
    <t>25/01/2024 Thursday</t>
  </si>
  <si>
    <t>26/01/2024 Friday</t>
  </si>
  <si>
    <t>24/01/2024 BILL BALANCE</t>
  </si>
  <si>
    <t>BILL: 221</t>
  </si>
  <si>
    <t>25/01/2024 CREDITED AMOUNT</t>
  </si>
  <si>
    <t>25/01/2024 BILL BALANCE</t>
  </si>
  <si>
    <t>BILL: 222</t>
  </si>
  <si>
    <t>27/01/2024 Saturday</t>
  </si>
  <si>
    <t>26/01/2024 BILL BALANCE</t>
  </si>
  <si>
    <t>BILL: 223</t>
  </si>
  <si>
    <t>27/01/2024 CREDITED AMOUNT</t>
  </si>
  <si>
    <t>28/01/2024 Sunday</t>
  </si>
  <si>
    <t>D.STICK</t>
  </si>
  <si>
    <t>BILL: 224</t>
  </si>
  <si>
    <t>27/01/2024 BILL BALANCE</t>
  </si>
  <si>
    <t>30/01/2024 Tuesday</t>
  </si>
  <si>
    <t>BILL: 225</t>
  </si>
  <si>
    <t>28/01/2024 BILL BALANCE</t>
  </si>
  <si>
    <t>29/01/2024 CREDITED AMOUNT</t>
  </si>
  <si>
    <t>31/01/2024 Wednesday</t>
  </si>
  <si>
    <t>30/01/2024 BILL BALANCE</t>
  </si>
  <si>
    <t>BILL: 226</t>
  </si>
  <si>
    <t>31/01/2024 CREDITED AMOUNT</t>
  </si>
  <si>
    <t>30/01/2024 CREDITED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</si>
</sst>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44">
    <xf numFmtId="0" fontId="0" fillId="0" borderId="0" xfId="0"/>
    <xf numFmtId="0" fontId="4" fillId="8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1" fontId="8" fillId="3" borderId="1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" fontId="1" fillId="4" borderId="10" xfId="0" applyNumberFormat="1" applyFont="1" applyFill="1" applyBorder="1" applyAlignment="1">
      <alignment horizontal="center" vertical="center"/>
    </xf>
    <xf numFmtId="1" fontId="1" fillId="3" borderId="10" xfId="0" applyNumberFormat="1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7" fillId="3" borderId="10" xfId="1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 wrapText="1"/>
    </xf>
    <xf numFmtId="14" fontId="3" fillId="5" borderId="7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</cellXfs>
  <cellStyles count="2">
    <cellStyle name="Neutral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opLeftCell="B1" zoomScaleNormal="100" workbookViewId="0">
      <selection activeCell="H8" sqref="H8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1" ht="15.75" thickBot="1" x14ac:dyDescent="0.3"/>
    <row r="3" spans="2:11" ht="15" customHeight="1" x14ac:dyDescent="0.25">
      <c r="B3" s="13"/>
      <c r="C3" s="28" t="s">
        <v>0</v>
      </c>
      <c r="D3" s="30" t="s">
        <v>1</v>
      </c>
      <c r="E3" s="31"/>
      <c r="F3" s="31"/>
      <c r="G3" s="34">
        <v>213</v>
      </c>
    </row>
    <row r="4" spans="2:11" ht="15.75" thickBot="1" x14ac:dyDescent="0.3">
      <c r="B4" s="13"/>
      <c r="C4" s="29"/>
      <c r="D4" s="32"/>
      <c r="E4" s="33"/>
      <c r="F4" s="33"/>
      <c r="G4" s="35"/>
    </row>
    <row r="5" spans="2:11" ht="15" customHeight="1" x14ac:dyDescent="0.25">
      <c r="B5" s="13"/>
      <c r="C5" s="36" t="s">
        <v>26</v>
      </c>
      <c r="D5" s="38" t="s">
        <v>2</v>
      </c>
      <c r="E5" s="39"/>
      <c r="F5" s="39"/>
      <c r="G5" s="40"/>
      <c r="J5" s="16" t="s">
        <v>18</v>
      </c>
    </row>
    <row r="6" spans="2:11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1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1" ht="15.75" thickBot="1" x14ac:dyDescent="0.3">
      <c r="B8" s="13"/>
      <c r="C8" s="24"/>
      <c r="D8" s="25"/>
      <c r="E8" s="24"/>
      <c r="F8" s="27"/>
      <c r="G8" s="25"/>
      <c r="J8" s="16"/>
    </row>
    <row r="9" spans="2:11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1" ht="18.75" x14ac:dyDescent="0.25">
      <c r="B10" s="13"/>
      <c r="C10" s="2">
        <v>1</v>
      </c>
      <c r="D10" s="3" t="s">
        <v>10</v>
      </c>
      <c r="E10" s="3">
        <v>5</v>
      </c>
      <c r="F10" s="2">
        <v>4.0999999999999996</v>
      </c>
      <c r="G10" s="2">
        <f>E10*F10</f>
        <v>20.5</v>
      </c>
    </row>
    <row r="11" spans="2:11" ht="18.75" x14ac:dyDescent="0.25">
      <c r="B11" s="13"/>
      <c r="C11" s="2">
        <v>2</v>
      </c>
      <c r="D11" s="3" t="s">
        <v>10</v>
      </c>
      <c r="E11" s="3">
        <v>1</v>
      </c>
      <c r="F11" s="2">
        <v>3.1</v>
      </c>
      <c r="G11" s="2">
        <f>E11*F11</f>
        <v>3.1</v>
      </c>
    </row>
    <row r="12" spans="2:11" ht="18.75" x14ac:dyDescent="0.25">
      <c r="B12" s="13"/>
      <c r="C12" s="2">
        <v>3</v>
      </c>
      <c r="D12" s="3" t="s">
        <v>19</v>
      </c>
      <c r="E12" s="3">
        <v>11</v>
      </c>
      <c r="F12" s="2">
        <v>4.0999999999999996</v>
      </c>
      <c r="G12" s="2">
        <f>E12*F12</f>
        <v>45.099999999999994</v>
      </c>
    </row>
    <row r="13" spans="2:11" ht="18.75" x14ac:dyDescent="0.25">
      <c r="B13" s="13"/>
      <c r="C13" s="2">
        <v>4</v>
      </c>
      <c r="D13" s="3" t="s">
        <v>20</v>
      </c>
      <c r="E13" s="3">
        <v>9</v>
      </c>
      <c r="F13" s="2">
        <v>5</v>
      </c>
      <c r="G13" s="2">
        <f>E13*F13</f>
        <v>45</v>
      </c>
    </row>
    <row r="14" spans="2:11" ht="18.75" x14ac:dyDescent="0.25">
      <c r="B14" s="13"/>
      <c r="C14" s="2">
        <v>5</v>
      </c>
      <c r="D14" s="3" t="s">
        <v>21</v>
      </c>
      <c r="E14" s="3">
        <v>3</v>
      </c>
      <c r="F14" s="2"/>
      <c r="G14" s="2">
        <v>48</v>
      </c>
    </row>
    <row r="15" spans="2:11" ht="18.75" x14ac:dyDescent="0.25">
      <c r="B15" s="13"/>
      <c r="C15" s="2">
        <v>6</v>
      </c>
      <c r="D15" s="3" t="s">
        <v>11</v>
      </c>
      <c r="E15" s="3">
        <v>6</v>
      </c>
      <c r="F15" s="2">
        <v>7.5</v>
      </c>
      <c r="G15" s="2">
        <f t="shared" ref="G15:G21" si="0">E15*F15</f>
        <v>45</v>
      </c>
    </row>
    <row r="16" spans="2:11" ht="18.75" x14ac:dyDescent="0.25">
      <c r="B16" s="13"/>
      <c r="C16" s="2">
        <v>7</v>
      </c>
      <c r="D16" s="3" t="s">
        <v>22</v>
      </c>
      <c r="E16" s="3">
        <v>5</v>
      </c>
      <c r="F16" s="2">
        <v>5</v>
      </c>
      <c r="G16" s="2">
        <f t="shared" si="0"/>
        <v>25</v>
      </c>
    </row>
    <row r="17" spans="2:13" ht="18.75" x14ac:dyDescent="0.25">
      <c r="B17" s="13"/>
      <c r="C17" s="2">
        <v>8</v>
      </c>
      <c r="D17" s="3" t="s">
        <v>12</v>
      </c>
      <c r="E17" s="3">
        <v>30</v>
      </c>
      <c r="F17" s="2">
        <v>5</v>
      </c>
      <c r="G17" s="2">
        <f t="shared" si="0"/>
        <v>150</v>
      </c>
    </row>
    <row r="18" spans="2:13" ht="18.75" x14ac:dyDescent="0.25">
      <c r="B18" s="13"/>
      <c r="C18" s="2">
        <v>9</v>
      </c>
      <c r="D18" s="3" t="s">
        <v>23</v>
      </c>
      <c r="E18" s="3">
        <v>6</v>
      </c>
      <c r="F18" s="2">
        <v>5</v>
      </c>
      <c r="G18" s="2">
        <f t="shared" si="0"/>
        <v>30</v>
      </c>
    </row>
    <row r="19" spans="2:13" ht="18.75" x14ac:dyDescent="0.25">
      <c r="B19" s="13"/>
      <c r="C19" s="2">
        <v>10</v>
      </c>
      <c r="D19" s="3" t="s">
        <v>24</v>
      </c>
      <c r="E19" s="3">
        <v>6</v>
      </c>
      <c r="F19" s="2">
        <v>4.5999999999999996</v>
      </c>
      <c r="G19" s="2">
        <f t="shared" si="0"/>
        <v>27.599999999999998</v>
      </c>
    </row>
    <row r="20" spans="2:13" ht="18.75" x14ac:dyDescent="0.25">
      <c r="B20" s="13"/>
      <c r="C20" s="2">
        <v>11</v>
      </c>
      <c r="D20" s="3" t="s">
        <v>25</v>
      </c>
      <c r="E20" s="3">
        <v>5</v>
      </c>
      <c r="F20" s="2">
        <v>5</v>
      </c>
      <c r="G20" s="2">
        <f t="shared" si="0"/>
        <v>25</v>
      </c>
    </row>
    <row r="21" spans="2:13" ht="19.5" thickBot="1" x14ac:dyDescent="0.3">
      <c r="B21" s="13"/>
      <c r="C21" s="2">
        <v>12</v>
      </c>
      <c r="D21" s="3" t="s">
        <v>13</v>
      </c>
      <c r="E21" s="3">
        <v>30</v>
      </c>
      <c r="F21" s="2">
        <v>5</v>
      </c>
      <c r="G21" s="2">
        <f t="shared" si="0"/>
        <v>150</v>
      </c>
    </row>
    <row r="22" spans="2:13" ht="19.5" thickBot="1" x14ac:dyDescent="0.3">
      <c r="B22" s="13"/>
      <c r="C22" s="20" t="s">
        <v>14</v>
      </c>
      <c r="D22" s="21"/>
      <c r="E22" s="4">
        <f>SUM(E10:E21)</f>
        <v>117</v>
      </c>
      <c r="F22" s="5"/>
      <c r="G22" s="15">
        <f>SUM(G10:G21)</f>
        <v>614.29999999999995</v>
      </c>
    </row>
    <row r="23" spans="2:13" ht="21.75" thickBot="1" x14ac:dyDescent="0.3">
      <c r="B23" s="13"/>
      <c r="C23" s="17" t="s">
        <v>15</v>
      </c>
      <c r="D23" s="18"/>
      <c r="E23" s="18"/>
      <c r="F23" s="19"/>
      <c r="G23" s="14">
        <v>70</v>
      </c>
      <c r="M23" s="12"/>
    </row>
    <row r="24" spans="2:13" ht="21.75" thickBot="1" x14ac:dyDescent="0.3">
      <c r="B24" s="13"/>
      <c r="C24" s="17" t="s">
        <v>14</v>
      </c>
      <c r="D24" s="18"/>
      <c r="E24" s="18"/>
      <c r="F24" s="19"/>
      <c r="G24" s="6">
        <f>G22*G23</f>
        <v>43001</v>
      </c>
    </row>
    <row r="25" spans="2:13" ht="21.75" thickBot="1" x14ac:dyDescent="0.3">
      <c r="C25" s="7" t="s">
        <v>27</v>
      </c>
      <c r="D25" s="17" t="s">
        <v>28</v>
      </c>
      <c r="E25" s="18"/>
      <c r="F25" s="19"/>
      <c r="G25" s="8">
        <v>570123.49999999988</v>
      </c>
      <c r="H25" s="12"/>
      <c r="I25" s="12"/>
      <c r="K25" s="12"/>
    </row>
    <row r="26" spans="2:13" ht="21.75" thickBot="1" x14ac:dyDescent="0.3">
      <c r="C26" s="17" t="s">
        <v>16</v>
      </c>
      <c r="D26" s="18"/>
      <c r="E26" s="18"/>
      <c r="F26" s="19"/>
      <c r="G26" s="9">
        <f>G24+G25</f>
        <v>613124.49999999988</v>
      </c>
      <c r="H26" s="12"/>
      <c r="I26" s="12"/>
      <c r="K26" s="12"/>
    </row>
    <row r="27" spans="2:13" ht="21.75" thickBot="1" x14ac:dyDescent="0.3">
      <c r="C27" s="17" t="s">
        <v>29</v>
      </c>
      <c r="D27" s="18"/>
      <c r="E27" s="18"/>
      <c r="F27" s="19"/>
      <c r="G27" s="10">
        <v>40000</v>
      </c>
      <c r="H27" s="11"/>
    </row>
    <row r="28" spans="2:13" ht="21.75" thickBot="1" x14ac:dyDescent="0.3">
      <c r="C28" s="17" t="s">
        <v>16</v>
      </c>
      <c r="D28" s="18"/>
      <c r="E28" s="18"/>
      <c r="F28" s="19"/>
      <c r="G28" s="9">
        <f>G26-G27</f>
        <v>573124.49999999988</v>
      </c>
    </row>
  </sheetData>
  <sortState ref="D10:G21">
    <sortCondition ref="D10"/>
  </sortState>
  <mergeCells count="14">
    <mergeCell ref="C7:D8"/>
    <mergeCell ref="E7:G8"/>
    <mergeCell ref="C3:C4"/>
    <mergeCell ref="D3:F4"/>
    <mergeCell ref="G3:G4"/>
    <mergeCell ref="C5:C6"/>
    <mergeCell ref="D5:G6"/>
    <mergeCell ref="C28:F28"/>
    <mergeCell ref="C22:D22"/>
    <mergeCell ref="C23:F23"/>
    <mergeCell ref="C24:F24"/>
    <mergeCell ref="D25:F25"/>
    <mergeCell ref="C26:F26"/>
    <mergeCell ref="C27:F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opLeftCell="B7" zoomScaleNormal="100" workbookViewId="0">
      <selection activeCell="D10" sqref="D10:G18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1" ht="15.75" thickBot="1" x14ac:dyDescent="0.3"/>
    <row r="3" spans="2:11" ht="15" customHeight="1" x14ac:dyDescent="0.25">
      <c r="B3" s="13"/>
      <c r="C3" s="28" t="s">
        <v>0</v>
      </c>
      <c r="D3" s="30" t="s">
        <v>1</v>
      </c>
      <c r="E3" s="31"/>
      <c r="F3" s="31"/>
      <c r="G3" s="34">
        <v>214</v>
      </c>
    </row>
    <row r="4" spans="2:11" ht="15.75" thickBot="1" x14ac:dyDescent="0.3">
      <c r="B4" s="13"/>
      <c r="C4" s="29"/>
      <c r="D4" s="32"/>
      <c r="E4" s="33"/>
      <c r="F4" s="33"/>
      <c r="G4" s="35"/>
    </row>
    <row r="5" spans="2:11" ht="15" customHeight="1" x14ac:dyDescent="0.25">
      <c r="B5" s="13"/>
      <c r="C5" s="36" t="s">
        <v>30</v>
      </c>
      <c r="D5" s="38" t="s">
        <v>2</v>
      </c>
      <c r="E5" s="39"/>
      <c r="F5" s="39"/>
      <c r="G5" s="40"/>
      <c r="J5" s="16" t="s">
        <v>18</v>
      </c>
    </row>
    <row r="6" spans="2:11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1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1" ht="15.75" thickBot="1" x14ac:dyDescent="0.3">
      <c r="B8" s="13"/>
      <c r="C8" s="24"/>
      <c r="D8" s="25"/>
      <c r="E8" s="24"/>
      <c r="F8" s="27"/>
      <c r="G8" s="25"/>
      <c r="J8" s="16"/>
    </row>
    <row r="9" spans="2:11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1" ht="18.75" x14ac:dyDescent="0.25">
      <c r="B10" s="13"/>
      <c r="C10" s="2">
        <v>1</v>
      </c>
      <c r="D10" s="3" t="s">
        <v>10</v>
      </c>
      <c r="E10" s="3">
        <v>6</v>
      </c>
      <c r="F10" s="2">
        <v>4.0999999999999996</v>
      </c>
      <c r="G10" s="2">
        <f>E10*F10</f>
        <v>24.599999999999998</v>
      </c>
    </row>
    <row r="11" spans="2:11" ht="18.75" x14ac:dyDescent="0.25">
      <c r="B11" s="13"/>
      <c r="C11" s="2">
        <v>2</v>
      </c>
      <c r="D11" s="3" t="s">
        <v>19</v>
      </c>
      <c r="E11" s="3">
        <v>6</v>
      </c>
      <c r="F11" s="2">
        <v>4.0999999999999996</v>
      </c>
      <c r="G11" s="2">
        <f>E11*F11</f>
        <v>24.599999999999998</v>
      </c>
    </row>
    <row r="12" spans="2:11" ht="18.75" x14ac:dyDescent="0.25">
      <c r="B12" s="13"/>
      <c r="C12" s="2">
        <v>3</v>
      </c>
      <c r="D12" s="3" t="s">
        <v>20</v>
      </c>
      <c r="E12" s="3">
        <v>8</v>
      </c>
      <c r="F12" s="2">
        <v>5</v>
      </c>
      <c r="G12" s="2">
        <f>E12*F12</f>
        <v>40</v>
      </c>
    </row>
    <row r="13" spans="2:11" ht="18.75" x14ac:dyDescent="0.25">
      <c r="B13" s="13"/>
      <c r="C13" s="2">
        <v>4</v>
      </c>
      <c r="D13" s="3" t="s">
        <v>21</v>
      </c>
      <c r="E13" s="3">
        <v>2</v>
      </c>
      <c r="F13" s="2"/>
      <c r="G13" s="2">
        <v>43.8</v>
      </c>
    </row>
    <row r="14" spans="2:11" ht="18.75" x14ac:dyDescent="0.25">
      <c r="B14" s="13"/>
      <c r="C14" s="2">
        <v>5</v>
      </c>
      <c r="D14" s="3" t="s">
        <v>11</v>
      </c>
      <c r="E14" s="3">
        <v>10</v>
      </c>
      <c r="F14" s="2">
        <v>7.5</v>
      </c>
      <c r="G14" s="2">
        <f>E14*F14</f>
        <v>75</v>
      </c>
    </row>
    <row r="15" spans="2:11" ht="18.75" x14ac:dyDescent="0.25">
      <c r="B15" s="13"/>
      <c r="C15" s="2">
        <v>6</v>
      </c>
      <c r="D15" s="3" t="s">
        <v>12</v>
      </c>
      <c r="E15" s="3">
        <v>35</v>
      </c>
      <c r="F15" s="2">
        <v>5</v>
      </c>
      <c r="G15" s="2">
        <f>E15*F15</f>
        <v>175</v>
      </c>
    </row>
    <row r="16" spans="2:11" ht="18.75" x14ac:dyDescent="0.25">
      <c r="B16" s="13"/>
      <c r="C16" s="2">
        <v>7</v>
      </c>
      <c r="D16" s="3" t="s">
        <v>31</v>
      </c>
      <c r="E16" s="3">
        <v>10</v>
      </c>
      <c r="F16" s="2">
        <v>4.0999999999999996</v>
      </c>
      <c r="G16" s="2">
        <f>E16*F16</f>
        <v>41</v>
      </c>
    </row>
    <row r="17" spans="2:13" ht="18.75" x14ac:dyDescent="0.25">
      <c r="B17" s="13"/>
      <c r="C17" s="2">
        <v>8</v>
      </c>
      <c r="D17" s="3" t="s">
        <v>24</v>
      </c>
      <c r="E17" s="3">
        <v>5</v>
      </c>
      <c r="F17" s="2">
        <v>4.5999999999999996</v>
      </c>
      <c r="G17" s="2">
        <f>E17*F17</f>
        <v>23</v>
      </c>
    </row>
    <row r="18" spans="2:13" ht="19.5" thickBot="1" x14ac:dyDescent="0.3">
      <c r="B18" s="13"/>
      <c r="C18" s="2">
        <v>9</v>
      </c>
      <c r="D18" s="3" t="s">
        <v>13</v>
      </c>
      <c r="E18" s="3">
        <v>30</v>
      </c>
      <c r="F18" s="2">
        <v>5</v>
      </c>
      <c r="G18" s="2">
        <f>E18*F18</f>
        <v>150</v>
      </c>
    </row>
    <row r="19" spans="2:13" ht="19.5" thickBot="1" x14ac:dyDescent="0.3">
      <c r="B19" s="13"/>
      <c r="C19" s="20" t="s">
        <v>14</v>
      </c>
      <c r="D19" s="21"/>
      <c r="E19" s="4">
        <f>SUM(E10:E18)</f>
        <v>112</v>
      </c>
      <c r="F19" s="5"/>
      <c r="G19" s="15">
        <f>SUM(G10:G18)</f>
        <v>597</v>
      </c>
    </row>
    <row r="20" spans="2:13" ht="21.75" thickBot="1" x14ac:dyDescent="0.3">
      <c r="B20" s="13"/>
      <c r="C20" s="17" t="s">
        <v>15</v>
      </c>
      <c r="D20" s="18"/>
      <c r="E20" s="18"/>
      <c r="F20" s="19"/>
      <c r="G20" s="14">
        <v>70</v>
      </c>
      <c r="M20" s="12"/>
    </row>
    <row r="21" spans="2:13" ht="21.75" thickBot="1" x14ac:dyDescent="0.3">
      <c r="B21" s="13"/>
      <c r="C21" s="17" t="s">
        <v>14</v>
      </c>
      <c r="D21" s="18"/>
      <c r="E21" s="18"/>
      <c r="F21" s="19"/>
      <c r="G21" s="6">
        <f>G19*G20</f>
        <v>41790</v>
      </c>
    </row>
    <row r="22" spans="2:13" ht="21.75" thickBot="1" x14ac:dyDescent="0.3">
      <c r="C22" s="7" t="s">
        <v>32</v>
      </c>
      <c r="D22" s="17" t="s">
        <v>33</v>
      </c>
      <c r="E22" s="18"/>
      <c r="F22" s="19"/>
      <c r="G22" s="8">
        <f>'03-01-2024 213 '!G28</f>
        <v>573124.49999999988</v>
      </c>
      <c r="H22" s="12"/>
      <c r="I22" s="12"/>
      <c r="K22" s="12"/>
    </row>
    <row r="23" spans="2:13" ht="21.75" thickBot="1" x14ac:dyDescent="0.3">
      <c r="C23" s="17" t="s">
        <v>16</v>
      </c>
      <c r="D23" s="18"/>
      <c r="E23" s="18"/>
      <c r="F23" s="19"/>
      <c r="G23" s="9">
        <f>G21+G22</f>
        <v>614914.49999999988</v>
      </c>
      <c r="H23" s="12"/>
      <c r="I23" s="12"/>
      <c r="K23" s="12"/>
    </row>
  </sheetData>
  <sortState ref="D10:G18">
    <sortCondition ref="D10"/>
  </sortState>
  <mergeCells count="12">
    <mergeCell ref="C19:D19"/>
    <mergeCell ref="C20:F20"/>
    <mergeCell ref="C21:F21"/>
    <mergeCell ref="D22:F22"/>
    <mergeCell ref="C23:F23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zoomScale="70" zoomScaleNormal="70" workbookViewId="0">
      <selection activeCell="G19" sqref="G19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1" ht="15.75" thickBot="1" x14ac:dyDescent="0.3"/>
    <row r="3" spans="2:11" ht="15" customHeight="1" x14ac:dyDescent="0.25">
      <c r="B3" s="13"/>
      <c r="C3" s="28" t="s">
        <v>0</v>
      </c>
      <c r="D3" s="30" t="s">
        <v>1</v>
      </c>
      <c r="E3" s="31"/>
      <c r="F3" s="31"/>
      <c r="G3" s="34">
        <v>215</v>
      </c>
    </row>
    <row r="4" spans="2:11" ht="15.75" thickBot="1" x14ac:dyDescent="0.3">
      <c r="B4" s="13"/>
      <c r="C4" s="29"/>
      <c r="D4" s="32"/>
      <c r="E4" s="33"/>
      <c r="F4" s="33"/>
      <c r="G4" s="35"/>
    </row>
    <row r="5" spans="2:11" ht="15" customHeight="1" x14ac:dyDescent="0.25">
      <c r="B5" s="13"/>
      <c r="C5" s="36" t="s">
        <v>34</v>
      </c>
      <c r="D5" s="38" t="s">
        <v>2</v>
      </c>
      <c r="E5" s="39"/>
      <c r="F5" s="39"/>
      <c r="G5" s="40"/>
      <c r="J5" s="16" t="s">
        <v>18</v>
      </c>
    </row>
    <row r="6" spans="2:11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1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1" ht="15.75" thickBot="1" x14ac:dyDescent="0.3">
      <c r="B8" s="13"/>
      <c r="C8" s="24"/>
      <c r="D8" s="25"/>
      <c r="E8" s="24"/>
      <c r="F8" s="27"/>
      <c r="G8" s="25"/>
      <c r="J8" s="16"/>
    </row>
    <row r="9" spans="2:11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1" ht="18.75" x14ac:dyDescent="0.25">
      <c r="B10" s="13"/>
      <c r="C10" s="2">
        <v>1</v>
      </c>
      <c r="D10" s="3" t="s">
        <v>35</v>
      </c>
      <c r="E10" s="3">
        <v>11</v>
      </c>
      <c r="F10" s="2">
        <v>5.7</v>
      </c>
      <c r="G10" s="2">
        <f t="shared" ref="G10:G16" si="0">E10*F10</f>
        <v>62.7</v>
      </c>
    </row>
    <row r="11" spans="2:11" ht="18.75" x14ac:dyDescent="0.25">
      <c r="B11" s="13"/>
      <c r="C11" s="2">
        <v>2</v>
      </c>
      <c r="D11" s="3" t="s">
        <v>10</v>
      </c>
      <c r="E11" s="3">
        <v>6</v>
      </c>
      <c r="F11" s="2">
        <v>4.0999999999999996</v>
      </c>
      <c r="G11" s="2">
        <f t="shared" si="0"/>
        <v>24.599999999999998</v>
      </c>
    </row>
    <row r="12" spans="2:11" ht="18.75" x14ac:dyDescent="0.25">
      <c r="B12" s="13"/>
      <c r="C12" s="2">
        <v>3</v>
      </c>
      <c r="D12" s="3" t="s">
        <v>11</v>
      </c>
      <c r="E12" s="3">
        <v>6</v>
      </c>
      <c r="F12" s="2">
        <v>7.5</v>
      </c>
      <c r="G12" s="2">
        <f t="shared" si="0"/>
        <v>45</v>
      </c>
    </row>
    <row r="13" spans="2:11" ht="18.75" x14ac:dyDescent="0.25">
      <c r="B13" s="13"/>
      <c r="C13" s="2">
        <v>4</v>
      </c>
      <c r="D13" s="3" t="s">
        <v>12</v>
      </c>
      <c r="E13" s="3">
        <v>30</v>
      </c>
      <c r="F13" s="2">
        <v>5</v>
      </c>
      <c r="G13" s="2">
        <f t="shared" si="0"/>
        <v>150</v>
      </c>
    </row>
    <row r="14" spans="2:11" ht="18.75" x14ac:dyDescent="0.25">
      <c r="B14" s="13"/>
      <c r="C14" s="2">
        <v>5</v>
      </c>
      <c r="D14" s="3" t="s">
        <v>31</v>
      </c>
      <c r="E14" s="3">
        <v>10</v>
      </c>
      <c r="F14" s="2">
        <v>4.0999999999999996</v>
      </c>
      <c r="G14" s="2">
        <f t="shared" si="0"/>
        <v>41</v>
      </c>
    </row>
    <row r="15" spans="2:11" ht="18.75" x14ac:dyDescent="0.25">
      <c r="B15" s="13"/>
      <c r="C15" s="2">
        <v>6</v>
      </c>
      <c r="D15" s="3" t="s">
        <v>24</v>
      </c>
      <c r="E15" s="3">
        <v>6</v>
      </c>
      <c r="F15" s="2">
        <v>4.5999999999999996</v>
      </c>
      <c r="G15" s="2">
        <f t="shared" si="0"/>
        <v>27.599999999999998</v>
      </c>
    </row>
    <row r="16" spans="2:11" ht="19.5" thickBot="1" x14ac:dyDescent="0.3">
      <c r="B16" s="13"/>
      <c r="C16" s="2">
        <v>7</v>
      </c>
      <c r="D16" s="3" t="s">
        <v>13</v>
      </c>
      <c r="E16" s="3">
        <v>30</v>
      </c>
      <c r="F16" s="2">
        <v>5</v>
      </c>
      <c r="G16" s="2">
        <f t="shared" si="0"/>
        <v>150</v>
      </c>
    </row>
    <row r="17" spans="2:13" ht="19.5" thickBot="1" x14ac:dyDescent="0.3">
      <c r="B17" s="13"/>
      <c r="C17" s="20" t="s">
        <v>14</v>
      </c>
      <c r="D17" s="21"/>
      <c r="E17" s="4">
        <f>SUM(E10:E16)</f>
        <v>99</v>
      </c>
      <c r="F17" s="5"/>
      <c r="G17" s="15">
        <f>SUM(G10:G16)</f>
        <v>500.90000000000003</v>
      </c>
    </row>
    <row r="18" spans="2:13" ht="21.75" thickBot="1" x14ac:dyDescent="0.3">
      <c r="B18" s="13"/>
      <c r="C18" s="17" t="s">
        <v>15</v>
      </c>
      <c r="D18" s="18"/>
      <c r="E18" s="18"/>
      <c r="F18" s="19"/>
      <c r="G18" s="14">
        <v>68</v>
      </c>
      <c r="M18" s="12"/>
    </row>
    <row r="19" spans="2:13" ht="21.75" thickBot="1" x14ac:dyDescent="0.3">
      <c r="B19" s="13"/>
      <c r="C19" s="17" t="s">
        <v>14</v>
      </c>
      <c r="D19" s="18"/>
      <c r="E19" s="18"/>
      <c r="F19" s="19"/>
      <c r="G19" s="6">
        <f>G17*G18</f>
        <v>34061.200000000004</v>
      </c>
    </row>
    <row r="20" spans="2:13" ht="21.75" thickBot="1" x14ac:dyDescent="0.3">
      <c r="C20" s="7" t="s">
        <v>36</v>
      </c>
      <c r="D20" s="17" t="s">
        <v>37</v>
      </c>
      <c r="E20" s="18"/>
      <c r="F20" s="19"/>
      <c r="G20" s="8">
        <f>'04-01-2024 214'!G23</f>
        <v>614914.49999999988</v>
      </c>
      <c r="H20" s="12"/>
      <c r="I20" s="12"/>
      <c r="K20" s="12"/>
    </row>
    <row r="21" spans="2:13" ht="21.75" thickBot="1" x14ac:dyDescent="0.3">
      <c r="C21" s="17" t="s">
        <v>16</v>
      </c>
      <c r="D21" s="18"/>
      <c r="E21" s="18"/>
      <c r="F21" s="19"/>
      <c r="G21" s="9">
        <f>G19+G20</f>
        <v>648975.69999999984</v>
      </c>
      <c r="H21" s="12"/>
      <c r="I21" s="12"/>
      <c r="K21" s="12"/>
    </row>
    <row r="22" spans="2:13" ht="21.75" thickBot="1" x14ac:dyDescent="0.3">
      <c r="C22" s="17" t="s">
        <v>38</v>
      </c>
      <c r="D22" s="18"/>
      <c r="E22" s="18"/>
      <c r="F22" s="19"/>
      <c r="G22" s="10">
        <v>40000</v>
      </c>
    </row>
    <row r="23" spans="2:13" ht="21.75" thickBot="1" x14ac:dyDescent="0.3">
      <c r="C23" s="17" t="s">
        <v>16</v>
      </c>
      <c r="D23" s="18"/>
      <c r="E23" s="18"/>
      <c r="F23" s="19"/>
      <c r="G23" s="9">
        <f>G21-G22</f>
        <v>608975.69999999984</v>
      </c>
    </row>
  </sheetData>
  <sortState ref="D10:G16">
    <sortCondition ref="D10"/>
  </sortState>
  <mergeCells count="14">
    <mergeCell ref="C23:F23"/>
    <mergeCell ref="C17:D17"/>
    <mergeCell ref="C18:F18"/>
    <mergeCell ref="C19:F19"/>
    <mergeCell ref="D20:F20"/>
    <mergeCell ref="C21:F21"/>
    <mergeCell ref="C22:F22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zoomScale="70" zoomScaleNormal="70" workbookViewId="0">
      <selection activeCell="G20" sqref="G20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1" ht="15.75" thickBot="1" x14ac:dyDescent="0.3"/>
    <row r="3" spans="2:11" ht="15" customHeight="1" x14ac:dyDescent="0.25">
      <c r="B3" s="13"/>
      <c r="C3" s="28" t="s">
        <v>0</v>
      </c>
      <c r="D3" s="30" t="s">
        <v>1</v>
      </c>
      <c r="E3" s="31"/>
      <c r="F3" s="31"/>
      <c r="G3" s="34">
        <v>216</v>
      </c>
    </row>
    <row r="4" spans="2:11" ht="15.75" thickBot="1" x14ac:dyDescent="0.3">
      <c r="B4" s="13"/>
      <c r="C4" s="29"/>
      <c r="D4" s="32"/>
      <c r="E4" s="33"/>
      <c r="F4" s="33"/>
      <c r="G4" s="35"/>
    </row>
    <row r="5" spans="2:11" ht="15" customHeight="1" x14ac:dyDescent="0.25">
      <c r="B5" s="13"/>
      <c r="C5" s="36" t="s">
        <v>39</v>
      </c>
      <c r="D5" s="38" t="s">
        <v>2</v>
      </c>
      <c r="E5" s="39"/>
      <c r="F5" s="39"/>
      <c r="G5" s="40"/>
      <c r="J5" s="16" t="s">
        <v>18</v>
      </c>
    </row>
    <row r="6" spans="2:11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1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1" ht="15.75" thickBot="1" x14ac:dyDescent="0.3">
      <c r="B8" s="13"/>
      <c r="C8" s="24"/>
      <c r="D8" s="25"/>
      <c r="E8" s="24"/>
      <c r="F8" s="27"/>
      <c r="G8" s="25"/>
      <c r="J8" s="16"/>
    </row>
    <row r="9" spans="2:11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1" ht="18.75" x14ac:dyDescent="0.25">
      <c r="B10" s="13"/>
      <c r="C10" s="2">
        <v>1</v>
      </c>
      <c r="D10" s="3" t="s">
        <v>35</v>
      </c>
      <c r="E10" s="3">
        <v>11</v>
      </c>
      <c r="F10" s="2">
        <v>5.7</v>
      </c>
      <c r="G10" s="2">
        <f t="shared" ref="G10:G17" si="0">E10*F10</f>
        <v>62.7</v>
      </c>
    </row>
    <row r="11" spans="2:11" ht="18.75" x14ac:dyDescent="0.25">
      <c r="B11" s="13"/>
      <c r="C11" s="2">
        <v>2</v>
      </c>
      <c r="D11" s="3" t="s">
        <v>42</v>
      </c>
      <c r="E11" s="3">
        <v>7</v>
      </c>
      <c r="F11" s="2">
        <v>5</v>
      </c>
      <c r="G11" s="2">
        <f t="shared" si="0"/>
        <v>35</v>
      </c>
    </row>
    <row r="12" spans="2:11" ht="18.75" x14ac:dyDescent="0.25">
      <c r="B12" s="13"/>
      <c r="C12" s="2">
        <v>3</v>
      </c>
      <c r="D12" s="3" t="s">
        <v>19</v>
      </c>
      <c r="E12" s="3">
        <v>15</v>
      </c>
      <c r="F12" s="2">
        <v>4.0999999999999996</v>
      </c>
      <c r="G12" s="2">
        <f t="shared" si="0"/>
        <v>61.499999999999993</v>
      </c>
    </row>
    <row r="13" spans="2:11" ht="18.75" x14ac:dyDescent="0.25">
      <c r="B13" s="13"/>
      <c r="C13" s="2">
        <v>3</v>
      </c>
      <c r="D13" s="3" t="s">
        <v>11</v>
      </c>
      <c r="E13" s="3">
        <v>5</v>
      </c>
      <c r="F13" s="2">
        <v>7.5</v>
      </c>
      <c r="G13" s="2">
        <f t="shared" si="0"/>
        <v>37.5</v>
      </c>
    </row>
    <row r="14" spans="2:11" ht="18.75" x14ac:dyDescent="0.25">
      <c r="B14" s="13"/>
      <c r="C14" s="2">
        <v>4</v>
      </c>
      <c r="D14" s="3" t="s">
        <v>12</v>
      </c>
      <c r="E14" s="3">
        <v>30</v>
      </c>
      <c r="F14" s="2">
        <v>5</v>
      </c>
      <c r="G14" s="2">
        <f t="shared" si="0"/>
        <v>150</v>
      </c>
    </row>
    <row r="15" spans="2:11" ht="18.75" x14ac:dyDescent="0.25">
      <c r="B15" s="13"/>
      <c r="C15" s="2">
        <v>5</v>
      </c>
      <c r="D15" s="3" t="s">
        <v>31</v>
      </c>
      <c r="E15" s="3">
        <v>3</v>
      </c>
      <c r="F15" s="2">
        <v>4.0999999999999996</v>
      </c>
      <c r="G15" s="2">
        <f t="shared" si="0"/>
        <v>12.299999999999999</v>
      </c>
    </row>
    <row r="16" spans="2:11" ht="18.75" x14ac:dyDescent="0.25">
      <c r="B16" s="13"/>
      <c r="C16" s="2">
        <v>6</v>
      </c>
      <c r="D16" s="3" t="s">
        <v>24</v>
      </c>
      <c r="E16" s="3">
        <v>7</v>
      </c>
      <c r="F16" s="2">
        <v>4.5999999999999996</v>
      </c>
      <c r="G16" s="2">
        <f t="shared" si="0"/>
        <v>32.199999999999996</v>
      </c>
    </row>
    <row r="17" spans="2:13" ht="19.5" thickBot="1" x14ac:dyDescent="0.3">
      <c r="B17" s="13"/>
      <c r="C17" s="2">
        <v>7</v>
      </c>
      <c r="D17" s="3" t="s">
        <v>13</v>
      </c>
      <c r="E17" s="3">
        <v>30</v>
      </c>
      <c r="F17" s="2">
        <v>5</v>
      </c>
      <c r="G17" s="2">
        <f t="shared" si="0"/>
        <v>150</v>
      </c>
    </row>
    <row r="18" spans="2:13" ht="19.5" thickBot="1" x14ac:dyDescent="0.3">
      <c r="B18" s="13"/>
      <c r="C18" s="20" t="s">
        <v>14</v>
      </c>
      <c r="D18" s="21"/>
      <c r="E18" s="4">
        <f>SUM(E10:E17)</f>
        <v>108</v>
      </c>
      <c r="F18" s="5"/>
      <c r="G18" s="15">
        <f>SUM(G10:G17)</f>
        <v>541.20000000000005</v>
      </c>
    </row>
    <row r="19" spans="2:13" ht="21.75" thickBot="1" x14ac:dyDescent="0.3">
      <c r="B19" s="13"/>
      <c r="C19" s="17" t="s">
        <v>15</v>
      </c>
      <c r="D19" s="18"/>
      <c r="E19" s="18"/>
      <c r="F19" s="19"/>
      <c r="G19" s="14">
        <v>68</v>
      </c>
      <c r="M19" s="12"/>
    </row>
    <row r="20" spans="2:13" ht="21.75" thickBot="1" x14ac:dyDescent="0.3">
      <c r="B20" s="13"/>
      <c r="C20" s="17" t="s">
        <v>14</v>
      </c>
      <c r="D20" s="18"/>
      <c r="E20" s="18"/>
      <c r="F20" s="19"/>
      <c r="G20" s="6">
        <f>G18*G19</f>
        <v>36801.600000000006</v>
      </c>
    </row>
    <row r="21" spans="2:13" ht="21.75" thickBot="1" x14ac:dyDescent="0.3">
      <c r="C21" s="7" t="s">
        <v>40</v>
      </c>
      <c r="D21" s="17" t="s">
        <v>41</v>
      </c>
      <c r="E21" s="18"/>
      <c r="F21" s="19"/>
      <c r="G21" s="8">
        <f>'06-01-2024 215'!G23</f>
        <v>608975.69999999984</v>
      </c>
      <c r="H21" s="12"/>
      <c r="I21" s="12"/>
      <c r="K21" s="12"/>
    </row>
    <row r="22" spans="2:13" ht="21.75" thickBot="1" x14ac:dyDescent="0.3">
      <c r="C22" s="17" t="s">
        <v>16</v>
      </c>
      <c r="D22" s="18"/>
      <c r="E22" s="18"/>
      <c r="F22" s="19"/>
      <c r="G22" s="9">
        <f>G20+G21</f>
        <v>645777.29999999981</v>
      </c>
      <c r="H22" s="12"/>
      <c r="I22" s="12"/>
      <c r="K22" s="12"/>
    </row>
    <row r="23" spans="2:13" ht="21.75" thickBot="1" x14ac:dyDescent="0.3">
      <c r="C23" s="17" t="s">
        <v>43</v>
      </c>
      <c r="D23" s="18"/>
      <c r="E23" s="18"/>
      <c r="F23" s="19"/>
      <c r="G23" s="10">
        <v>40000</v>
      </c>
    </row>
    <row r="24" spans="2:13" ht="21.75" thickBot="1" x14ac:dyDescent="0.3">
      <c r="C24" s="17" t="s">
        <v>16</v>
      </c>
      <c r="D24" s="18"/>
      <c r="E24" s="18"/>
      <c r="F24" s="19"/>
      <c r="G24" s="9">
        <f>G22-G23</f>
        <v>605777.29999999981</v>
      </c>
    </row>
  </sheetData>
  <sortState ref="D10:G17">
    <sortCondition ref="D10"/>
  </sortState>
  <mergeCells count="14">
    <mergeCell ref="C24:F24"/>
    <mergeCell ref="C18:D18"/>
    <mergeCell ref="C19:F19"/>
    <mergeCell ref="C20:F20"/>
    <mergeCell ref="D21:F21"/>
    <mergeCell ref="C22:F22"/>
    <mergeCell ref="C23:F23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zoomScale="70" zoomScaleNormal="70" workbookViewId="0">
      <selection activeCell="G22" sqref="G22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1" ht="15.75" thickBot="1" x14ac:dyDescent="0.3"/>
    <row r="3" spans="2:11" ht="15" customHeight="1" x14ac:dyDescent="0.25">
      <c r="B3" s="13"/>
      <c r="C3" s="28" t="s">
        <v>0</v>
      </c>
      <c r="D3" s="30" t="s">
        <v>1</v>
      </c>
      <c r="E3" s="31"/>
      <c r="F3" s="31"/>
      <c r="G3" s="34">
        <v>217</v>
      </c>
    </row>
    <row r="4" spans="2:11" ht="15.75" thickBot="1" x14ac:dyDescent="0.3">
      <c r="B4" s="13"/>
      <c r="C4" s="29"/>
      <c r="D4" s="32"/>
      <c r="E4" s="33"/>
      <c r="F4" s="33"/>
      <c r="G4" s="35"/>
    </row>
    <row r="5" spans="2:11" ht="15" customHeight="1" x14ac:dyDescent="0.25">
      <c r="B5" s="13"/>
      <c r="C5" s="36" t="s">
        <v>44</v>
      </c>
      <c r="D5" s="38" t="s">
        <v>2</v>
      </c>
      <c r="E5" s="39"/>
      <c r="F5" s="39"/>
      <c r="G5" s="40"/>
      <c r="J5" s="16" t="s">
        <v>18</v>
      </c>
    </row>
    <row r="6" spans="2:11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1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1" ht="15.75" thickBot="1" x14ac:dyDescent="0.3">
      <c r="B8" s="13"/>
      <c r="C8" s="24"/>
      <c r="D8" s="25"/>
      <c r="E8" s="24"/>
      <c r="F8" s="27"/>
      <c r="G8" s="25"/>
      <c r="J8" s="16"/>
    </row>
    <row r="9" spans="2:11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1" ht="18.75" x14ac:dyDescent="0.25">
      <c r="B10" s="13"/>
      <c r="C10" s="2">
        <v>1</v>
      </c>
      <c r="D10" s="3" t="s">
        <v>35</v>
      </c>
      <c r="E10" s="3">
        <v>6</v>
      </c>
      <c r="F10" s="2">
        <v>5.7</v>
      </c>
      <c r="G10" s="2">
        <f>E10*F10</f>
        <v>34.200000000000003</v>
      </c>
    </row>
    <row r="11" spans="2:11" ht="18.75" x14ac:dyDescent="0.25">
      <c r="B11" s="13"/>
      <c r="C11" s="2">
        <v>2</v>
      </c>
      <c r="D11" s="3" t="s">
        <v>21</v>
      </c>
      <c r="E11" s="3">
        <v>3</v>
      </c>
      <c r="F11" s="2"/>
      <c r="G11" s="2">
        <v>68.8</v>
      </c>
    </row>
    <row r="12" spans="2:11" ht="18.75" x14ac:dyDescent="0.25">
      <c r="B12" s="13"/>
      <c r="C12" s="2">
        <v>3</v>
      </c>
      <c r="D12" s="3" t="s">
        <v>42</v>
      </c>
      <c r="E12" s="3">
        <v>9</v>
      </c>
      <c r="F12" s="2">
        <v>5</v>
      </c>
      <c r="G12" s="2">
        <f t="shared" ref="G12:G19" si="0">E12*F12</f>
        <v>45</v>
      </c>
    </row>
    <row r="13" spans="2:11" ht="18.75" x14ac:dyDescent="0.25">
      <c r="B13" s="13"/>
      <c r="C13" s="2">
        <v>4</v>
      </c>
      <c r="D13" s="3" t="s">
        <v>11</v>
      </c>
      <c r="E13" s="3">
        <v>5</v>
      </c>
      <c r="F13" s="2">
        <v>7.5</v>
      </c>
      <c r="G13" s="2">
        <f t="shared" si="0"/>
        <v>37.5</v>
      </c>
    </row>
    <row r="14" spans="2:11" ht="18.75" x14ac:dyDescent="0.25">
      <c r="B14" s="13"/>
      <c r="C14" s="2">
        <v>5</v>
      </c>
      <c r="D14" s="3" t="s">
        <v>22</v>
      </c>
      <c r="E14" s="3">
        <v>3</v>
      </c>
      <c r="F14" s="2">
        <v>5</v>
      </c>
      <c r="G14" s="2">
        <f t="shared" si="0"/>
        <v>15</v>
      </c>
    </row>
    <row r="15" spans="2:11" ht="18.75" x14ac:dyDescent="0.25">
      <c r="B15" s="13"/>
      <c r="C15" s="2">
        <v>6</v>
      </c>
      <c r="D15" s="3" t="s">
        <v>12</v>
      </c>
      <c r="E15" s="3">
        <v>40</v>
      </c>
      <c r="F15" s="2">
        <v>5</v>
      </c>
      <c r="G15" s="2">
        <f t="shared" si="0"/>
        <v>200</v>
      </c>
    </row>
    <row r="16" spans="2:11" ht="18.75" x14ac:dyDescent="0.25">
      <c r="B16" s="13"/>
      <c r="C16" s="2">
        <v>7</v>
      </c>
      <c r="D16" s="3" t="s">
        <v>23</v>
      </c>
      <c r="E16" s="3">
        <v>6</v>
      </c>
      <c r="F16" s="2">
        <v>5</v>
      </c>
      <c r="G16" s="2">
        <f t="shared" si="0"/>
        <v>30</v>
      </c>
    </row>
    <row r="17" spans="2:13" ht="18.75" x14ac:dyDescent="0.25">
      <c r="B17" s="13"/>
      <c r="C17" s="2">
        <v>8</v>
      </c>
      <c r="D17" s="3" t="s">
        <v>31</v>
      </c>
      <c r="E17" s="3">
        <v>6</v>
      </c>
      <c r="F17" s="2">
        <v>4.0999999999999996</v>
      </c>
      <c r="G17" s="2">
        <f t="shared" si="0"/>
        <v>24.599999999999998</v>
      </c>
    </row>
    <row r="18" spans="2:13" ht="18.75" x14ac:dyDescent="0.25">
      <c r="B18" s="13"/>
      <c r="C18" s="2">
        <v>9</v>
      </c>
      <c r="D18" s="3" t="s">
        <v>45</v>
      </c>
      <c r="E18" s="3">
        <v>6</v>
      </c>
      <c r="F18" s="2">
        <v>5</v>
      </c>
      <c r="G18" s="2">
        <f t="shared" si="0"/>
        <v>30</v>
      </c>
    </row>
    <row r="19" spans="2:13" ht="19.5" thickBot="1" x14ac:dyDescent="0.3">
      <c r="B19" s="13"/>
      <c r="C19" s="2">
        <v>10</v>
      </c>
      <c r="D19" s="3" t="s">
        <v>13</v>
      </c>
      <c r="E19" s="3">
        <v>25</v>
      </c>
      <c r="F19" s="2">
        <v>5</v>
      </c>
      <c r="G19" s="2">
        <f t="shared" si="0"/>
        <v>125</v>
      </c>
    </row>
    <row r="20" spans="2:13" ht="19.5" thickBot="1" x14ac:dyDescent="0.3">
      <c r="B20" s="13"/>
      <c r="C20" s="20" t="s">
        <v>14</v>
      </c>
      <c r="D20" s="21"/>
      <c r="E20" s="4">
        <f>SUM(E10:E19)</f>
        <v>109</v>
      </c>
      <c r="F20" s="5"/>
      <c r="G20" s="15">
        <f>SUM(G10:G19)</f>
        <v>610.1</v>
      </c>
    </row>
    <row r="21" spans="2:13" ht="21.75" thickBot="1" x14ac:dyDescent="0.3">
      <c r="B21" s="13"/>
      <c r="C21" s="17" t="s">
        <v>15</v>
      </c>
      <c r="D21" s="18"/>
      <c r="E21" s="18"/>
      <c r="F21" s="19"/>
      <c r="G21" s="14">
        <v>68</v>
      </c>
      <c r="M21" s="12"/>
    </row>
    <row r="22" spans="2:13" ht="21.75" thickBot="1" x14ac:dyDescent="0.3">
      <c r="B22" s="13"/>
      <c r="C22" s="17" t="s">
        <v>14</v>
      </c>
      <c r="D22" s="18"/>
      <c r="E22" s="18"/>
      <c r="F22" s="19"/>
      <c r="G22" s="6">
        <f>G20*G21</f>
        <v>41486.800000000003</v>
      </c>
    </row>
    <row r="23" spans="2:13" ht="21.75" thickBot="1" x14ac:dyDescent="0.3">
      <c r="C23" s="7" t="s">
        <v>40</v>
      </c>
      <c r="D23" s="17" t="s">
        <v>41</v>
      </c>
      <c r="E23" s="18"/>
      <c r="F23" s="19"/>
      <c r="G23" s="8">
        <f>'08-01-2024 216'!G24</f>
        <v>605777.29999999981</v>
      </c>
      <c r="H23" s="12"/>
      <c r="I23" s="12"/>
      <c r="K23" s="12"/>
    </row>
    <row r="24" spans="2:13" ht="21.75" thickBot="1" x14ac:dyDescent="0.3">
      <c r="C24" s="17" t="s">
        <v>16</v>
      </c>
      <c r="D24" s="18"/>
      <c r="E24" s="18"/>
      <c r="F24" s="19"/>
      <c r="G24" s="9">
        <f>G22+G23</f>
        <v>647264.09999999986</v>
      </c>
      <c r="H24" s="12"/>
      <c r="I24" s="12"/>
      <c r="K24" s="12"/>
    </row>
  </sheetData>
  <sortState ref="D10:G19">
    <sortCondition ref="D10"/>
  </sortState>
  <mergeCells count="12">
    <mergeCell ref="C7:D8"/>
    <mergeCell ref="E7:G8"/>
    <mergeCell ref="C3:C4"/>
    <mergeCell ref="D3:F4"/>
    <mergeCell ref="G3:G4"/>
    <mergeCell ref="C5:C6"/>
    <mergeCell ref="D5:G6"/>
    <mergeCell ref="C20:D20"/>
    <mergeCell ref="C21:F21"/>
    <mergeCell ref="C22:F22"/>
    <mergeCell ref="D23:F23"/>
    <mergeCell ref="C24:F2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topLeftCell="B1" zoomScale="80" zoomScaleNormal="80" workbookViewId="0">
      <selection activeCell="G19" sqref="G19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1" ht="15.75" thickBot="1" x14ac:dyDescent="0.3"/>
    <row r="3" spans="2:11" ht="15" customHeight="1" x14ac:dyDescent="0.25">
      <c r="B3" s="13"/>
      <c r="C3" s="28" t="s">
        <v>0</v>
      </c>
      <c r="D3" s="30" t="s">
        <v>1</v>
      </c>
      <c r="E3" s="31"/>
      <c r="F3" s="31"/>
      <c r="G3" s="34">
        <v>218</v>
      </c>
    </row>
    <row r="4" spans="2:11" ht="15.75" thickBot="1" x14ac:dyDescent="0.3">
      <c r="B4" s="13"/>
      <c r="C4" s="29"/>
      <c r="D4" s="32"/>
      <c r="E4" s="33"/>
      <c r="F4" s="33"/>
      <c r="G4" s="35"/>
    </row>
    <row r="5" spans="2:11" ht="15" customHeight="1" x14ac:dyDescent="0.25">
      <c r="B5" s="13"/>
      <c r="C5" s="36" t="s">
        <v>46</v>
      </c>
      <c r="D5" s="38" t="s">
        <v>2</v>
      </c>
      <c r="E5" s="39"/>
      <c r="F5" s="39"/>
      <c r="G5" s="40"/>
      <c r="J5" s="16" t="s">
        <v>18</v>
      </c>
    </row>
    <row r="6" spans="2:11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1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1" ht="15.75" thickBot="1" x14ac:dyDescent="0.3">
      <c r="B8" s="13"/>
      <c r="C8" s="24"/>
      <c r="D8" s="25"/>
      <c r="E8" s="24"/>
      <c r="F8" s="27"/>
      <c r="G8" s="25"/>
      <c r="J8" s="16"/>
    </row>
    <row r="9" spans="2:11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1" ht="18.75" x14ac:dyDescent="0.25">
      <c r="B10" s="13"/>
      <c r="C10" s="2">
        <v>1</v>
      </c>
      <c r="D10" s="3" t="s">
        <v>42</v>
      </c>
      <c r="E10" s="3">
        <v>11</v>
      </c>
      <c r="F10" s="2">
        <v>5</v>
      </c>
      <c r="G10" s="2">
        <f t="shared" ref="G10:G16" si="0">E10*F10</f>
        <v>55</v>
      </c>
    </row>
    <row r="11" spans="2:11" ht="18.75" x14ac:dyDescent="0.25">
      <c r="B11" s="13"/>
      <c r="C11" s="2">
        <v>2</v>
      </c>
      <c r="D11" s="3" t="s">
        <v>11</v>
      </c>
      <c r="E11" s="3">
        <v>5</v>
      </c>
      <c r="F11" s="2">
        <v>7.5</v>
      </c>
      <c r="G11" s="2">
        <f t="shared" si="0"/>
        <v>37.5</v>
      </c>
    </row>
    <row r="12" spans="2:11" ht="18.75" x14ac:dyDescent="0.25">
      <c r="B12" s="13"/>
      <c r="C12" s="2">
        <v>3</v>
      </c>
      <c r="D12" s="3" t="s">
        <v>22</v>
      </c>
      <c r="E12" s="3">
        <v>2</v>
      </c>
      <c r="F12" s="2">
        <v>5</v>
      </c>
      <c r="G12" s="2">
        <f t="shared" si="0"/>
        <v>10</v>
      </c>
    </row>
    <row r="13" spans="2:11" ht="18.75" x14ac:dyDescent="0.25">
      <c r="B13" s="13"/>
      <c r="C13" s="2">
        <v>4</v>
      </c>
      <c r="D13" s="3" t="s">
        <v>12</v>
      </c>
      <c r="E13" s="3">
        <v>40</v>
      </c>
      <c r="F13" s="2">
        <v>5</v>
      </c>
      <c r="G13" s="2">
        <f t="shared" si="0"/>
        <v>200</v>
      </c>
    </row>
    <row r="14" spans="2:11" ht="18.75" x14ac:dyDescent="0.25">
      <c r="B14" s="13"/>
      <c r="C14" s="2">
        <v>5</v>
      </c>
      <c r="D14" s="3" t="s">
        <v>23</v>
      </c>
      <c r="E14" s="3">
        <v>4</v>
      </c>
      <c r="F14" s="2">
        <v>5</v>
      </c>
      <c r="G14" s="2">
        <f t="shared" si="0"/>
        <v>20</v>
      </c>
    </row>
    <row r="15" spans="2:11" ht="18.75" x14ac:dyDescent="0.25">
      <c r="B15" s="13"/>
      <c r="C15" s="2">
        <v>6</v>
      </c>
      <c r="D15" s="3" t="s">
        <v>45</v>
      </c>
      <c r="E15" s="3">
        <v>6</v>
      </c>
      <c r="F15" s="2">
        <v>5</v>
      </c>
      <c r="G15" s="2">
        <f t="shared" si="0"/>
        <v>30</v>
      </c>
    </row>
    <row r="16" spans="2:11" ht="19.5" thickBot="1" x14ac:dyDescent="0.3">
      <c r="B16" s="13"/>
      <c r="C16" s="2">
        <v>7</v>
      </c>
      <c r="D16" s="3" t="s">
        <v>13</v>
      </c>
      <c r="E16" s="3">
        <v>25</v>
      </c>
      <c r="F16" s="2">
        <v>5</v>
      </c>
      <c r="G16" s="2">
        <f t="shared" si="0"/>
        <v>125</v>
      </c>
    </row>
    <row r="17" spans="2:13" ht="19.5" thickBot="1" x14ac:dyDescent="0.3">
      <c r="B17" s="13"/>
      <c r="C17" s="20" t="s">
        <v>14</v>
      </c>
      <c r="D17" s="21"/>
      <c r="E17" s="4">
        <f>SUM(E10:E16)</f>
        <v>93</v>
      </c>
      <c r="F17" s="5"/>
      <c r="G17" s="15">
        <f>SUM(G10:G16)</f>
        <v>477.5</v>
      </c>
    </row>
    <row r="18" spans="2:13" ht="21.75" thickBot="1" x14ac:dyDescent="0.3">
      <c r="B18" s="13"/>
      <c r="C18" s="17" t="s">
        <v>15</v>
      </c>
      <c r="D18" s="18"/>
      <c r="E18" s="18"/>
      <c r="F18" s="19"/>
      <c r="G18" s="14">
        <v>68</v>
      </c>
      <c r="M18" s="12"/>
    </row>
    <row r="19" spans="2:13" ht="21.75" thickBot="1" x14ac:dyDescent="0.3">
      <c r="B19" s="13"/>
      <c r="C19" s="17" t="s">
        <v>14</v>
      </c>
      <c r="D19" s="18"/>
      <c r="E19" s="18"/>
      <c r="F19" s="19"/>
      <c r="G19" s="6">
        <f>G17*G18</f>
        <v>32470</v>
      </c>
    </row>
    <row r="20" spans="2:13" ht="21.75" thickBot="1" x14ac:dyDescent="0.3">
      <c r="C20" s="7" t="s">
        <v>48</v>
      </c>
      <c r="D20" s="17" t="s">
        <v>47</v>
      </c>
      <c r="E20" s="18"/>
      <c r="F20" s="19"/>
      <c r="G20" s="8">
        <f>'10-01-2024 217'!G24</f>
        <v>647264.09999999986</v>
      </c>
      <c r="H20" s="12"/>
      <c r="I20" s="12"/>
      <c r="K20" s="12"/>
    </row>
    <row r="21" spans="2:13" ht="21.75" thickBot="1" x14ac:dyDescent="0.3">
      <c r="C21" s="17" t="s">
        <v>16</v>
      </c>
      <c r="D21" s="18"/>
      <c r="E21" s="18"/>
      <c r="F21" s="19"/>
      <c r="G21" s="9">
        <f>G19+G20</f>
        <v>679734.09999999986</v>
      </c>
      <c r="H21" s="12"/>
      <c r="I21" s="12"/>
      <c r="K21" s="12"/>
    </row>
    <row r="22" spans="2:13" ht="21.75" thickBot="1" x14ac:dyDescent="0.3">
      <c r="C22" s="17" t="s">
        <v>49</v>
      </c>
      <c r="D22" s="18"/>
      <c r="E22" s="18"/>
      <c r="F22" s="19"/>
      <c r="G22" s="10">
        <v>50000</v>
      </c>
    </row>
    <row r="23" spans="2:13" ht="21.75" thickBot="1" x14ac:dyDescent="0.3">
      <c r="C23" s="17" t="s">
        <v>16</v>
      </c>
      <c r="D23" s="18"/>
      <c r="E23" s="18"/>
      <c r="F23" s="19"/>
      <c r="G23" s="9">
        <f>G21-G22</f>
        <v>629734.09999999986</v>
      </c>
    </row>
  </sheetData>
  <sortState ref="D10:G16">
    <sortCondition ref="D10"/>
  </sortState>
  <mergeCells count="14">
    <mergeCell ref="C7:D8"/>
    <mergeCell ref="E7:G8"/>
    <mergeCell ref="C3:C4"/>
    <mergeCell ref="D3:F4"/>
    <mergeCell ref="G3:G4"/>
    <mergeCell ref="C5:C6"/>
    <mergeCell ref="D5:G6"/>
    <mergeCell ref="C23:F23"/>
    <mergeCell ref="C17:D17"/>
    <mergeCell ref="C18:F18"/>
    <mergeCell ref="C19:F19"/>
    <mergeCell ref="D20:F20"/>
    <mergeCell ref="C21:F21"/>
    <mergeCell ref="C22:F2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zoomScale="80" zoomScaleNormal="80" workbookViewId="0">
      <selection activeCell="G18" sqref="G18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1" ht="15.75" thickBot="1" x14ac:dyDescent="0.3"/>
    <row r="3" spans="2:11" ht="15" customHeight="1" x14ac:dyDescent="0.25">
      <c r="B3" s="13"/>
      <c r="C3" s="28" t="s">
        <v>0</v>
      </c>
      <c r="D3" s="30" t="s">
        <v>1</v>
      </c>
      <c r="E3" s="31"/>
      <c r="F3" s="31"/>
      <c r="G3" s="34">
        <v>219</v>
      </c>
    </row>
    <row r="4" spans="2:11" ht="15.75" thickBot="1" x14ac:dyDescent="0.3">
      <c r="B4" s="13"/>
      <c r="C4" s="29"/>
      <c r="D4" s="32"/>
      <c r="E4" s="33"/>
      <c r="F4" s="33"/>
      <c r="G4" s="35"/>
    </row>
    <row r="5" spans="2:11" ht="15" customHeight="1" x14ac:dyDescent="0.25">
      <c r="B5" s="13"/>
      <c r="C5" s="36" t="s">
        <v>50</v>
      </c>
      <c r="D5" s="38" t="s">
        <v>2</v>
      </c>
      <c r="E5" s="39"/>
      <c r="F5" s="39"/>
      <c r="G5" s="40"/>
      <c r="J5" s="16" t="s">
        <v>18</v>
      </c>
    </row>
    <row r="6" spans="2:11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1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1" ht="15.75" thickBot="1" x14ac:dyDescent="0.3">
      <c r="B8" s="13"/>
      <c r="C8" s="24"/>
      <c r="D8" s="25"/>
      <c r="E8" s="24"/>
      <c r="F8" s="27"/>
      <c r="G8" s="25"/>
      <c r="J8" s="16"/>
    </row>
    <row r="9" spans="2:11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1" ht="18.75" x14ac:dyDescent="0.25">
      <c r="B10" s="13"/>
      <c r="C10" s="2">
        <v>1</v>
      </c>
      <c r="D10" s="3" t="s">
        <v>51</v>
      </c>
      <c r="E10" s="3">
        <v>11</v>
      </c>
      <c r="F10" s="2">
        <v>5.7</v>
      </c>
      <c r="G10" s="2">
        <f t="shared" ref="G10:G15" si="0">E10*F10</f>
        <v>62.7</v>
      </c>
    </row>
    <row r="11" spans="2:11" ht="18.75" x14ac:dyDescent="0.25">
      <c r="B11" s="13"/>
      <c r="C11" s="2">
        <v>2</v>
      </c>
      <c r="D11" s="3" t="s">
        <v>42</v>
      </c>
      <c r="E11" s="3">
        <v>8</v>
      </c>
      <c r="F11" s="2">
        <v>5</v>
      </c>
      <c r="G11" s="2">
        <f t="shared" si="0"/>
        <v>40</v>
      </c>
    </row>
    <row r="12" spans="2:11" ht="18.75" x14ac:dyDescent="0.25">
      <c r="B12" s="13"/>
      <c r="C12" s="2">
        <v>3</v>
      </c>
      <c r="D12" s="3" t="s">
        <v>11</v>
      </c>
      <c r="E12" s="3">
        <v>10</v>
      </c>
      <c r="F12" s="2">
        <v>7.5</v>
      </c>
      <c r="G12" s="2">
        <f t="shared" si="0"/>
        <v>75</v>
      </c>
    </row>
    <row r="13" spans="2:11" ht="18.75" x14ac:dyDescent="0.25">
      <c r="B13" s="13"/>
      <c r="C13" s="2">
        <v>4</v>
      </c>
      <c r="D13" s="3" t="s">
        <v>12</v>
      </c>
      <c r="E13" s="3">
        <v>25</v>
      </c>
      <c r="F13" s="2">
        <v>5</v>
      </c>
      <c r="G13" s="2">
        <f t="shared" si="0"/>
        <v>125</v>
      </c>
    </row>
    <row r="14" spans="2:11" ht="18.75" x14ac:dyDescent="0.25">
      <c r="B14" s="13"/>
      <c r="C14" s="2">
        <v>5</v>
      </c>
      <c r="D14" s="3" t="s">
        <v>31</v>
      </c>
      <c r="E14" s="3">
        <v>11</v>
      </c>
      <c r="F14" s="2">
        <v>4.0999999999999996</v>
      </c>
      <c r="G14" s="2">
        <f t="shared" si="0"/>
        <v>45.099999999999994</v>
      </c>
    </row>
    <row r="15" spans="2:11" ht="19.5" thickBot="1" x14ac:dyDescent="0.3">
      <c r="B15" s="13"/>
      <c r="C15" s="2">
        <v>6</v>
      </c>
      <c r="D15" s="3" t="s">
        <v>13</v>
      </c>
      <c r="E15" s="3">
        <v>31</v>
      </c>
      <c r="F15" s="2">
        <v>5</v>
      </c>
      <c r="G15" s="2">
        <f t="shared" si="0"/>
        <v>155</v>
      </c>
    </row>
    <row r="16" spans="2:11" ht="19.5" thickBot="1" x14ac:dyDescent="0.3">
      <c r="B16" s="13"/>
      <c r="C16" s="20" t="s">
        <v>14</v>
      </c>
      <c r="D16" s="21"/>
      <c r="E16" s="4">
        <f>SUM(E10:E15)</f>
        <v>96</v>
      </c>
      <c r="F16" s="5"/>
      <c r="G16" s="15">
        <f>SUM(G10:G15)</f>
        <v>502.79999999999995</v>
      </c>
    </row>
    <row r="17" spans="2:13" ht="21.75" thickBot="1" x14ac:dyDescent="0.3">
      <c r="B17" s="13"/>
      <c r="C17" s="17" t="s">
        <v>15</v>
      </c>
      <c r="D17" s="18"/>
      <c r="E17" s="18"/>
      <c r="F17" s="19"/>
      <c r="G17" s="14">
        <v>68</v>
      </c>
      <c r="M17" s="12"/>
    </row>
    <row r="18" spans="2:13" ht="21.75" thickBot="1" x14ac:dyDescent="0.3">
      <c r="B18" s="13"/>
      <c r="C18" s="17" t="s">
        <v>14</v>
      </c>
      <c r="D18" s="18"/>
      <c r="E18" s="18"/>
      <c r="F18" s="19"/>
      <c r="G18" s="6">
        <f>G16*G17</f>
        <v>34190.399999999994</v>
      </c>
    </row>
    <row r="19" spans="2:13" ht="21.75" thickBot="1" x14ac:dyDescent="0.3">
      <c r="C19" s="7" t="s">
        <v>53</v>
      </c>
      <c r="D19" s="17" t="s">
        <v>52</v>
      </c>
      <c r="E19" s="18"/>
      <c r="F19" s="19"/>
      <c r="G19" s="8">
        <f>'17-01-2024 218'!G23</f>
        <v>629734.09999999986</v>
      </c>
      <c r="H19" s="12"/>
      <c r="I19" s="12"/>
      <c r="K19" s="12"/>
    </row>
    <row r="20" spans="2:13" ht="21.75" thickBot="1" x14ac:dyDescent="0.3">
      <c r="C20" s="17" t="s">
        <v>16</v>
      </c>
      <c r="D20" s="18"/>
      <c r="E20" s="18"/>
      <c r="F20" s="19"/>
      <c r="G20" s="9">
        <f>G18+G19</f>
        <v>663924.49999999988</v>
      </c>
      <c r="H20" s="12"/>
      <c r="I20" s="12"/>
      <c r="K20" s="12"/>
    </row>
    <row r="21" spans="2:13" ht="21.75" thickBot="1" x14ac:dyDescent="0.3">
      <c r="C21" s="17" t="s">
        <v>54</v>
      </c>
      <c r="D21" s="18"/>
      <c r="E21" s="18"/>
      <c r="F21" s="19"/>
      <c r="G21" s="10">
        <v>9000</v>
      </c>
    </row>
    <row r="22" spans="2:13" ht="21.75" thickBot="1" x14ac:dyDescent="0.3">
      <c r="C22" s="17" t="s">
        <v>16</v>
      </c>
      <c r="D22" s="18"/>
      <c r="E22" s="18"/>
      <c r="F22" s="19"/>
      <c r="G22" s="9">
        <f>G20-G21</f>
        <v>654924.49999999988</v>
      </c>
    </row>
  </sheetData>
  <sortState ref="D10:G15">
    <sortCondition ref="D10"/>
  </sortState>
  <mergeCells count="14">
    <mergeCell ref="C22:F22"/>
    <mergeCell ref="C16:D16"/>
    <mergeCell ref="C17:F17"/>
    <mergeCell ref="C18:F18"/>
    <mergeCell ref="D19:F19"/>
    <mergeCell ref="C20:F20"/>
    <mergeCell ref="C21:F21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zoomScale="80" zoomScaleNormal="80" workbookViewId="0">
      <selection activeCell="A20" sqref="A20:XFD21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3" ht="15.75" thickBot="1" x14ac:dyDescent="0.3"/>
    <row r="3" spans="2:13" ht="15" customHeight="1" x14ac:dyDescent="0.25">
      <c r="B3" s="13"/>
      <c r="C3" s="28" t="s">
        <v>0</v>
      </c>
      <c r="D3" s="30" t="s">
        <v>1</v>
      </c>
      <c r="E3" s="31"/>
      <c r="F3" s="31"/>
      <c r="G3" s="34">
        <v>220</v>
      </c>
    </row>
    <row r="4" spans="2:13" ht="15.75" thickBot="1" x14ac:dyDescent="0.3">
      <c r="B4" s="13"/>
      <c r="C4" s="29"/>
      <c r="D4" s="32"/>
      <c r="E4" s="33"/>
      <c r="F4" s="33"/>
      <c r="G4" s="35"/>
    </row>
    <row r="5" spans="2:13" ht="15" customHeight="1" x14ac:dyDescent="0.25">
      <c r="B5" s="13"/>
      <c r="C5" s="36" t="s">
        <v>55</v>
      </c>
      <c r="D5" s="38" t="s">
        <v>2</v>
      </c>
      <c r="E5" s="39"/>
      <c r="F5" s="39"/>
      <c r="G5" s="40"/>
      <c r="J5" s="16" t="s">
        <v>18</v>
      </c>
    </row>
    <row r="6" spans="2:13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3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3" ht="15.75" thickBot="1" x14ac:dyDescent="0.3">
      <c r="B8" s="13"/>
      <c r="C8" s="24"/>
      <c r="D8" s="25"/>
      <c r="E8" s="24"/>
      <c r="F8" s="27"/>
      <c r="G8" s="25"/>
      <c r="J8" s="16"/>
    </row>
    <row r="9" spans="2:13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3" ht="18.75" x14ac:dyDescent="0.25">
      <c r="B10" s="13"/>
      <c r="C10" s="2">
        <v>1</v>
      </c>
      <c r="D10" s="3" t="s">
        <v>51</v>
      </c>
      <c r="E10" s="3">
        <v>11</v>
      </c>
      <c r="F10" s="2">
        <v>5.7</v>
      </c>
      <c r="G10" s="2">
        <f t="shared" ref="G10:G14" si="0">E10*F10</f>
        <v>62.7</v>
      </c>
    </row>
    <row r="11" spans="2:13" ht="18.75" x14ac:dyDescent="0.25">
      <c r="B11" s="13"/>
      <c r="C11" s="2">
        <v>2</v>
      </c>
      <c r="D11" s="3" t="s">
        <v>11</v>
      </c>
      <c r="E11" s="3">
        <v>7</v>
      </c>
      <c r="F11" s="2">
        <v>7.5</v>
      </c>
      <c r="G11" s="2">
        <f t="shared" si="0"/>
        <v>52.5</v>
      </c>
    </row>
    <row r="12" spans="2:13" ht="18.75" x14ac:dyDescent="0.25">
      <c r="B12" s="13"/>
      <c r="C12" s="2">
        <v>3</v>
      </c>
      <c r="D12" s="3" t="s">
        <v>12</v>
      </c>
      <c r="E12" s="3">
        <v>40</v>
      </c>
      <c r="F12" s="2">
        <v>5</v>
      </c>
      <c r="G12" s="2">
        <f t="shared" si="0"/>
        <v>200</v>
      </c>
    </row>
    <row r="13" spans="2:13" ht="18.75" x14ac:dyDescent="0.25">
      <c r="B13" s="13"/>
      <c r="C13" s="2">
        <v>4</v>
      </c>
      <c r="D13" s="3" t="s">
        <v>31</v>
      </c>
      <c r="E13" s="3">
        <v>12</v>
      </c>
      <c r="F13" s="2">
        <v>4.0999999999999996</v>
      </c>
      <c r="G13" s="2">
        <f t="shared" si="0"/>
        <v>49.199999999999996</v>
      </c>
    </row>
    <row r="14" spans="2:13" ht="19.5" thickBot="1" x14ac:dyDescent="0.3">
      <c r="B14" s="13"/>
      <c r="C14" s="2">
        <v>5</v>
      </c>
      <c r="D14" s="3" t="s">
        <v>13</v>
      </c>
      <c r="E14" s="3">
        <v>30</v>
      </c>
      <c r="F14" s="2">
        <v>5</v>
      </c>
      <c r="G14" s="2">
        <f t="shared" si="0"/>
        <v>150</v>
      </c>
    </row>
    <row r="15" spans="2:13" ht="19.5" thickBot="1" x14ac:dyDescent="0.3">
      <c r="B15" s="13"/>
      <c r="C15" s="20" t="s">
        <v>14</v>
      </c>
      <c r="D15" s="21"/>
      <c r="E15" s="4">
        <f>SUM(E10:E14)</f>
        <v>100</v>
      </c>
      <c r="F15" s="5"/>
      <c r="G15" s="15">
        <f>SUM(G10:G14)</f>
        <v>514.4</v>
      </c>
    </row>
    <row r="16" spans="2:13" ht="21.75" thickBot="1" x14ac:dyDescent="0.3">
      <c r="B16" s="13"/>
      <c r="C16" s="17" t="s">
        <v>15</v>
      </c>
      <c r="D16" s="18"/>
      <c r="E16" s="18"/>
      <c r="F16" s="19"/>
      <c r="G16" s="14">
        <v>68</v>
      </c>
      <c r="M16" s="12"/>
    </row>
    <row r="17" spans="2:11" ht="21.75" thickBot="1" x14ac:dyDescent="0.3">
      <c r="B17" s="13"/>
      <c r="C17" s="17" t="s">
        <v>14</v>
      </c>
      <c r="D17" s="18"/>
      <c r="E17" s="18"/>
      <c r="F17" s="19"/>
      <c r="G17" s="6">
        <f>G15*G16</f>
        <v>34979.199999999997</v>
      </c>
    </row>
    <row r="18" spans="2:11" ht="21.75" thickBot="1" x14ac:dyDescent="0.3">
      <c r="C18" s="7" t="s">
        <v>56</v>
      </c>
      <c r="D18" s="17" t="s">
        <v>57</v>
      </c>
      <c r="E18" s="18"/>
      <c r="F18" s="19"/>
      <c r="G18" s="8">
        <f>'18-01-2024 219'!G22</f>
        <v>654924.49999999988</v>
      </c>
      <c r="H18" s="12"/>
      <c r="I18" s="12"/>
      <c r="K18" s="12"/>
    </row>
    <row r="19" spans="2:11" ht="21.75" thickBot="1" x14ac:dyDescent="0.3">
      <c r="C19" s="17" t="s">
        <v>16</v>
      </c>
      <c r="D19" s="18"/>
      <c r="E19" s="18"/>
      <c r="F19" s="19"/>
      <c r="G19" s="9">
        <f>G17+G18</f>
        <v>689903.69999999984</v>
      </c>
      <c r="H19" s="12"/>
      <c r="I19" s="12"/>
      <c r="K19" s="12"/>
    </row>
    <row r="20" spans="2:11" ht="21.75" thickBot="1" x14ac:dyDescent="0.3">
      <c r="C20" s="17" t="s">
        <v>58</v>
      </c>
      <c r="D20" s="18"/>
      <c r="E20" s="18"/>
      <c r="F20" s="19"/>
      <c r="G20" s="10">
        <v>15000</v>
      </c>
    </row>
    <row r="21" spans="2:11" ht="21.75" thickBot="1" x14ac:dyDescent="0.3">
      <c r="C21" s="17" t="s">
        <v>16</v>
      </c>
      <c r="D21" s="18"/>
      <c r="E21" s="18"/>
      <c r="F21" s="19"/>
      <c r="G21" s="9">
        <f>G19-G20</f>
        <v>674903.69999999984</v>
      </c>
    </row>
  </sheetData>
  <mergeCells count="14">
    <mergeCell ref="C7:D8"/>
    <mergeCell ref="E7:G8"/>
    <mergeCell ref="C3:C4"/>
    <mergeCell ref="D3:F4"/>
    <mergeCell ref="G3:G4"/>
    <mergeCell ref="C5:C6"/>
    <mergeCell ref="D5:G6"/>
    <mergeCell ref="C21:F21"/>
    <mergeCell ref="C15:D15"/>
    <mergeCell ref="C16:F16"/>
    <mergeCell ref="C17:F17"/>
    <mergeCell ref="D18:F18"/>
    <mergeCell ref="C19:F19"/>
    <mergeCell ref="C20:F2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zoomScale="80" zoomScaleNormal="80" workbookViewId="0">
      <selection activeCell="I4" sqref="I4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1" ht="15.75" thickBot="1" x14ac:dyDescent="0.3"/>
    <row r="3" spans="2:11" ht="15" customHeight="1" x14ac:dyDescent="0.25">
      <c r="B3" s="13"/>
      <c r="C3" s="28" t="s">
        <v>0</v>
      </c>
      <c r="D3" s="30" t="s">
        <v>1</v>
      </c>
      <c r="E3" s="31"/>
      <c r="F3" s="31"/>
      <c r="G3" s="34">
        <v>221</v>
      </c>
    </row>
    <row r="4" spans="2:11" ht="15.75" thickBot="1" x14ac:dyDescent="0.3">
      <c r="B4" s="13"/>
      <c r="C4" s="29"/>
      <c r="D4" s="32"/>
      <c r="E4" s="33"/>
      <c r="F4" s="33"/>
      <c r="G4" s="35"/>
    </row>
    <row r="5" spans="2:11" ht="15" customHeight="1" x14ac:dyDescent="0.25">
      <c r="B5" s="13"/>
      <c r="C5" s="36" t="s">
        <v>59</v>
      </c>
      <c r="D5" s="38" t="s">
        <v>2</v>
      </c>
      <c r="E5" s="39"/>
      <c r="F5" s="39"/>
      <c r="G5" s="40"/>
      <c r="J5" s="16" t="s">
        <v>18</v>
      </c>
    </row>
    <row r="6" spans="2:11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1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1" ht="15.75" thickBot="1" x14ac:dyDescent="0.3">
      <c r="B8" s="13"/>
      <c r="C8" s="24"/>
      <c r="D8" s="25"/>
      <c r="E8" s="24"/>
      <c r="F8" s="27"/>
      <c r="G8" s="25"/>
      <c r="J8" s="16"/>
    </row>
    <row r="9" spans="2:11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1" ht="18.75" x14ac:dyDescent="0.25">
      <c r="B10" s="13"/>
      <c r="C10" s="2">
        <v>1</v>
      </c>
      <c r="D10" s="3" t="s">
        <v>10</v>
      </c>
      <c r="E10" s="3">
        <v>6</v>
      </c>
      <c r="F10" s="2">
        <v>4.0999999999999996</v>
      </c>
      <c r="G10" s="2">
        <f t="shared" ref="G10:G17" si="0">E10*F10</f>
        <v>24.599999999999998</v>
      </c>
    </row>
    <row r="11" spans="2:11" ht="18.75" x14ac:dyDescent="0.25">
      <c r="B11" s="13"/>
      <c r="C11" s="2">
        <v>2</v>
      </c>
      <c r="D11" s="3" t="s">
        <v>42</v>
      </c>
      <c r="E11" s="3">
        <v>9</v>
      </c>
      <c r="F11" s="2">
        <v>5</v>
      </c>
      <c r="G11" s="2">
        <f t="shared" si="0"/>
        <v>45</v>
      </c>
    </row>
    <row r="12" spans="2:11" ht="18.75" x14ac:dyDescent="0.25">
      <c r="B12" s="13"/>
      <c r="C12" s="2">
        <v>3</v>
      </c>
      <c r="D12" s="3" t="s">
        <v>11</v>
      </c>
      <c r="E12" s="3">
        <v>12</v>
      </c>
      <c r="F12" s="2">
        <v>7.5</v>
      </c>
      <c r="G12" s="2">
        <f t="shared" si="0"/>
        <v>90</v>
      </c>
    </row>
    <row r="13" spans="2:11" ht="18.75" x14ac:dyDescent="0.25">
      <c r="B13" s="13"/>
      <c r="C13" s="2">
        <v>4</v>
      </c>
      <c r="D13" s="3" t="s">
        <v>22</v>
      </c>
      <c r="E13" s="3">
        <v>2</v>
      </c>
      <c r="F13" s="2">
        <v>5</v>
      </c>
      <c r="G13" s="2">
        <f t="shared" si="0"/>
        <v>10</v>
      </c>
    </row>
    <row r="14" spans="2:11" ht="18.75" x14ac:dyDescent="0.25">
      <c r="B14" s="13"/>
      <c r="C14" s="2">
        <v>5</v>
      </c>
      <c r="D14" s="3" t="s">
        <v>12</v>
      </c>
      <c r="E14" s="3">
        <v>50</v>
      </c>
      <c r="F14" s="2">
        <v>5</v>
      </c>
      <c r="G14" s="2">
        <f t="shared" si="0"/>
        <v>250</v>
      </c>
    </row>
    <row r="15" spans="2:11" ht="18.75" x14ac:dyDescent="0.25">
      <c r="B15" s="13"/>
      <c r="C15" s="2">
        <v>6</v>
      </c>
      <c r="D15" s="3" t="s">
        <v>23</v>
      </c>
      <c r="E15" s="3">
        <v>7</v>
      </c>
      <c r="F15" s="2">
        <v>5</v>
      </c>
      <c r="G15" s="2">
        <f t="shared" si="0"/>
        <v>35</v>
      </c>
    </row>
    <row r="16" spans="2:11" ht="18.75" x14ac:dyDescent="0.25">
      <c r="B16" s="13"/>
      <c r="C16" s="2">
        <v>7</v>
      </c>
      <c r="D16" s="3" t="s">
        <v>45</v>
      </c>
      <c r="E16" s="3">
        <v>6</v>
      </c>
      <c r="F16" s="2">
        <v>5</v>
      </c>
      <c r="G16" s="2">
        <f t="shared" si="0"/>
        <v>30</v>
      </c>
    </row>
    <row r="17" spans="2:13" ht="19.5" thickBot="1" x14ac:dyDescent="0.3">
      <c r="B17" s="13"/>
      <c r="C17" s="2">
        <v>8</v>
      </c>
      <c r="D17" s="3" t="s">
        <v>13</v>
      </c>
      <c r="E17" s="3">
        <v>20</v>
      </c>
      <c r="F17" s="2">
        <v>5</v>
      </c>
      <c r="G17" s="2">
        <f t="shared" si="0"/>
        <v>100</v>
      </c>
    </row>
    <row r="18" spans="2:13" ht="19.5" thickBot="1" x14ac:dyDescent="0.3">
      <c r="B18" s="13"/>
      <c r="C18" s="20" t="s">
        <v>14</v>
      </c>
      <c r="D18" s="21"/>
      <c r="E18" s="4">
        <f>SUM(E10:E17)</f>
        <v>112</v>
      </c>
      <c r="F18" s="5"/>
      <c r="G18" s="15">
        <f>SUM(G10:G17)</f>
        <v>584.6</v>
      </c>
    </row>
    <row r="19" spans="2:13" ht="21.75" thickBot="1" x14ac:dyDescent="0.3">
      <c r="B19" s="13"/>
      <c r="C19" s="17" t="s">
        <v>15</v>
      </c>
      <c r="D19" s="18"/>
      <c r="E19" s="18"/>
      <c r="F19" s="19"/>
      <c r="G19" s="14">
        <v>68</v>
      </c>
      <c r="M19" s="12"/>
    </row>
    <row r="20" spans="2:13" ht="21.75" thickBot="1" x14ac:dyDescent="0.3">
      <c r="B20" s="13"/>
      <c r="C20" s="17" t="s">
        <v>14</v>
      </c>
      <c r="D20" s="18"/>
      <c r="E20" s="18"/>
      <c r="F20" s="19"/>
      <c r="G20" s="6">
        <f>G18*G19</f>
        <v>39752.800000000003</v>
      </c>
    </row>
    <row r="21" spans="2:13" ht="21.75" thickBot="1" x14ac:dyDescent="0.3">
      <c r="C21" s="7" t="s">
        <v>60</v>
      </c>
      <c r="D21" s="17" t="s">
        <v>61</v>
      </c>
      <c r="E21" s="18"/>
      <c r="F21" s="19"/>
      <c r="G21" s="8">
        <f>'20-01-2024 220'!G21</f>
        <v>674903.69999999984</v>
      </c>
      <c r="H21" s="12"/>
      <c r="I21" s="12"/>
      <c r="K21" s="12"/>
    </row>
    <row r="22" spans="2:13" ht="21.75" thickBot="1" x14ac:dyDescent="0.3">
      <c r="C22" s="17" t="s">
        <v>16</v>
      </c>
      <c r="D22" s="18"/>
      <c r="E22" s="18"/>
      <c r="F22" s="19"/>
      <c r="G22" s="9">
        <f>G20+G21</f>
        <v>714656.49999999988</v>
      </c>
      <c r="H22" s="12"/>
      <c r="I22" s="12"/>
      <c r="K22" s="12"/>
    </row>
  </sheetData>
  <sortState ref="D10:G17">
    <sortCondition ref="D10"/>
  </sortState>
  <mergeCells count="12">
    <mergeCell ref="C18:D18"/>
    <mergeCell ref="C19:F19"/>
    <mergeCell ref="C20:F20"/>
    <mergeCell ref="D21:F21"/>
    <mergeCell ref="C22:F22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zoomScale="80" zoomScaleNormal="80" workbookViewId="0">
      <selection activeCell="A22" sqref="A21:XFD22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1" ht="15.75" thickBot="1" x14ac:dyDescent="0.3"/>
    <row r="3" spans="2:11" ht="15" customHeight="1" x14ac:dyDescent="0.25">
      <c r="B3" s="13"/>
      <c r="C3" s="28" t="s">
        <v>0</v>
      </c>
      <c r="D3" s="30" t="s">
        <v>1</v>
      </c>
      <c r="E3" s="31"/>
      <c r="F3" s="31"/>
      <c r="G3" s="34">
        <v>222</v>
      </c>
    </row>
    <row r="4" spans="2:11" ht="15.75" thickBot="1" x14ac:dyDescent="0.3">
      <c r="B4" s="13"/>
      <c r="C4" s="29"/>
      <c r="D4" s="32"/>
      <c r="E4" s="33"/>
      <c r="F4" s="33"/>
      <c r="G4" s="35"/>
    </row>
    <row r="5" spans="2:11" ht="15" customHeight="1" x14ac:dyDescent="0.25">
      <c r="B5" s="13"/>
      <c r="C5" s="36" t="s">
        <v>62</v>
      </c>
      <c r="D5" s="38" t="s">
        <v>2</v>
      </c>
      <c r="E5" s="39"/>
      <c r="F5" s="39"/>
      <c r="G5" s="40"/>
      <c r="J5" s="16" t="s">
        <v>18</v>
      </c>
    </row>
    <row r="6" spans="2:11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1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1" ht="15.75" thickBot="1" x14ac:dyDescent="0.3">
      <c r="B8" s="13"/>
      <c r="C8" s="24"/>
      <c r="D8" s="25"/>
      <c r="E8" s="24"/>
      <c r="F8" s="27"/>
      <c r="G8" s="25"/>
      <c r="J8" s="16"/>
    </row>
    <row r="9" spans="2:11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1" ht="18.75" x14ac:dyDescent="0.25">
      <c r="B10" s="13"/>
      <c r="C10" s="2">
        <v>1</v>
      </c>
      <c r="D10" s="3" t="s">
        <v>42</v>
      </c>
      <c r="E10" s="3">
        <v>12</v>
      </c>
      <c r="F10" s="2">
        <v>5</v>
      </c>
      <c r="G10" s="2">
        <f t="shared" ref="G10:G15" si="0">E10*F10</f>
        <v>60</v>
      </c>
    </row>
    <row r="11" spans="2:11" ht="18.75" x14ac:dyDescent="0.25">
      <c r="B11" s="13"/>
      <c r="C11" s="2">
        <v>2</v>
      </c>
      <c r="D11" s="3" t="s">
        <v>11</v>
      </c>
      <c r="E11" s="3">
        <v>5</v>
      </c>
      <c r="F11" s="2">
        <v>6.5</v>
      </c>
      <c r="G11" s="2">
        <f t="shared" si="0"/>
        <v>32.5</v>
      </c>
    </row>
    <row r="12" spans="2:11" ht="18.75" x14ac:dyDescent="0.25">
      <c r="B12" s="13"/>
      <c r="C12" s="2">
        <v>3</v>
      </c>
      <c r="D12" s="3" t="s">
        <v>12</v>
      </c>
      <c r="E12" s="3">
        <v>21</v>
      </c>
      <c r="F12" s="2">
        <v>5</v>
      </c>
      <c r="G12" s="2">
        <f t="shared" si="0"/>
        <v>105</v>
      </c>
    </row>
    <row r="13" spans="2:11" ht="18.75" x14ac:dyDescent="0.25">
      <c r="B13" s="13"/>
      <c r="C13" s="2">
        <v>4</v>
      </c>
      <c r="D13" s="3" t="s">
        <v>31</v>
      </c>
      <c r="E13" s="3">
        <v>10</v>
      </c>
      <c r="F13" s="2">
        <v>4.0999999999999996</v>
      </c>
      <c r="G13" s="2">
        <f t="shared" si="0"/>
        <v>41</v>
      </c>
    </row>
    <row r="14" spans="2:11" ht="18.75" x14ac:dyDescent="0.25">
      <c r="B14" s="13"/>
      <c r="C14" s="2">
        <v>5</v>
      </c>
      <c r="D14" s="3" t="s">
        <v>24</v>
      </c>
      <c r="E14" s="3">
        <v>5</v>
      </c>
      <c r="F14" s="2">
        <v>4.5999999999999996</v>
      </c>
      <c r="G14" s="2">
        <f t="shared" si="0"/>
        <v>23</v>
      </c>
    </row>
    <row r="15" spans="2:11" ht="19.5" thickBot="1" x14ac:dyDescent="0.3">
      <c r="B15" s="13"/>
      <c r="C15" s="2">
        <v>6</v>
      </c>
      <c r="D15" s="3" t="s">
        <v>13</v>
      </c>
      <c r="E15" s="3">
        <v>48</v>
      </c>
      <c r="F15" s="2">
        <v>5</v>
      </c>
      <c r="G15" s="2">
        <f t="shared" si="0"/>
        <v>240</v>
      </c>
    </row>
    <row r="16" spans="2:11" ht="19.5" thickBot="1" x14ac:dyDescent="0.3">
      <c r="B16" s="13"/>
      <c r="C16" s="20" t="s">
        <v>14</v>
      </c>
      <c r="D16" s="21"/>
      <c r="E16" s="4">
        <f>SUM(E10:E15)</f>
        <v>101</v>
      </c>
      <c r="F16" s="5"/>
      <c r="G16" s="15">
        <f>SUM(G10:G15)</f>
        <v>501.5</v>
      </c>
    </row>
    <row r="17" spans="2:13" ht="21.75" thickBot="1" x14ac:dyDescent="0.3">
      <c r="B17" s="13"/>
      <c r="C17" s="17" t="s">
        <v>15</v>
      </c>
      <c r="D17" s="18"/>
      <c r="E17" s="18"/>
      <c r="F17" s="19"/>
      <c r="G17" s="14">
        <v>68</v>
      </c>
      <c r="M17" s="12"/>
    </row>
    <row r="18" spans="2:13" ht="21.75" thickBot="1" x14ac:dyDescent="0.3">
      <c r="B18" s="13"/>
      <c r="C18" s="17" t="s">
        <v>14</v>
      </c>
      <c r="D18" s="18"/>
      <c r="E18" s="18"/>
      <c r="F18" s="19"/>
      <c r="G18" s="6">
        <f>G16*G17</f>
        <v>34102</v>
      </c>
    </row>
    <row r="19" spans="2:13" ht="21.75" thickBot="1" x14ac:dyDescent="0.3">
      <c r="C19" s="7" t="s">
        <v>65</v>
      </c>
      <c r="D19" s="17" t="s">
        <v>64</v>
      </c>
      <c r="E19" s="18"/>
      <c r="F19" s="19"/>
      <c r="G19" s="8">
        <f>'24-01-2024 221'!G22</f>
        <v>714656.49999999988</v>
      </c>
      <c r="H19" s="12"/>
      <c r="I19" s="12"/>
      <c r="K19" s="12"/>
    </row>
    <row r="20" spans="2:13" ht="21.75" thickBot="1" x14ac:dyDescent="0.3">
      <c r="C20" s="17" t="s">
        <v>16</v>
      </c>
      <c r="D20" s="18"/>
      <c r="E20" s="18"/>
      <c r="F20" s="19"/>
      <c r="G20" s="9">
        <f>G18+G19</f>
        <v>748758.49999999988</v>
      </c>
      <c r="H20" s="12"/>
      <c r="I20" s="12"/>
      <c r="K20" s="12"/>
    </row>
    <row r="21" spans="2:13" ht="21.75" thickBot="1" x14ac:dyDescent="0.3">
      <c r="C21" s="17" t="s">
        <v>66</v>
      </c>
      <c r="D21" s="18"/>
      <c r="E21" s="18"/>
      <c r="F21" s="19"/>
      <c r="G21" s="10">
        <v>20000</v>
      </c>
    </row>
    <row r="22" spans="2:13" ht="21.75" thickBot="1" x14ac:dyDescent="0.3">
      <c r="C22" s="17" t="s">
        <v>16</v>
      </c>
      <c r="D22" s="18"/>
      <c r="E22" s="18"/>
      <c r="F22" s="19"/>
      <c r="G22" s="9">
        <f>G20-G21</f>
        <v>728758.49999999988</v>
      </c>
    </row>
  </sheetData>
  <sortState ref="D10:G15">
    <sortCondition ref="D10"/>
  </sortState>
  <mergeCells count="14">
    <mergeCell ref="C22:F22"/>
    <mergeCell ref="C16:D16"/>
    <mergeCell ref="C17:F17"/>
    <mergeCell ref="C18:F18"/>
    <mergeCell ref="D19:F19"/>
    <mergeCell ref="C20:F20"/>
    <mergeCell ref="C21:F21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zoomScale="80" zoomScaleNormal="80" workbookViewId="0">
      <selection activeCell="I5" sqref="I5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3" ht="15.75" thickBot="1" x14ac:dyDescent="0.3"/>
    <row r="3" spans="2:13" ht="15" customHeight="1" x14ac:dyDescent="0.25">
      <c r="B3" s="13"/>
      <c r="C3" s="28" t="s">
        <v>0</v>
      </c>
      <c r="D3" s="30" t="s">
        <v>1</v>
      </c>
      <c r="E3" s="31"/>
      <c r="F3" s="31"/>
      <c r="G3" s="34">
        <v>223</v>
      </c>
    </row>
    <row r="4" spans="2:13" ht="15.75" thickBot="1" x14ac:dyDescent="0.3">
      <c r="B4" s="13"/>
      <c r="C4" s="29"/>
      <c r="D4" s="32"/>
      <c r="E4" s="33"/>
      <c r="F4" s="33"/>
      <c r="G4" s="35"/>
    </row>
    <row r="5" spans="2:13" ht="15" customHeight="1" x14ac:dyDescent="0.25">
      <c r="B5" s="13"/>
      <c r="C5" s="36" t="s">
        <v>63</v>
      </c>
      <c r="D5" s="38" t="s">
        <v>2</v>
      </c>
      <c r="E5" s="39"/>
      <c r="F5" s="39"/>
      <c r="G5" s="40"/>
      <c r="J5" s="16" t="s">
        <v>18</v>
      </c>
    </row>
    <row r="6" spans="2:13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3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3" ht="15.75" thickBot="1" x14ac:dyDescent="0.3">
      <c r="B8" s="13"/>
      <c r="C8" s="24"/>
      <c r="D8" s="25"/>
      <c r="E8" s="24"/>
      <c r="F8" s="27"/>
      <c r="G8" s="25"/>
      <c r="J8" s="16"/>
    </row>
    <row r="9" spans="2:13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3" ht="18.75" x14ac:dyDescent="0.25">
      <c r="B10" s="13"/>
      <c r="C10" s="2">
        <v>1</v>
      </c>
      <c r="D10" s="3" t="s">
        <v>42</v>
      </c>
      <c r="E10" s="3">
        <v>12</v>
      </c>
      <c r="F10" s="2">
        <v>5</v>
      </c>
      <c r="G10" s="2">
        <f>E10*F10</f>
        <v>60</v>
      </c>
    </row>
    <row r="11" spans="2:13" ht="18.75" x14ac:dyDescent="0.25">
      <c r="B11" s="13"/>
      <c r="C11" s="2">
        <v>2</v>
      </c>
      <c r="D11" s="3" t="s">
        <v>11</v>
      </c>
      <c r="E11" s="3">
        <v>10</v>
      </c>
      <c r="F11" s="2">
        <v>7.5</v>
      </c>
      <c r="G11" s="2">
        <f>E11*F11</f>
        <v>75</v>
      </c>
    </row>
    <row r="12" spans="2:13" ht="18.75" x14ac:dyDescent="0.25">
      <c r="B12" s="13"/>
      <c r="C12" s="2">
        <v>3</v>
      </c>
      <c r="D12" s="3" t="s">
        <v>12</v>
      </c>
      <c r="E12" s="3">
        <v>50</v>
      </c>
      <c r="F12" s="2">
        <v>5</v>
      </c>
      <c r="G12" s="2">
        <f>E12*F12</f>
        <v>250</v>
      </c>
    </row>
    <row r="13" spans="2:13" ht="18.75" x14ac:dyDescent="0.25">
      <c r="B13" s="13"/>
      <c r="C13" s="2">
        <v>4</v>
      </c>
      <c r="D13" s="3" t="s">
        <v>31</v>
      </c>
      <c r="E13" s="3">
        <v>10</v>
      </c>
      <c r="F13" s="2">
        <v>4.0999999999999996</v>
      </c>
      <c r="G13" s="2">
        <f>E13*F13</f>
        <v>41</v>
      </c>
    </row>
    <row r="14" spans="2:13" ht="19.5" thickBot="1" x14ac:dyDescent="0.3">
      <c r="B14" s="13"/>
      <c r="C14" s="2">
        <v>5</v>
      </c>
      <c r="D14" s="3" t="s">
        <v>13</v>
      </c>
      <c r="E14" s="3">
        <v>16</v>
      </c>
      <c r="F14" s="2">
        <v>5</v>
      </c>
      <c r="G14" s="2">
        <f>E14*F14</f>
        <v>80</v>
      </c>
    </row>
    <row r="15" spans="2:13" ht="19.5" thickBot="1" x14ac:dyDescent="0.3">
      <c r="B15" s="13"/>
      <c r="C15" s="20" t="s">
        <v>14</v>
      </c>
      <c r="D15" s="21"/>
      <c r="E15" s="4">
        <f>SUM(E10:E14)</f>
        <v>98</v>
      </c>
      <c r="F15" s="5"/>
      <c r="G15" s="15">
        <f>SUM(G10:G14)</f>
        <v>506</v>
      </c>
    </row>
    <row r="16" spans="2:13" ht="21.75" thickBot="1" x14ac:dyDescent="0.3">
      <c r="B16" s="13"/>
      <c r="C16" s="17" t="s">
        <v>15</v>
      </c>
      <c r="D16" s="18"/>
      <c r="E16" s="18"/>
      <c r="F16" s="19"/>
      <c r="G16" s="14">
        <v>68</v>
      </c>
      <c r="M16" s="12"/>
    </row>
    <row r="17" spans="2:11" ht="21.75" thickBot="1" x14ac:dyDescent="0.3">
      <c r="B17" s="13"/>
      <c r="C17" s="17" t="s">
        <v>14</v>
      </c>
      <c r="D17" s="18"/>
      <c r="E17" s="18"/>
      <c r="F17" s="19"/>
      <c r="G17" s="6">
        <f>G15*G16</f>
        <v>34408</v>
      </c>
    </row>
    <row r="18" spans="2:11" ht="21.75" thickBot="1" x14ac:dyDescent="0.3">
      <c r="C18" s="7" t="s">
        <v>68</v>
      </c>
      <c r="D18" s="17" t="s">
        <v>67</v>
      </c>
      <c r="E18" s="18"/>
      <c r="F18" s="19"/>
      <c r="G18" s="8">
        <f>'25-01-2024 222'!G22</f>
        <v>728758.49999999988</v>
      </c>
      <c r="H18" s="12"/>
      <c r="I18" s="12"/>
      <c r="K18" s="12"/>
    </row>
    <row r="19" spans="2:11" ht="21.75" thickBot="1" x14ac:dyDescent="0.3">
      <c r="C19" s="17" t="s">
        <v>16</v>
      </c>
      <c r="D19" s="18"/>
      <c r="E19" s="18"/>
      <c r="F19" s="19"/>
      <c r="G19" s="9">
        <f>G17+G18</f>
        <v>763166.49999999988</v>
      </c>
      <c r="H19" s="12"/>
      <c r="I19" s="12"/>
      <c r="K19" s="12"/>
    </row>
  </sheetData>
  <sortState ref="D10:G14">
    <sortCondition ref="D10"/>
  </sortState>
  <mergeCells count="12">
    <mergeCell ref="C15:D15"/>
    <mergeCell ref="C16:F16"/>
    <mergeCell ref="C17:F17"/>
    <mergeCell ref="D18:F18"/>
    <mergeCell ref="C19:F19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2"/>
  <sheetViews>
    <sheetView zoomScale="80" zoomScaleNormal="80" workbookViewId="0">
      <selection activeCell="A22" sqref="A21:XFD22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1" ht="15.75" thickBot="1" x14ac:dyDescent="0.3"/>
    <row r="3" spans="2:11" ht="15" customHeight="1" x14ac:dyDescent="0.25">
      <c r="B3" s="13"/>
      <c r="C3" s="28" t="s">
        <v>0</v>
      </c>
      <c r="D3" s="30" t="s">
        <v>1</v>
      </c>
      <c r="E3" s="31"/>
      <c r="F3" s="31"/>
      <c r="G3" s="34">
        <v>224</v>
      </c>
    </row>
    <row r="4" spans="2:11" ht="15.75" thickBot="1" x14ac:dyDescent="0.3">
      <c r="B4" s="13"/>
      <c r="C4" s="29"/>
      <c r="D4" s="32"/>
      <c r="E4" s="33"/>
      <c r="F4" s="33"/>
      <c r="G4" s="35"/>
    </row>
    <row r="5" spans="2:11" ht="15" customHeight="1" x14ac:dyDescent="0.25">
      <c r="B5" s="13"/>
      <c r="C5" s="36" t="s">
        <v>69</v>
      </c>
      <c r="D5" s="38" t="s">
        <v>2</v>
      </c>
      <c r="E5" s="39"/>
      <c r="F5" s="39"/>
      <c r="G5" s="40"/>
      <c r="J5" s="16" t="s">
        <v>18</v>
      </c>
    </row>
    <row r="6" spans="2:11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1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1" ht="15.75" thickBot="1" x14ac:dyDescent="0.3">
      <c r="B8" s="13"/>
      <c r="C8" s="24"/>
      <c r="D8" s="25"/>
      <c r="E8" s="24"/>
      <c r="F8" s="27"/>
      <c r="G8" s="25"/>
      <c r="J8" s="16"/>
    </row>
    <row r="9" spans="2:11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1" ht="18.75" x14ac:dyDescent="0.25">
      <c r="B10" s="13"/>
      <c r="C10" s="2">
        <v>1</v>
      </c>
      <c r="D10" s="3" t="s">
        <v>42</v>
      </c>
      <c r="E10" s="3">
        <v>12</v>
      </c>
      <c r="F10" s="2">
        <v>5</v>
      </c>
      <c r="G10" s="2">
        <f t="shared" ref="G10:G15" si="0">E10*F10</f>
        <v>60</v>
      </c>
    </row>
    <row r="11" spans="2:11" ht="18.75" x14ac:dyDescent="0.25">
      <c r="B11" s="13"/>
      <c r="C11" s="2">
        <v>2</v>
      </c>
      <c r="D11" s="3" t="s">
        <v>11</v>
      </c>
      <c r="E11" s="3">
        <v>12</v>
      </c>
      <c r="F11" s="2">
        <v>7.5</v>
      </c>
      <c r="G11" s="2">
        <f t="shared" si="0"/>
        <v>90</v>
      </c>
    </row>
    <row r="12" spans="2:11" ht="18.75" x14ac:dyDescent="0.25">
      <c r="B12" s="13"/>
      <c r="C12" s="2">
        <v>3</v>
      </c>
      <c r="D12" s="3" t="s">
        <v>12</v>
      </c>
      <c r="E12" s="3">
        <v>30</v>
      </c>
      <c r="F12" s="2">
        <v>5</v>
      </c>
      <c r="G12" s="2">
        <f t="shared" si="0"/>
        <v>150</v>
      </c>
    </row>
    <row r="13" spans="2:11" ht="18.75" x14ac:dyDescent="0.25">
      <c r="B13" s="13"/>
      <c r="C13" s="2">
        <v>4</v>
      </c>
      <c r="D13" s="3" t="s">
        <v>31</v>
      </c>
      <c r="E13" s="3">
        <v>13</v>
      </c>
      <c r="F13" s="2">
        <v>4.0999999999999996</v>
      </c>
      <c r="G13" s="2">
        <f t="shared" si="0"/>
        <v>53.3</v>
      </c>
    </row>
    <row r="14" spans="2:11" ht="18.75" x14ac:dyDescent="0.25">
      <c r="B14" s="13"/>
      <c r="C14" s="2">
        <v>5</v>
      </c>
      <c r="D14" s="3" t="s">
        <v>24</v>
      </c>
      <c r="E14" s="3">
        <v>9</v>
      </c>
      <c r="F14" s="2">
        <v>4.5999999999999996</v>
      </c>
      <c r="G14" s="2">
        <f t="shared" si="0"/>
        <v>41.4</v>
      </c>
    </row>
    <row r="15" spans="2:11" ht="19.5" thickBot="1" x14ac:dyDescent="0.3">
      <c r="B15" s="13"/>
      <c r="C15" s="2">
        <v>6</v>
      </c>
      <c r="D15" s="3" t="s">
        <v>13</v>
      </c>
      <c r="E15" s="3">
        <v>22</v>
      </c>
      <c r="F15" s="2">
        <v>5</v>
      </c>
      <c r="G15" s="2">
        <f t="shared" si="0"/>
        <v>110</v>
      </c>
    </row>
    <row r="16" spans="2:11" ht="19.5" thickBot="1" x14ac:dyDescent="0.3">
      <c r="B16" s="13"/>
      <c r="C16" s="20" t="s">
        <v>14</v>
      </c>
      <c r="D16" s="21"/>
      <c r="E16" s="4">
        <f>SUM(E10:E15)</f>
        <v>98</v>
      </c>
      <c r="F16" s="5"/>
      <c r="G16" s="15">
        <f>SUM(G10:G15)</f>
        <v>504.7</v>
      </c>
    </row>
    <row r="17" spans="2:13" ht="21.75" thickBot="1" x14ac:dyDescent="0.3">
      <c r="B17" s="13"/>
      <c r="C17" s="17" t="s">
        <v>15</v>
      </c>
      <c r="D17" s="18"/>
      <c r="E17" s="18"/>
      <c r="F17" s="19"/>
      <c r="G17" s="14">
        <v>68</v>
      </c>
      <c r="M17" s="12"/>
    </row>
    <row r="18" spans="2:13" ht="21.75" thickBot="1" x14ac:dyDescent="0.3">
      <c r="B18" s="13"/>
      <c r="C18" s="17" t="s">
        <v>14</v>
      </c>
      <c r="D18" s="18"/>
      <c r="E18" s="18"/>
      <c r="F18" s="19"/>
      <c r="G18" s="6">
        <f>G16*G17</f>
        <v>34319.599999999999</v>
      </c>
    </row>
    <row r="19" spans="2:13" ht="21.75" thickBot="1" x14ac:dyDescent="0.3">
      <c r="C19" s="7" t="s">
        <v>71</v>
      </c>
      <c r="D19" s="17" t="s">
        <v>70</v>
      </c>
      <c r="E19" s="18"/>
      <c r="F19" s="19"/>
      <c r="G19" s="8">
        <f>'26-01-2024 223'!G19</f>
        <v>763166.49999999988</v>
      </c>
      <c r="H19" s="12"/>
      <c r="I19" s="12"/>
      <c r="K19" s="12"/>
    </row>
    <row r="20" spans="2:13" ht="21.75" thickBot="1" x14ac:dyDescent="0.3">
      <c r="C20" s="17" t="s">
        <v>16</v>
      </c>
      <c r="D20" s="18"/>
      <c r="E20" s="18"/>
      <c r="F20" s="19"/>
      <c r="G20" s="9">
        <f>G18+G19</f>
        <v>797486.09999999986</v>
      </c>
      <c r="H20" s="12"/>
      <c r="I20" s="12"/>
      <c r="K20" s="12"/>
    </row>
    <row r="21" spans="2:13" ht="21.75" thickBot="1" x14ac:dyDescent="0.3">
      <c r="C21" s="17" t="s">
        <v>72</v>
      </c>
      <c r="D21" s="18"/>
      <c r="E21" s="18"/>
      <c r="F21" s="19"/>
      <c r="G21" s="10">
        <v>35000</v>
      </c>
    </row>
    <row r="22" spans="2:13" ht="21.75" thickBot="1" x14ac:dyDescent="0.3">
      <c r="C22" s="17" t="s">
        <v>16</v>
      </c>
      <c r="D22" s="18"/>
      <c r="E22" s="18"/>
      <c r="F22" s="19"/>
      <c r="G22" s="9">
        <f>G20-G21</f>
        <v>762486.09999999986</v>
      </c>
    </row>
  </sheetData>
  <sortState ref="D10:G15">
    <sortCondition ref="D10"/>
  </sortState>
  <mergeCells count="14">
    <mergeCell ref="C7:D8"/>
    <mergeCell ref="E7:G8"/>
    <mergeCell ref="C3:C4"/>
    <mergeCell ref="D3:F4"/>
    <mergeCell ref="G3:G4"/>
    <mergeCell ref="C5:C6"/>
    <mergeCell ref="D5:G6"/>
    <mergeCell ref="C22:F22"/>
    <mergeCell ref="C16:D16"/>
    <mergeCell ref="C17:F17"/>
    <mergeCell ref="C18:F18"/>
    <mergeCell ref="D19:F19"/>
    <mergeCell ref="C20:F20"/>
    <mergeCell ref="C21:F2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zoomScale="80" zoomScaleNormal="80" workbookViewId="0">
      <selection activeCell="H8" sqref="H8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3" ht="15.75" thickBot="1" x14ac:dyDescent="0.3"/>
    <row r="3" spans="2:13" ht="15" customHeight="1" x14ac:dyDescent="0.25">
      <c r="B3" s="13"/>
      <c r="C3" s="28" t="s">
        <v>0</v>
      </c>
      <c r="D3" s="30" t="s">
        <v>1</v>
      </c>
      <c r="E3" s="31"/>
      <c r="F3" s="31"/>
      <c r="G3" s="34">
        <v>225</v>
      </c>
    </row>
    <row r="4" spans="2:13" ht="15.75" thickBot="1" x14ac:dyDescent="0.3">
      <c r="B4" s="13"/>
      <c r="C4" s="29"/>
      <c r="D4" s="32"/>
      <c r="E4" s="33"/>
      <c r="F4" s="33"/>
      <c r="G4" s="35"/>
    </row>
    <row r="5" spans="2:13" ht="15" customHeight="1" x14ac:dyDescent="0.25">
      <c r="B5" s="13"/>
      <c r="C5" s="36" t="s">
        <v>73</v>
      </c>
      <c r="D5" s="38" t="s">
        <v>2</v>
      </c>
      <c r="E5" s="39"/>
      <c r="F5" s="39"/>
      <c r="G5" s="40"/>
      <c r="J5" s="16" t="s">
        <v>18</v>
      </c>
    </row>
    <row r="6" spans="2:13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3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3" ht="15.75" thickBot="1" x14ac:dyDescent="0.3">
      <c r="B8" s="13"/>
      <c r="C8" s="24"/>
      <c r="D8" s="25"/>
      <c r="E8" s="24"/>
      <c r="F8" s="27"/>
      <c r="G8" s="25"/>
      <c r="J8" s="16"/>
    </row>
    <row r="9" spans="2:13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3" ht="18.75" x14ac:dyDescent="0.25">
      <c r="B10" s="13"/>
      <c r="C10" s="2">
        <v>1</v>
      </c>
      <c r="D10" s="3" t="s">
        <v>74</v>
      </c>
      <c r="E10" s="3">
        <v>8</v>
      </c>
      <c r="F10" s="2">
        <v>4.0999999999999996</v>
      </c>
      <c r="G10" s="2">
        <f>E10*F10</f>
        <v>32.799999999999997</v>
      </c>
    </row>
    <row r="11" spans="2:13" ht="18.75" x14ac:dyDescent="0.25">
      <c r="B11" s="13"/>
      <c r="C11" s="2">
        <v>2</v>
      </c>
      <c r="D11" s="3" t="s">
        <v>19</v>
      </c>
      <c r="E11" s="3">
        <v>6</v>
      </c>
      <c r="F11" s="2">
        <v>4.0999999999999996</v>
      </c>
      <c r="G11" s="2">
        <f>E11*F11</f>
        <v>24.599999999999998</v>
      </c>
    </row>
    <row r="12" spans="2:13" ht="18.75" x14ac:dyDescent="0.25">
      <c r="B12" s="13"/>
      <c r="C12" s="2">
        <v>3</v>
      </c>
      <c r="D12" s="3" t="s">
        <v>42</v>
      </c>
      <c r="E12" s="3">
        <v>5</v>
      </c>
      <c r="F12" s="2">
        <v>5</v>
      </c>
      <c r="G12" s="2">
        <f>E12*F12</f>
        <v>25</v>
      </c>
    </row>
    <row r="13" spans="2:13" ht="18.75" x14ac:dyDescent="0.25">
      <c r="B13" s="13"/>
      <c r="C13" s="2">
        <v>4</v>
      </c>
      <c r="D13" s="3" t="s">
        <v>12</v>
      </c>
      <c r="E13" s="3">
        <v>48</v>
      </c>
      <c r="F13" s="2">
        <v>5</v>
      </c>
      <c r="G13" s="2">
        <f>E13*F13</f>
        <v>240</v>
      </c>
    </row>
    <row r="14" spans="2:13" ht="19.5" thickBot="1" x14ac:dyDescent="0.3">
      <c r="B14" s="13"/>
      <c r="C14" s="2">
        <v>5</v>
      </c>
      <c r="D14" s="3" t="s">
        <v>13</v>
      </c>
      <c r="E14" s="3">
        <v>36</v>
      </c>
      <c r="F14" s="2">
        <v>5</v>
      </c>
      <c r="G14" s="2">
        <f>E14*F14</f>
        <v>180</v>
      </c>
    </row>
    <row r="15" spans="2:13" ht="19.5" thickBot="1" x14ac:dyDescent="0.3">
      <c r="B15" s="13"/>
      <c r="C15" s="20" t="s">
        <v>14</v>
      </c>
      <c r="D15" s="21"/>
      <c r="E15" s="4">
        <f>SUM(E10:E14)</f>
        <v>103</v>
      </c>
      <c r="F15" s="5"/>
      <c r="G15" s="15">
        <f>SUM(G10:G14)</f>
        <v>502.4</v>
      </c>
    </row>
    <row r="16" spans="2:13" ht="21.75" thickBot="1" x14ac:dyDescent="0.3">
      <c r="B16" s="13"/>
      <c r="C16" s="17" t="s">
        <v>15</v>
      </c>
      <c r="D16" s="18"/>
      <c r="E16" s="18"/>
      <c r="F16" s="19"/>
      <c r="G16" s="14">
        <v>68</v>
      </c>
      <c r="M16" s="12"/>
    </row>
    <row r="17" spans="2:11" ht="21.75" thickBot="1" x14ac:dyDescent="0.3">
      <c r="B17" s="13"/>
      <c r="C17" s="17" t="s">
        <v>14</v>
      </c>
      <c r="D17" s="18"/>
      <c r="E17" s="18"/>
      <c r="F17" s="19"/>
      <c r="G17" s="6">
        <f>G15*G16</f>
        <v>34163.199999999997</v>
      </c>
    </row>
    <row r="18" spans="2:11" ht="21.75" thickBot="1" x14ac:dyDescent="0.3">
      <c r="C18" s="7" t="s">
        <v>75</v>
      </c>
      <c r="D18" s="17" t="s">
        <v>76</v>
      </c>
      <c r="E18" s="18"/>
      <c r="F18" s="19"/>
      <c r="G18" s="8">
        <f>'27-01-2024 224'!G22</f>
        <v>762486.09999999986</v>
      </c>
      <c r="H18" s="12"/>
      <c r="I18" s="12"/>
      <c r="K18" s="12"/>
    </row>
    <row r="19" spans="2:11" ht="21.75" thickBot="1" x14ac:dyDescent="0.3">
      <c r="C19" s="17" t="s">
        <v>16</v>
      </c>
      <c r="D19" s="18"/>
      <c r="E19" s="18"/>
      <c r="F19" s="19"/>
      <c r="G19" s="9">
        <f>G17+G18</f>
        <v>796649.29999999981</v>
      </c>
      <c r="H19" s="12"/>
      <c r="I19" s="12"/>
      <c r="K19" s="12"/>
    </row>
  </sheetData>
  <sortState ref="D10:G14">
    <sortCondition ref="D10"/>
  </sortState>
  <mergeCells count="12">
    <mergeCell ref="C7:D8"/>
    <mergeCell ref="E7:G8"/>
    <mergeCell ref="C3:C4"/>
    <mergeCell ref="D3:F4"/>
    <mergeCell ref="G3:G4"/>
    <mergeCell ref="C5:C6"/>
    <mergeCell ref="D5:G6"/>
    <mergeCell ref="C15:D15"/>
    <mergeCell ref="C16:F16"/>
    <mergeCell ref="C17:F17"/>
    <mergeCell ref="D18:F18"/>
    <mergeCell ref="C19:F19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zoomScale="80" zoomScaleNormal="80" workbookViewId="0">
      <selection activeCell="H6" sqref="H6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3" ht="15.75" thickBot="1" x14ac:dyDescent="0.3"/>
    <row r="3" spans="2:13" ht="15" customHeight="1" x14ac:dyDescent="0.25">
      <c r="B3" s="13"/>
      <c r="C3" s="28" t="s">
        <v>0</v>
      </c>
      <c r="D3" s="30" t="s">
        <v>1</v>
      </c>
      <c r="E3" s="31"/>
      <c r="F3" s="31"/>
      <c r="G3" s="34">
        <v>226</v>
      </c>
    </row>
    <row r="4" spans="2:13" ht="15.75" thickBot="1" x14ac:dyDescent="0.3">
      <c r="B4" s="13"/>
      <c r="C4" s="29"/>
      <c r="D4" s="32"/>
      <c r="E4" s="33"/>
      <c r="F4" s="33"/>
      <c r="G4" s="35"/>
    </row>
    <row r="5" spans="2:13" ht="15" customHeight="1" x14ac:dyDescent="0.25">
      <c r="B5" s="13"/>
      <c r="C5" s="36" t="s">
        <v>77</v>
      </c>
      <c r="D5" s="38" t="s">
        <v>2</v>
      </c>
      <c r="E5" s="39"/>
      <c r="F5" s="39"/>
      <c r="G5" s="40"/>
      <c r="J5" s="16" t="s">
        <v>18</v>
      </c>
    </row>
    <row r="6" spans="2:13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3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3" ht="15.75" thickBot="1" x14ac:dyDescent="0.3">
      <c r="B8" s="13"/>
      <c r="C8" s="24"/>
      <c r="D8" s="25"/>
      <c r="E8" s="24"/>
      <c r="F8" s="27"/>
      <c r="G8" s="25"/>
      <c r="J8" s="16"/>
    </row>
    <row r="9" spans="2:13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3" ht="18.75" x14ac:dyDescent="0.25">
      <c r="B10" s="13"/>
      <c r="C10" s="2">
        <v>1</v>
      </c>
      <c r="D10" s="3" t="s">
        <v>51</v>
      </c>
      <c r="E10" s="3">
        <v>11</v>
      </c>
      <c r="F10" s="2">
        <v>5.7</v>
      </c>
      <c r="G10" s="2">
        <f>E10*F10</f>
        <v>62.7</v>
      </c>
    </row>
    <row r="11" spans="2:13" ht="18.75" x14ac:dyDescent="0.25">
      <c r="B11" s="13"/>
      <c r="C11" s="2">
        <v>2</v>
      </c>
      <c r="D11" s="3" t="s">
        <v>74</v>
      </c>
      <c r="E11" s="3">
        <v>7</v>
      </c>
      <c r="F11" s="2">
        <v>4.0999999999999996</v>
      </c>
      <c r="G11" s="2">
        <f>E11*F11</f>
        <v>28.699999999999996</v>
      </c>
    </row>
    <row r="12" spans="2:13" ht="18.75" x14ac:dyDescent="0.25">
      <c r="B12" s="13"/>
      <c r="C12" s="2">
        <v>3</v>
      </c>
      <c r="D12" s="3" t="s">
        <v>12</v>
      </c>
      <c r="E12" s="3">
        <v>51</v>
      </c>
      <c r="F12" s="2">
        <v>5</v>
      </c>
      <c r="G12" s="2">
        <f>E12*F12</f>
        <v>255</v>
      </c>
    </row>
    <row r="13" spans="2:13" ht="19.5" thickBot="1" x14ac:dyDescent="0.3">
      <c r="B13" s="13"/>
      <c r="C13" s="2">
        <v>4</v>
      </c>
      <c r="D13" s="3" t="s">
        <v>13</v>
      </c>
      <c r="E13" s="3">
        <v>31</v>
      </c>
      <c r="F13" s="2">
        <v>5</v>
      </c>
      <c r="G13" s="2">
        <f>E13*F13</f>
        <v>155</v>
      </c>
    </row>
    <row r="14" spans="2:13" ht="19.5" thickBot="1" x14ac:dyDescent="0.3">
      <c r="B14" s="13"/>
      <c r="C14" s="20" t="s">
        <v>14</v>
      </c>
      <c r="D14" s="21"/>
      <c r="E14" s="4">
        <f>SUM(E10:E13)</f>
        <v>100</v>
      </c>
      <c r="F14" s="5"/>
      <c r="G14" s="15">
        <f>SUM(G10:G13)</f>
        <v>501.4</v>
      </c>
    </row>
    <row r="15" spans="2:13" ht="21.75" thickBot="1" x14ac:dyDescent="0.3">
      <c r="B15" s="13"/>
      <c r="C15" s="17" t="s">
        <v>15</v>
      </c>
      <c r="D15" s="18"/>
      <c r="E15" s="18"/>
      <c r="F15" s="19"/>
      <c r="G15" s="14">
        <v>68</v>
      </c>
      <c r="M15" s="12"/>
    </row>
    <row r="16" spans="2:13" ht="21.75" thickBot="1" x14ac:dyDescent="0.3">
      <c r="B16" s="13"/>
      <c r="C16" s="17" t="s">
        <v>14</v>
      </c>
      <c r="D16" s="18"/>
      <c r="E16" s="18"/>
      <c r="F16" s="19"/>
      <c r="G16" s="6">
        <f>G14*G15</f>
        <v>34095.199999999997</v>
      </c>
    </row>
    <row r="17" spans="3:11" ht="21.75" thickBot="1" x14ac:dyDescent="0.3">
      <c r="C17" s="7" t="s">
        <v>78</v>
      </c>
      <c r="D17" s="17" t="s">
        <v>79</v>
      </c>
      <c r="E17" s="18"/>
      <c r="F17" s="19"/>
      <c r="G17" s="8">
        <f>'28-01-2024 225'!G19</f>
        <v>796649.29999999981</v>
      </c>
      <c r="H17" s="12"/>
      <c r="I17" s="12"/>
      <c r="K17" s="12"/>
    </row>
    <row r="18" spans="3:11" ht="21.75" thickBot="1" x14ac:dyDescent="0.3">
      <c r="C18" s="17" t="s">
        <v>16</v>
      </c>
      <c r="D18" s="18"/>
      <c r="E18" s="18"/>
      <c r="F18" s="19"/>
      <c r="G18" s="9">
        <f>G16+G17</f>
        <v>830744.49999999977</v>
      </c>
      <c r="H18" s="12"/>
      <c r="I18" s="12"/>
      <c r="K18" s="12"/>
    </row>
    <row r="19" spans="3:11" ht="21.75" thickBot="1" x14ac:dyDescent="0.3">
      <c r="C19" s="17" t="s">
        <v>80</v>
      </c>
      <c r="D19" s="18"/>
      <c r="E19" s="18"/>
      <c r="F19" s="19"/>
      <c r="G19" s="10">
        <v>30000</v>
      </c>
    </row>
    <row r="20" spans="3:11" ht="21.75" thickBot="1" x14ac:dyDescent="0.3">
      <c r="C20" s="17" t="s">
        <v>16</v>
      </c>
      <c r="D20" s="18"/>
      <c r="E20" s="18"/>
      <c r="F20" s="19"/>
      <c r="G20" s="9">
        <f>G18-G19</f>
        <v>800744.49999999977</v>
      </c>
    </row>
  </sheetData>
  <sortState ref="D10:G13">
    <sortCondition ref="D10"/>
  </sortState>
  <mergeCells count="14">
    <mergeCell ref="C20:F20"/>
    <mergeCell ref="C14:D14"/>
    <mergeCell ref="C15:F15"/>
    <mergeCell ref="C16:F16"/>
    <mergeCell ref="D17:F17"/>
    <mergeCell ref="C18:F18"/>
    <mergeCell ref="C19:F19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topLeftCell="A3" zoomScale="80" zoomScaleNormal="80" workbookViewId="0">
      <selection activeCell="M9" sqref="L9:M9"/>
    </sheetView>
  </sheetViews>
  <sheetFormatPr defaultRowHeight="15" x14ac:dyDescent="0.25"/>
  <cols>
    <col min="2" max="2" width="16.42578125" customWidth="1"/>
    <col min="3" max="3" width="13.7109375" customWidth="1"/>
    <col min="4" max="4" width="30.7109375" customWidth="1"/>
    <col min="5" max="5" width="12.5703125" bestFit="1" customWidth="1"/>
    <col min="6" max="6" width="14" bestFit="1" customWidth="1"/>
    <col min="7" max="7" width="16.5703125" customWidth="1"/>
    <col min="8" max="9" width="9.140625" customWidth="1"/>
    <col min="10" max="10" width="10.42578125" customWidth="1"/>
    <col min="11" max="11" width="9.140625" customWidth="1"/>
  </cols>
  <sheetData>
    <row r="2" spans="2:11" ht="15.75" thickBot="1" x14ac:dyDescent="0.3"/>
    <row r="3" spans="2:11" ht="15" customHeight="1" x14ac:dyDescent="0.25">
      <c r="B3" s="13"/>
      <c r="C3" s="28" t="s">
        <v>0</v>
      </c>
      <c r="D3" s="30" t="s">
        <v>1</v>
      </c>
      <c r="E3" s="31"/>
      <c r="F3" s="31"/>
      <c r="G3" s="34">
        <v>227</v>
      </c>
    </row>
    <row r="4" spans="2:11" ht="15.75" thickBot="1" x14ac:dyDescent="0.3">
      <c r="B4" s="13"/>
      <c r="C4" s="29"/>
      <c r="D4" s="32"/>
      <c r="E4" s="33"/>
      <c r="F4" s="33"/>
      <c r="G4" s="35"/>
    </row>
    <row r="5" spans="2:11" ht="15" customHeight="1" x14ac:dyDescent="0.25">
      <c r="B5" s="13"/>
      <c r="C5" s="36" t="s">
        <v>81</v>
      </c>
      <c r="D5" s="38" t="s">
        <v>2</v>
      </c>
      <c r="E5" s="39"/>
      <c r="F5" s="39"/>
      <c r="G5" s="40"/>
      <c r="J5" s="16" t="s">
        <v>18</v>
      </c>
    </row>
    <row r="6" spans="2:11" ht="15.75" thickBot="1" x14ac:dyDescent="0.3">
      <c r="B6" s="13"/>
      <c r="C6" s="37"/>
      <c r="D6" s="41"/>
      <c r="E6" s="42"/>
      <c r="F6" s="42"/>
      <c r="G6" s="43"/>
      <c r="J6" s="16">
        <v>1</v>
      </c>
    </row>
    <row r="7" spans="2:11" ht="15" customHeight="1" x14ac:dyDescent="0.25">
      <c r="B7" s="13"/>
      <c r="C7" s="22" t="s">
        <v>3</v>
      </c>
      <c r="D7" s="23"/>
      <c r="E7" s="22" t="s">
        <v>4</v>
      </c>
      <c r="F7" s="26"/>
      <c r="G7" s="23"/>
      <c r="J7" s="16" t="s">
        <v>17</v>
      </c>
      <c r="K7" s="13"/>
    </row>
    <row r="8" spans="2:11" ht="15.75" thickBot="1" x14ac:dyDescent="0.3">
      <c r="B8" s="13"/>
      <c r="C8" s="24"/>
      <c r="D8" s="25"/>
      <c r="E8" s="24"/>
      <c r="F8" s="27"/>
      <c r="G8" s="25"/>
      <c r="J8" s="16"/>
    </row>
    <row r="9" spans="2:11" ht="19.5" thickBot="1" x14ac:dyDescent="0.3">
      <c r="B9" s="13"/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</row>
    <row r="10" spans="2:11" ht="18.75" x14ac:dyDescent="0.25">
      <c r="B10" s="13"/>
      <c r="C10" s="2">
        <v>1</v>
      </c>
      <c r="D10" s="3" t="s">
        <v>51</v>
      </c>
      <c r="E10" s="3">
        <v>17</v>
      </c>
      <c r="F10" s="2">
        <v>5.7</v>
      </c>
      <c r="G10" s="2">
        <f>E10*F10</f>
        <v>96.9</v>
      </c>
    </row>
    <row r="11" spans="2:11" ht="18.75" x14ac:dyDescent="0.25">
      <c r="B11" s="13"/>
      <c r="C11" s="2">
        <v>2</v>
      </c>
      <c r="D11" s="3" t="s">
        <v>22</v>
      </c>
      <c r="E11" s="3">
        <v>5</v>
      </c>
      <c r="F11" s="2">
        <v>5</v>
      </c>
      <c r="G11" s="2">
        <f>E11*F11</f>
        <v>25</v>
      </c>
    </row>
    <row r="12" spans="2:11" ht="18.75" x14ac:dyDescent="0.25">
      <c r="B12" s="13"/>
      <c r="C12" s="2">
        <v>3</v>
      </c>
      <c r="D12" s="3" t="s">
        <v>12</v>
      </c>
      <c r="E12" s="3">
        <v>50</v>
      </c>
      <c r="F12" s="2">
        <v>5</v>
      </c>
      <c r="G12" s="2">
        <f>E12*F12</f>
        <v>250</v>
      </c>
    </row>
    <row r="13" spans="2:11" ht="18.75" x14ac:dyDescent="0.25">
      <c r="B13" s="13"/>
      <c r="C13" s="2">
        <v>4</v>
      </c>
      <c r="D13" s="3" t="s">
        <v>23</v>
      </c>
      <c r="E13" s="3">
        <v>6</v>
      </c>
      <c r="F13" s="2">
        <v>5</v>
      </c>
      <c r="G13" s="2">
        <f>E13*F13</f>
        <v>30</v>
      </c>
    </row>
    <row r="14" spans="2:11" ht="18.75" x14ac:dyDescent="0.25">
      <c r="B14" s="13"/>
      <c r="C14" s="2">
        <v>5</v>
      </c>
      <c r="D14" s="3" t="s">
        <v>45</v>
      </c>
      <c r="E14" s="3">
        <v>6</v>
      </c>
      <c r="F14" s="2">
        <v>5</v>
      </c>
      <c r="G14" s="2">
        <f>E14*F14</f>
        <v>30</v>
      </c>
    </row>
    <row r="15" spans="2:11" ht="18.75" x14ac:dyDescent="0.25">
      <c r="B15" s="13"/>
      <c r="C15" s="2">
        <v>6</v>
      </c>
      <c r="D15" s="3" t="s">
        <v>24</v>
      </c>
      <c r="E15" s="3">
        <v>5</v>
      </c>
      <c r="F15" s="2">
        <v>4.5999999999999996</v>
      </c>
      <c r="G15" s="2">
        <f>E15*F15</f>
        <v>23</v>
      </c>
    </row>
    <row r="16" spans="2:11" ht="19.5" thickBot="1" x14ac:dyDescent="0.3">
      <c r="B16" s="13"/>
      <c r="C16" s="2">
        <v>7</v>
      </c>
      <c r="D16" s="3" t="s">
        <v>13</v>
      </c>
      <c r="E16" s="3">
        <v>35</v>
      </c>
      <c r="F16" s="2">
        <v>5</v>
      </c>
      <c r="G16" s="2">
        <f>E16*F16</f>
        <v>175</v>
      </c>
    </row>
    <row r="17" spans="2:13" ht="19.5" thickBot="1" x14ac:dyDescent="0.3">
      <c r="B17" s="13"/>
      <c r="C17" s="20" t="s">
        <v>14</v>
      </c>
      <c r="D17" s="21"/>
      <c r="E17" s="4">
        <f>SUM(E10:E16)</f>
        <v>124</v>
      </c>
      <c r="F17" s="5"/>
      <c r="G17" s="15">
        <f>SUM(G10:G16)</f>
        <v>629.9</v>
      </c>
    </row>
    <row r="18" spans="2:13" ht="21.75" thickBot="1" x14ac:dyDescent="0.3">
      <c r="B18" s="13"/>
      <c r="C18" s="17" t="s">
        <v>15</v>
      </c>
      <c r="D18" s="18"/>
      <c r="E18" s="18"/>
      <c r="F18" s="19"/>
      <c r="G18" s="14">
        <v>68</v>
      </c>
      <c r="M18" s="12"/>
    </row>
    <row r="19" spans="2:13" ht="21.75" thickBot="1" x14ac:dyDescent="0.3">
      <c r="B19" s="13"/>
      <c r="C19" s="17" t="s">
        <v>14</v>
      </c>
      <c r="D19" s="18"/>
      <c r="E19" s="18"/>
      <c r="F19" s="19"/>
      <c r="G19" s="6">
        <f>G17*G18</f>
        <v>42833.2</v>
      </c>
    </row>
    <row r="20" spans="2:13" ht="21.75" thickBot="1" x14ac:dyDescent="0.3">
      <c r="C20" s="7" t="s">
        <v>83</v>
      </c>
      <c r="D20" s="17" t="s">
        <v>82</v>
      </c>
      <c r="E20" s="18"/>
      <c r="F20" s="19"/>
      <c r="G20" s="8">
        <f>'30-01-2024 226'!G20</f>
        <v>800744.49999999977</v>
      </c>
      <c r="H20" s="12"/>
      <c r="I20" s="12"/>
      <c r="K20" s="12"/>
    </row>
    <row r="21" spans="2:13" ht="21.75" thickBot="1" x14ac:dyDescent="0.3">
      <c r="C21" s="17" t="s">
        <v>16</v>
      </c>
      <c r="D21" s="18"/>
      <c r="E21" s="18"/>
      <c r="F21" s="19"/>
      <c r="G21" s="9">
        <f>G19+G20</f>
        <v>843577.69999999972</v>
      </c>
      <c r="H21" s="12"/>
      <c r="I21" s="12"/>
      <c r="K21" s="12"/>
    </row>
    <row r="22" spans="2:13" ht="21.75" thickBot="1" x14ac:dyDescent="0.3">
      <c r="C22" s="17" t="s">
        <v>85</v>
      </c>
      <c r="D22" s="18"/>
      <c r="E22" s="18"/>
      <c r="F22" s="19"/>
      <c r="G22" s="10">
        <v>30000</v>
      </c>
    </row>
    <row r="23" spans="2:13" ht="21.75" thickBot="1" x14ac:dyDescent="0.3">
      <c r="C23" s="17" t="s">
        <v>84</v>
      </c>
      <c r="D23" s="18"/>
      <c r="E23" s="18"/>
      <c r="F23" s="19"/>
      <c r="G23" s="10">
        <v>20000</v>
      </c>
    </row>
    <row r="24" spans="2:13" ht="21.75" thickBot="1" x14ac:dyDescent="0.3">
      <c r="C24" s="17" t="s">
        <v>16</v>
      </c>
      <c r="D24" s="18"/>
      <c r="E24" s="18"/>
      <c r="F24" s="19"/>
      <c r="G24" s="9">
        <f>G21-G22-G23</f>
        <v>793577.69999999972</v>
      </c>
    </row>
  </sheetData>
  <sortState ref="D10:G16">
    <sortCondition ref="D10"/>
  </sortState>
  <mergeCells count="15">
    <mergeCell ref="C24:F24"/>
    <mergeCell ref="C22:F22"/>
    <mergeCell ref="C17:D17"/>
    <mergeCell ref="C18:F18"/>
    <mergeCell ref="C19:F19"/>
    <mergeCell ref="D20:F20"/>
    <mergeCell ref="C21:F21"/>
    <mergeCell ref="C23:F23"/>
    <mergeCell ref="C7:D8"/>
    <mergeCell ref="E7:G8"/>
    <mergeCell ref="C3:C4"/>
    <mergeCell ref="D3:F4"/>
    <mergeCell ref="G3:G4"/>
    <mergeCell ref="C5:C6"/>
    <mergeCell ref="D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03-01-2024 213 </vt:lpstr>
      <vt:lpstr>04-01-2024 214</vt:lpstr>
      <vt:lpstr>06-01-2024 215</vt:lpstr>
      <vt:lpstr>08-01-2024 216</vt:lpstr>
      <vt:lpstr>10-01-2024 217</vt:lpstr>
      <vt:lpstr>17-01-2024 218</vt:lpstr>
      <vt:lpstr>18-01-2024 219</vt:lpstr>
      <vt:lpstr>20-01-2024 220</vt:lpstr>
      <vt:lpstr>24-01-2024 221</vt:lpstr>
      <vt:lpstr>25-01-2024 222</vt:lpstr>
      <vt:lpstr>26-01-2024 223</vt:lpstr>
      <vt:lpstr>27-01-2024 224</vt:lpstr>
      <vt:lpstr>28-01-2024 225</vt:lpstr>
      <vt:lpstr>30-01-2024 226</vt:lpstr>
      <vt:lpstr>31-01-2024 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2024-01-03T15:26:20Z</dcterms:created>
  <dcterms:modified xsi:type="dcterms:W3CDTF">2024-02-03T04:42:21Z</dcterms:modified>
</cp:coreProperties>
</file>