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ra Bill\"/>
    </mc:Choice>
  </mc:AlternateContent>
  <xr:revisionPtr revIDLastSave="0" documentId="13_ncr:1_{43176955-29D1-4B83-989F-AB5B002B97F4}" xr6:coauthVersionLast="47" xr6:coauthVersionMax="47" xr10:uidLastSave="{00000000-0000-0000-0000-000000000000}"/>
  <bookViews>
    <workbookView xWindow="-120" yWindow="-120" windowWidth="20730" windowHeight="11040" firstSheet="23" activeTab="27" xr2:uid="{3F70C30C-373B-4FBC-AC96-7695667CDC47}"/>
  </bookViews>
  <sheets>
    <sheet name="01-06-2024 337" sheetId="1" r:id="rId1"/>
    <sheet name="03-06-2024 338" sheetId="2" r:id="rId2"/>
    <sheet name="04-06-2024 339" sheetId="3" r:id="rId3"/>
    <sheet name="05-06-2024 340" sheetId="4" r:id="rId4"/>
    <sheet name="06-06-2024 341" sheetId="5" r:id="rId5"/>
    <sheet name="07-06-2024 342" sheetId="6" r:id="rId6"/>
    <sheet name="08-06-2024 343" sheetId="7" r:id="rId7"/>
    <sheet name="09-06-2024 344" sheetId="8" r:id="rId8"/>
    <sheet name="10-06-2024 345" sheetId="9" r:id="rId9"/>
    <sheet name="11-06-2024 346" sheetId="10" r:id="rId10"/>
    <sheet name="12-06-2024 347" sheetId="11" r:id="rId11"/>
    <sheet name="13-06-2024 348" sheetId="12" r:id="rId12"/>
    <sheet name="14-06-2024 349" sheetId="13" r:id="rId13"/>
    <sheet name="15-06-2024 350" sheetId="14" r:id="rId14"/>
    <sheet name="16-06-2024 351" sheetId="15" r:id="rId15"/>
    <sheet name="17-06-2024 352" sheetId="16" r:id="rId16"/>
    <sheet name="18-06-2024 353" sheetId="17" r:id="rId17"/>
    <sheet name="19-06-2024 354" sheetId="18" r:id="rId18"/>
    <sheet name="20-06-2024 355" sheetId="19" r:id="rId19"/>
    <sheet name="21-06-2024 356" sheetId="20" r:id="rId20"/>
    <sheet name="22-06-2024 357" sheetId="21" r:id="rId21"/>
    <sheet name="23-06-2024 358" sheetId="22" r:id="rId22"/>
    <sheet name="24-06-2024 359" sheetId="23" r:id="rId23"/>
    <sheet name="25-06-2024 360" sheetId="24" r:id="rId24"/>
    <sheet name="26-06-2024 361" sheetId="25" r:id="rId25"/>
    <sheet name="27-06-2024 362" sheetId="26" r:id="rId26"/>
    <sheet name="28-06-2024 363" sheetId="27" r:id="rId27"/>
    <sheet name="30-06-2024 364" sheetId="28" r:id="rId28"/>
  </sheets>
  <externalReferences>
    <externalReference r:id="rId2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8" l="1"/>
  <c r="E17" i="28"/>
  <c r="G16" i="28"/>
  <c r="G14" i="28"/>
  <c r="G15" i="28"/>
  <c r="G13" i="28"/>
  <c r="G12" i="28"/>
  <c r="G11" i="28"/>
  <c r="G11" i="27"/>
  <c r="G13" i="27"/>
  <c r="G17" i="27"/>
  <c r="G19" i="27"/>
  <c r="G24" i="27"/>
  <c r="E21" i="27"/>
  <c r="G20" i="27"/>
  <c r="G18" i="27"/>
  <c r="G16" i="27"/>
  <c r="G15" i="27"/>
  <c r="G14" i="27"/>
  <c r="G10" i="27"/>
  <c r="G20" i="26"/>
  <c r="E17" i="26"/>
  <c r="G16" i="26"/>
  <c r="G13" i="26"/>
  <c r="G15" i="26"/>
  <c r="G14" i="26"/>
  <c r="G12" i="26"/>
  <c r="G11" i="26"/>
  <c r="G10" i="26"/>
  <c r="G21" i="25"/>
  <c r="G15" i="25"/>
  <c r="E18" i="25"/>
  <c r="G17" i="25"/>
  <c r="G14" i="25"/>
  <c r="G16" i="25"/>
  <c r="G13" i="25"/>
  <c r="G11" i="25"/>
  <c r="G12" i="25"/>
  <c r="G20" i="24"/>
  <c r="E17" i="24"/>
  <c r="G10" i="24"/>
  <c r="G13" i="24"/>
  <c r="G12" i="24"/>
  <c r="G16" i="24"/>
  <c r="G14" i="24"/>
  <c r="G15" i="24"/>
  <c r="G11" i="24"/>
  <c r="G23" i="23"/>
  <c r="G13" i="23"/>
  <c r="G14" i="23"/>
  <c r="G16" i="23"/>
  <c r="G17" i="23"/>
  <c r="G11" i="23"/>
  <c r="G19" i="23"/>
  <c r="G15" i="23"/>
  <c r="G12" i="23"/>
  <c r="E20" i="23"/>
  <c r="G18" i="23"/>
  <c r="G20" i="22"/>
  <c r="G12" i="22"/>
  <c r="G15" i="22"/>
  <c r="G14" i="22"/>
  <c r="G13" i="22"/>
  <c r="G16" i="22"/>
  <c r="E17" i="22"/>
  <c r="G11" i="22"/>
  <c r="G26" i="21"/>
  <c r="G14" i="21"/>
  <c r="G20" i="21"/>
  <c r="G10" i="21"/>
  <c r="G12" i="21"/>
  <c r="G15" i="21"/>
  <c r="G16" i="21"/>
  <c r="G19" i="21"/>
  <c r="G18" i="21"/>
  <c r="G22" i="21"/>
  <c r="G17" i="21"/>
  <c r="G21" i="21"/>
  <c r="G13" i="21"/>
  <c r="G17" i="28" l="1"/>
  <c r="G19" i="28" s="1"/>
  <c r="G21" i="28" s="1"/>
  <c r="G23" i="28" s="1"/>
  <c r="G21" i="27"/>
  <c r="G23" i="27" s="1"/>
  <c r="G25" i="27" s="1"/>
  <c r="G17" i="26"/>
  <c r="G19" i="26" s="1"/>
  <c r="G21" i="26" s="1"/>
  <c r="G18" i="25"/>
  <c r="G20" i="25" s="1"/>
  <c r="G22" i="25" s="1"/>
  <c r="G17" i="24"/>
  <c r="G19" i="24"/>
  <c r="G21" i="24" s="1"/>
  <c r="G23" i="24" s="1"/>
  <c r="G20" i="23"/>
  <c r="G22" i="23" s="1"/>
  <c r="G24" i="23" s="1"/>
  <c r="G17" i="22"/>
  <c r="G19" i="22" s="1"/>
  <c r="G21" i="22" s="1"/>
  <c r="G23" i="21"/>
  <c r="G25" i="21" s="1"/>
  <c r="G27" i="21" s="1"/>
  <c r="G29" i="21" s="1"/>
  <c r="E23" i="21" l="1"/>
  <c r="G19" i="20"/>
  <c r="G11" i="20"/>
  <c r="G12" i="20"/>
  <c r="G13" i="20"/>
  <c r="G14" i="20"/>
  <c r="E16" i="20"/>
  <c r="G15" i="20"/>
  <c r="G18" i="19"/>
  <c r="G16" i="20" l="1"/>
  <c r="G18" i="20" s="1"/>
  <c r="G20" i="20" s="1"/>
  <c r="E15" i="19"/>
  <c r="G14" i="19"/>
  <c r="G13" i="19"/>
  <c r="G12" i="19"/>
  <c r="G11" i="19"/>
  <c r="G24" i="18"/>
  <c r="G17" i="18"/>
  <c r="G16" i="18"/>
  <c r="G13" i="18"/>
  <c r="G12" i="18"/>
  <c r="G15" i="18"/>
  <c r="G14" i="18"/>
  <c r="G11" i="18"/>
  <c r="E21" i="18"/>
  <c r="G20" i="18"/>
  <c r="G19" i="18"/>
  <c r="G18" i="18"/>
  <c r="G10" i="18"/>
  <c r="G17" i="17"/>
  <c r="E14" i="17"/>
  <c r="G13" i="17"/>
  <c r="G12" i="17"/>
  <c r="G11" i="17"/>
  <c r="G10" i="17"/>
  <c r="G20" i="16"/>
  <c r="G13" i="16"/>
  <c r="G14" i="16"/>
  <c r="E17" i="16"/>
  <c r="G16" i="16"/>
  <c r="G15" i="16"/>
  <c r="G12" i="16"/>
  <c r="G11" i="16"/>
  <c r="G10" i="16"/>
  <c r="G19" i="15"/>
  <c r="E16" i="15"/>
  <c r="G15" i="15"/>
  <c r="G14" i="15"/>
  <c r="G10" i="15"/>
  <c r="G11" i="15"/>
  <c r="G13" i="15"/>
  <c r="G12" i="15"/>
  <c r="E16" i="14"/>
  <c r="G15" i="14"/>
  <c r="G14" i="14"/>
  <c r="G10" i="14"/>
  <c r="G13" i="14"/>
  <c r="G12" i="14"/>
  <c r="G14" i="13"/>
  <c r="E17" i="13"/>
  <c r="G16" i="13"/>
  <c r="G15" i="13"/>
  <c r="G10" i="13"/>
  <c r="G13" i="13"/>
  <c r="G12" i="13"/>
  <c r="G19" i="12"/>
  <c r="E16" i="12"/>
  <c r="G15" i="12"/>
  <c r="G13" i="12"/>
  <c r="G14" i="12"/>
  <c r="G12" i="12"/>
  <c r="G11" i="12"/>
  <c r="G10" i="12"/>
  <c r="G16" i="12" s="1"/>
  <c r="G18" i="12" s="1"/>
  <c r="G20" i="12" s="1"/>
  <c r="G22" i="12" s="1"/>
  <c r="G20" i="13" s="1"/>
  <c r="G20" i="11"/>
  <c r="E17" i="11"/>
  <c r="G16" i="11"/>
  <c r="G14" i="11"/>
  <c r="G15" i="11"/>
  <c r="G13" i="11"/>
  <c r="G12" i="11"/>
  <c r="G11" i="11"/>
  <c r="G20" i="10"/>
  <c r="E17" i="10"/>
  <c r="G16" i="10"/>
  <c r="G14" i="10"/>
  <c r="G15" i="10"/>
  <c r="G13" i="10"/>
  <c r="G12" i="10"/>
  <c r="G11" i="10"/>
  <c r="G20" i="9"/>
  <c r="G15" i="9"/>
  <c r="G11" i="9"/>
  <c r="E17" i="9"/>
  <c r="G16" i="9"/>
  <c r="G14" i="9"/>
  <c r="G13" i="9"/>
  <c r="G12" i="9"/>
  <c r="G19" i="8"/>
  <c r="G14" i="8"/>
  <c r="G13" i="8"/>
  <c r="E16" i="8"/>
  <c r="G15" i="8"/>
  <c r="G11" i="8"/>
  <c r="G10" i="8"/>
  <c r="G12" i="8"/>
  <c r="G19" i="7"/>
  <c r="E16" i="7"/>
  <c r="G15" i="7"/>
  <c r="G14" i="7"/>
  <c r="G13" i="7"/>
  <c r="G12" i="7"/>
  <c r="G11" i="7"/>
  <c r="G16" i="6"/>
  <c r="G15" i="6"/>
  <c r="G10" i="6"/>
  <c r="E18" i="6"/>
  <c r="G17" i="6"/>
  <c r="G14" i="6"/>
  <c r="G13" i="6"/>
  <c r="G12" i="6"/>
  <c r="G11" i="6"/>
  <c r="G18" i="5"/>
  <c r="E15" i="5"/>
  <c r="G14" i="5"/>
  <c r="G13" i="5"/>
  <c r="G12" i="5"/>
  <c r="G11" i="5"/>
  <c r="G10" i="5"/>
  <c r="G19" i="4"/>
  <c r="E16" i="4"/>
  <c r="G15" i="4"/>
  <c r="G14" i="4"/>
  <c r="G13" i="4"/>
  <c r="G12" i="4"/>
  <c r="G11" i="4"/>
  <c r="G20" i="3"/>
  <c r="G11" i="3"/>
  <c r="G13" i="3"/>
  <c r="E17" i="3"/>
  <c r="G16" i="3"/>
  <c r="G15" i="3"/>
  <c r="G14" i="3"/>
  <c r="G12" i="3"/>
  <c r="G10" i="3"/>
  <c r="G20" i="2"/>
  <c r="G10" i="2"/>
  <c r="G12" i="2"/>
  <c r="E17" i="2"/>
  <c r="G16" i="2"/>
  <c r="G15" i="2"/>
  <c r="G14" i="2"/>
  <c r="G13" i="2"/>
  <c r="G19" i="1"/>
  <c r="G11" i="1"/>
  <c r="G10" i="1"/>
  <c r="E16" i="1"/>
  <c r="G15" i="1"/>
  <c r="G12" i="1"/>
  <c r="G13" i="1"/>
  <c r="G14" i="1"/>
  <c r="G15" i="19" l="1"/>
  <c r="G17" i="19" s="1"/>
  <c r="G19" i="19" s="1"/>
  <c r="G21" i="19" s="1"/>
  <c r="G21" i="18"/>
  <c r="G23" i="18" s="1"/>
  <c r="G25" i="18" s="1"/>
  <c r="G27" i="18" s="1"/>
  <c r="G14" i="17"/>
  <c r="G16" i="17" s="1"/>
  <c r="G18" i="17" s="1"/>
  <c r="G17" i="16"/>
  <c r="G19" i="16" s="1"/>
  <c r="G21" i="16" s="1"/>
  <c r="G23" i="16" s="1"/>
  <c r="G16" i="15"/>
  <c r="G18" i="15" s="1"/>
  <c r="G16" i="14"/>
  <c r="G18" i="14" s="1"/>
  <c r="G17" i="13"/>
  <c r="G19" i="13" s="1"/>
  <c r="G21" i="13" s="1"/>
  <c r="G17" i="11"/>
  <c r="G19" i="11" s="1"/>
  <c r="G21" i="11" s="1"/>
  <c r="G17" i="10"/>
  <c r="G19" i="10" s="1"/>
  <c r="G21" i="10" s="1"/>
  <c r="G23" i="10" s="1"/>
  <c r="G17" i="9"/>
  <c r="G19" i="9" s="1"/>
  <c r="G21" i="9" s="1"/>
  <c r="G23" i="9" s="1"/>
  <c r="G16" i="8"/>
  <c r="G18" i="8" s="1"/>
  <c r="G20" i="8" s="1"/>
  <c r="G16" i="7"/>
  <c r="G18" i="7" s="1"/>
  <c r="G20" i="7" s="1"/>
  <c r="G15" i="5"/>
  <c r="G17" i="5" s="1"/>
  <c r="G19" i="5" s="1"/>
  <c r="G21" i="5" s="1"/>
  <c r="G21" i="6" s="1"/>
  <c r="G18" i="6"/>
  <c r="G20" i="6" s="1"/>
  <c r="G16" i="4"/>
  <c r="G18" i="4" s="1"/>
  <c r="G20" i="4" s="1"/>
  <c r="G22" i="4" s="1"/>
  <c r="G17" i="3"/>
  <c r="G19" i="3" s="1"/>
  <c r="G21" i="3" s="1"/>
  <c r="G17" i="2"/>
  <c r="G19" i="2" s="1"/>
  <c r="G21" i="2" s="1"/>
  <c r="G23" i="2" s="1"/>
  <c r="G16" i="1"/>
  <c r="G18" i="1" s="1"/>
  <c r="G20" i="1" s="1"/>
  <c r="G22" i="1" s="1"/>
  <c r="G20" i="15" l="1"/>
  <c r="G22" i="15" s="1"/>
  <c r="G19" i="14"/>
  <c r="G20" i="14" s="1"/>
  <c r="G22" i="14" s="1"/>
  <c r="G22" i="6"/>
  <c r="G24" i="6" s="1"/>
</calcChain>
</file>

<file path=xl/sharedStrings.xml><?xml version="1.0" encoding="utf-8"?>
<sst xmlns="http://schemas.openxmlformats.org/spreadsheetml/2006/main" count="764" uniqueCount="136">
  <si>
    <t>TVM-BAH</t>
  </si>
  <si>
    <t>LIRA INTERNATIONAL</t>
  </si>
  <si>
    <t>DELICIOUS FOOD EXPORTS (THUCKALAY)</t>
  </si>
  <si>
    <t>Labour</t>
  </si>
  <si>
    <t>PACKING SPOT</t>
  </si>
  <si>
    <t>THUCKALAY</t>
  </si>
  <si>
    <t>EDWIN</t>
  </si>
  <si>
    <t>SL/NO</t>
  </si>
  <si>
    <t>ITEMS</t>
  </si>
  <si>
    <t>QTY</t>
  </si>
  <si>
    <t xml:space="preserve">PACKING </t>
  </si>
  <si>
    <t>WEIGHT</t>
  </si>
  <si>
    <t>PO</t>
  </si>
  <si>
    <t>RK</t>
  </si>
  <si>
    <t>YB</t>
  </si>
  <si>
    <t>TOTAL</t>
  </si>
  <si>
    <t>Price Per kg</t>
  </si>
  <si>
    <t>BALANCE AMOUNT</t>
  </si>
  <si>
    <t>01/06/2024 Saturday</t>
  </si>
  <si>
    <t>S.ONION</t>
  </si>
  <si>
    <t>PT</t>
  </si>
  <si>
    <t>RP</t>
  </si>
  <si>
    <t>31/05/2024 BILL BALANCE</t>
  </si>
  <si>
    <t>BILL: 336</t>
  </si>
  <si>
    <t>01/06/2024 CREDITED AMOUNT</t>
  </si>
  <si>
    <t>03/06/2024 Monday</t>
  </si>
  <si>
    <t>JACKFRUIT</t>
  </si>
  <si>
    <t>PINEAPPLE</t>
  </si>
  <si>
    <t>B.LEAVES</t>
  </si>
  <si>
    <t>01/06/2024 BILL BALANCE</t>
  </si>
  <si>
    <t>BILL: 337</t>
  </si>
  <si>
    <t>03/06/2024 CREDITED AMOUNT</t>
  </si>
  <si>
    <t>04/06/2024 Tuesday</t>
  </si>
  <si>
    <t>D.STICK</t>
  </si>
  <si>
    <t>TINDLY</t>
  </si>
  <si>
    <t>03/06/2024 BILL BALANCE</t>
  </si>
  <si>
    <t>BILL: 338</t>
  </si>
  <si>
    <t>05/06/2024 Wednesday</t>
  </si>
  <si>
    <t>04/06/2024 BILL BALANCE</t>
  </si>
  <si>
    <t>BILL: 339</t>
  </si>
  <si>
    <t>05/06/2024 CREDITED AMOUNT</t>
  </si>
  <si>
    <t>06/06/2024 Thursday</t>
  </si>
  <si>
    <t>NELLI</t>
  </si>
  <si>
    <t>05/06/2024 BILL BALANCE</t>
  </si>
  <si>
    <t>BILL: 340</t>
  </si>
  <si>
    <t>06/06/2024 CREDITED AMOUNT</t>
  </si>
  <si>
    <t>07/06/2024 Friday</t>
  </si>
  <si>
    <t>06/06/2024 BILL BALANCE</t>
  </si>
  <si>
    <t>BILL: 341</t>
  </si>
  <si>
    <t>07/06/2024 CREDITED AMOUNT</t>
  </si>
  <si>
    <t>08/06/2024 Saturday</t>
  </si>
  <si>
    <t>07/06/2024 BILL BALANCE</t>
  </si>
  <si>
    <t>BILL: 342</t>
  </si>
  <si>
    <t>09/06/2024 Sunday</t>
  </si>
  <si>
    <t>RED KARIKKU</t>
  </si>
  <si>
    <t>08/06/2024 BILL BALANCE</t>
  </si>
  <si>
    <t>BILL: 343</t>
  </si>
  <si>
    <t>10/06/2024 Monday</t>
  </si>
  <si>
    <t>09/06/2024 BILL BALANCE</t>
  </si>
  <si>
    <t>BILL: 344</t>
  </si>
  <si>
    <t>10/06/2024 CREDITED AMOUNT</t>
  </si>
  <si>
    <t>11/06/2024 Tuesday</t>
  </si>
  <si>
    <t>10/06/2024 BILL BALANCE</t>
  </si>
  <si>
    <t>BILL: 345</t>
  </si>
  <si>
    <t>12/06/2024 CREDITED AMOUNT</t>
  </si>
  <si>
    <t>12/06/2024 Wednesday</t>
  </si>
  <si>
    <t>11/06/2024 BILL BALANCE</t>
  </si>
  <si>
    <t>BILL: 346</t>
  </si>
  <si>
    <t>13/06/2024 Thursday</t>
  </si>
  <si>
    <t>12/06/2024 BILL BALANCE</t>
  </si>
  <si>
    <t>BILL: 347</t>
  </si>
  <si>
    <t>13/06/2024 CREDITED AMOUNT</t>
  </si>
  <si>
    <t>14/06/2024 Friday</t>
  </si>
  <si>
    <t>13/06/2024 BILL BALANCE</t>
  </si>
  <si>
    <t>BILL: 348</t>
  </si>
  <si>
    <t>15/06/2024 Saturday</t>
  </si>
  <si>
    <t>15/06/2024 CREDITED AMOUNT</t>
  </si>
  <si>
    <t>14/06/2024 BILL BALANCE</t>
  </si>
  <si>
    <t>BILL: 349</t>
  </si>
  <si>
    <t>16/06/2024 Sunday</t>
  </si>
  <si>
    <t>NONGU</t>
  </si>
  <si>
    <t>15/06/2024 BILL BALANCE</t>
  </si>
  <si>
    <t>BILL: 350</t>
  </si>
  <si>
    <t>16/06/2024 CREDITED AMOUNT</t>
  </si>
  <si>
    <t>17/06/2024 Monday</t>
  </si>
  <si>
    <t>17/06/2024 CREDITED AMOUNT</t>
  </si>
  <si>
    <t>16/06/2024 BILL BALANCE</t>
  </si>
  <si>
    <t>BILL: 351</t>
  </si>
  <si>
    <t>18/06/2024 Tuesday</t>
  </si>
  <si>
    <t>17/06/2024 BILL BALANCE</t>
  </si>
  <si>
    <t>BILL: 352</t>
  </si>
  <si>
    <t>TAPIOCA</t>
  </si>
  <si>
    <t>YELLOW PAPAYA</t>
  </si>
  <si>
    <t>19/06/2024 Wednesday</t>
  </si>
  <si>
    <t>18/06/2024 BILL BALANCE</t>
  </si>
  <si>
    <t>BILL: 353</t>
  </si>
  <si>
    <t>19/06/2024 CREDITED AMOUNT</t>
  </si>
  <si>
    <t>20/06/2024 Thursday</t>
  </si>
  <si>
    <t>19/06/2024 BILL BALANCE</t>
  </si>
  <si>
    <t>BILL: 354</t>
  </si>
  <si>
    <t>20/06/2024 CREDITED AMOUNT</t>
  </si>
  <si>
    <t>21/06/2024 Friday</t>
  </si>
  <si>
    <t>BILL: 355</t>
  </si>
  <si>
    <t>20/06/2024 BILL BALANCE</t>
  </si>
  <si>
    <t>22/06/2024 Saturday</t>
  </si>
  <si>
    <t>CHAMBU</t>
  </si>
  <si>
    <t>KOORKA</t>
  </si>
  <si>
    <t>21/06/2024 BILL BALANCE</t>
  </si>
  <si>
    <t>BILL: 356</t>
  </si>
  <si>
    <t>22/06/2024 CREDITED AMOUNT</t>
  </si>
  <si>
    <t>22/06/2024 BILL BALANCE</t>
  </si>
  <si>
    <t>BILL: 357</t>
  </si>
  <si>
    <t>23/06/2024 Sunday</t>
  </si>
  <si>
    <t>24/06/2024 Monday</t>
  </si>
  <si>
    <t>TENDER JACKFRUIT</t>
  </si>
  <si>
    <t>KADACHAKKA</t>
  </si>
  <si>
    <t>23/06/2024 BILL BALANCE</t>
  </si>
  <si>
    <t>BILL: 358</t>
  </si>
  <si>
    <t>25/06/2024 Tuesday</t>
  </si>
  <si>
    <t>24/06/2024 BILL BALANCE</t>
  </si>
  <si>
    <t>BILL: 359</t>
  </si>
  <si>
    <t>25/06/2024 CREDITED AMOUNT</t>
  </si>
  <si>
    <t>26/06/2024 Wednesday</t>
  </si>
  <si>
    <t>KARICHAKKA</t>
  </si>
  <si>
    <t>25/06/2024 BILL BALANCE</t>
  </si>
  <si>
    <t>BILL: 360</t>
  </si>
  <si>
    <t>27/06/2024 Thursday</t>
  </si>
  <si>
    <t>26/06/2024 BILL BALANCE</t>
  </si>
  <si>
    <t>BILL: 361</t>
  </si>
  <si>
    <t>28/06/2024 Friday</t>
  </si>
  <si>
    <t>27/06/2024 BILL BALANCE</t>
  </si>
  <si>
    <t>BILL: 362</t>
  </si>
  <si>
    <t>30/06/2024 Sunday</t>
  </si>
  <si>
    <t>28/06/2024 BILL BALANCE</t>
  </si>
  <si>
    <t>BILL: 363</t>
  </si>
  <si>
    <t>30/06/2024 CREDITED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</si>
</sst>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5" fillId="8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1" fontId="0" fillId="0" borderId="0" xfId="0" applyNumberFormat="1"/>
    <xf numFmtId="1" fontId="2" fillId="3" borderId="1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" fontId="2" fillId="4" borderId="11" xfId="0" applyNumberFormat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7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</cellXfs>
  <cellStyles count="2">
    <cellStyle name="Neutral 2" xfId="1" xr:uid="{12781E24-A272-4279-B590-132C26BE0C7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Lira%20Bill\MAY%202024.xlsx" TargetMode="External"/><Relationship Id="rId1" Type="http://schemas.openxmlformats.org/officeDocument/2006/relationships/externalLinkPath" Target="MAY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1-05-2024 309"/>
      <sheetName val="02-05-2024 310"/>
      <sheetName val="04-05-2024 311"/>
      <sheetName val="05-05-2024 312"/>
      <sheetName val="06-05-2024 313"/>
      <sheetName val="07-05-2024 314"/>
      <sheetName val="08-05-2024 315"/>
      <sheetName val="09-05-2024 316"/>
      <sheetName val="10-05-2024 317"/>
      <sheetName val="RETURN"/>
      <sheetName val="11-05-2024 318"/>
      <sheetName val="12-05-2024 319"/>
      <sheetName val="13-05-2024 320"/>
      <sheetName val="14-05-2024 321"/>
      <sheetName val="15-05-2024 322"/>
      <sheetName val="18-05-2024 323"/>
      <sheetName val="19-05-2024 324"/>
      <sheetName val="20-05-2024 325"/>
      <sheetName val="21-05-2024 326"/>
      <sheetName val="22-05-2024 327"/>
      <sheetName val="23-05-2024 328"/>
      <sheetName val="24-05-2024 329"/>
      <sheetName val="25-05-2024 330"/>
      <sheetName val="26-05-2024 331"/>
      <sheetName val="27-05-2024 332"/>
      <sheetName val="28-05-2024 333"/>
      <sheetName val="29-05-2024 334"/>
      <sheetName val="30-05-2024 335"/>
      <sheetName val="31-05-2024 33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>
        <row r="19">
          <cell r="G19">
            <v>1437501.3999999997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8208-408A-46A3-AB9B-E8D7BC500FAD}">
  <dimension ref="B2:M22"/>
  <sheetViews>
    <sheetView zoomScale="70" zoomScaleNormal="70" workbookViewId="0">
      <selection activeCell="I14" sqref="I14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337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18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12</v>
      </c>
      <c r="E10" s="5">
        <v>7</v>
      </c>
      <c r="F10" s="4">
        <v>5</v>
      </c>
      <c r="G10" s="4">
        <f t="shared" ref="G10:G15" si="0">E10*F10</f>
        <v>35</v>
      </c>
    </row>
    <row r="11" spans="2:11" ht="18.75" x14ac:dyDescent="0.25">
      <c r="B11" s="1"/>
      <c r="C11" s="4">
        <v>2</v>
      </c>
      <c r="D11" s="5" t="s">
        <v>20</v>
      </c>
      <c r="E11" s="5">
        <v>3</v>
      </c>
      <c r="F11" s="4">
        <v>5</v>
      </c>
      <c r="G11" s="4">
        <f t="shared" si="0"/>
        <v>15</v>
      </c>
    </row>
    <row r="12" spans="2:11" ht="18.75" x14ac:dyDescent="0.25">
      <c r="B12" s="1"/>
      <c r="C12" s="4">
        <v>3</v>
      </c>
      <c r="D12" s="5" t="s">
        <v>13</v>
      </c>
      <c r="E12" s="5">
        <v>57</v>
      </c>
      <c r="F12" s="4">
        <v>5</v>
      </c>
      <c r="G12" s="4">
        <f t="shared" si="0"/>
        <v>285</v>
      </c>
    </row>
    <row r="13" spans="2:11" ht="18.75" x14ac:dyDescent="0.25">
      <c r="B13" s="1"/>
      <c r="C13" s="4">
        <v>4</v>
      </c>
      <c r="D13" s="5" t="s">
        <v>21</v>
      </c>
      <c r="E13" s="5">
        <v>3</v>
      </c>
      <c r="F13" s="4">
        <v>5</v>
      </c>
      <c r="G13" s="4">
        <f t="shared" si="0"/>
        <v>15</v>
      </c>
    </row>
    <row r="14" spans="2:11" ht="18.75" x14ac:dyDescent="0.25">
      <c r="B14" s="1"/>
      <c r="C14" s="4">
        <v>5</v>
      </c>
      <c r="D14" s="5" t="s">
        <v>19</v>
      </c>
      <c r="E14" s="5">
        <v>6</v>
      </c>
      <c r="F14" s="4">
        <v>4.0999999999999996</v>
      </c>
      <c r="G14" s="4">
        <f t="shared" si="0"/>
        <v>24.599999999999998</v>
      </c>
    </row>
    <row r="15" spans="2:11" ht="19.5" thickBot="1" x14ac:dyDescent="0.3">
      <c r="B15" s="1"/>
      <c r="C15" s="4">
        <v>6</v>
      </c>
      <c r="D15" s="5" t="s">
        <v>14</v>
      </c>
      <c r="E15" s="5">
        <v>26</v>
      </c>
      <c r="F15" s="4">
        <v>5</v>
      </c>
      <c r="G15" s="4">
        <f t="shared" si="0"/>
        <v>130</v>
      </c>
    </row>
    <row r="16" spans="2:11" ht="19.5" thickBot="1" x14ac:dyDescent="0.3">
      <c r="B16" s="1"/>
      <c r="C16" s="19" t="s">
        <v>15</v>
      </c>
      <c r="D16" s="20"/>
      <c r="E16" s="6">
        <f>SUM(E10:E15)</f>
        <v>102</v>
      </c>
      <c r="F16" s="7"/>
      <c r="G16" s="8">
        <f>SUM(G10:G15)</f>
        <v>504.6</v>
      </c>
    </row>
    <row r="17" spans="2:13" ht="21.75" thickBot="1" x14ac:dyDescent="0.3">
      <c r="B17" s="1"/>
      <c r="C17" s="16" t="s">
        <v>16</v>
      </c>
      <c r="D17" s="17"/>
      <c r="E17" s="17"/>
      <c r="F17" s="18"/>
      <c r="G17" s="9">
        <v>65</v>
      </c>
      <c r="M17" s="10"/>
    </row>
    <row r="18" spans="2:13" ht="21.75" thickBot="1" x14ac:dyDescent="0.3">
      <c r="B18" s="1"/>
      <c r="C18" s="16" t="s">
        <v>15</v>
      </c>
      <c r="D18" s="17"/>
      <c r="E18" s="17"/>
      <c r="F18" s="18"/>
      <c r="G18" s="11">
        <f>G16*G17</f>
        <v>32799</v>
      </c>
    </row>
    <row r="19" spans="2:13" ht="21.75" thickBot="1" x14ac:dyDescent="0.3">
      <c r="C19" s="12" t="s">
        <v>23</v>
      </c>
      <c r="D19" s="16" t="s">
        <v>22</v>
      </c>
      <c r="E19" s="17"/>
      <c r="F19" s="18"/>
      <c r="G19" s="13">
        <f>'[1]31-05-2024 336'!$G$19</f>
        <v>1437501.3999999997</v>
      </c>
      <c r="H19" s="10"/>
      <c r="I19" s="10"/>
      <c r="K19" s="10"/>
    </row>
    <row r="20" spans="2:13" ht="21.75" thickBot="1" x14ac:dyDescent="0.3">
      <c r="C20" s="16" t="s">
        <v>17</v>
      </c>
      <c r="D20" s="17"/>
      <c r="E20" s="17"/>
      <c r="F20" s="18"/>
      <c r="G20" s="11">
        <f>G18+G19</f>
        <v>1470300.3999999997</v>
      </c>
      <c r="H20" s="10"/>
      <c r="I20" s="10"/>
      <c r="K20" s="10"/>
    </row>
    <row r="21" spans="2:13" ht="21.75" thickBot="1" x14ac:dyDescent="0.3">
      <c r="C21" s="16" t="s">
        <v>24</v>
      </c>
      <c r="D21" s="17"/>
      <c r="E21" s="17"/>
      <c r="F21" s="18"/>
      <c r="G21" s="14">
        <v>40000</v>
      </c>
    </row>
    <row r="22" spans="2:13" ht="21.75" thickBot="1" x14ac:dyDescent="0.3">
      <c r="C22" s="16" t="s">
        <v>17</v>
      </c>
      <c r="D22" s="17"/>
      <c r="E22" s="17"/>
      <c r="F22" s="18"/>
      <c r="G22" s="11">
        <f>G20-G21</f>
        <v>1430300.3999999997</v>
      </c>
    </row>
  </sheetData>
  <sortState xmlns:xlrd2="http://schemas.microsoft.com/office/spreadsheetml/2017/richdata2" ref="D10:G15">
    <sortCondition ref="D10:D15"/>
  </sortState>
  <mergeCells count="14">
    <mergeCell ref="C7:D8"/>
    <mergeCell ref="E7:G8"/>
    <mergeCell ref="C3:C4"/>
    <mergeCell ref="D3:F4"/>
    <mergeCell ref="G3:G4"/>
    <mergeCell ref="C5:C6"/>
    <mergeCell ref="D5:G6"/>
    <mergeCell ref="C22:F22"/>
    <mergeCell ref="C16:D16"/>
    <mergeCell ref="C17:F17"/>
    <mergeCell ref="C18:F18"/>
    <mergeCell ref="D19:F19"/>
    <mergeCell ref="C20:F20"/>
    <mergeCell ref="C21:F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FE64-A3BE-4485-8BF7-2386B9206091}">
  <dimension ref="B2:M23"/>
  <sheetViews>
    <sheetView topLeftCell="A2"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346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61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26</v>
      </c>
      <c r="E10" s="5">
        <v>2</v>
      </c>
      <c r="F10" s="4"/>
      <c r="G10" s="4">
        <v>24.7</v>
      </c>
    </row>
    <row r="11" spans="2:11" ht="18.75" x14ac:dyDescent="0.25">
      <c r="B11" s="1"/>
      <c r="C11" s="4">
        <v>2</v>
      </c>
      <c r="D11" s="5" t="s">
        <v>27</v>
      </c>
      <c r="E11" s="5">
        <v>5</v>
      </c>
      <c r="F11" s="4">
        <v>7.5</v>
      </c>
      <c r="G11" s="4">
        <f t="shared" ref="G11:G16" si="0">E11*F11</f>
        <v>37.5</v>
      </c>
    </row>
    <row r="12" spans="2:11" ht="18.75" x14ac:dyDescent="0.25">
      <c r="B12" s="1"/>
      <c r="C12" s="4">
        <v>3</v>
      </c>
      <c r="D12" s="5" t="s">
        <v>12</v>
      </c>
      <c r="E12" s="5">
        <v>10</v>
      </c>
      <c r="F12" s="4">
        <v>5</v>
      </c>
      <c r="G12" s="4">
        <f t="shared" si="0"/>
        <v>50</v>
      </c>
    </row>
    <row r="13" spans="2:11" ht="18.75" x14ac:dyDescent="0.25">
      <c r="B13" s="1"/>
      <c r="C13" s="4">
        <v>4</v>
      </c>
      <c r="D13" s="5" t="s">
        <v>20</v>
      </c>
      <c r="E13" s="5">
        <v>5</v>
      </c>
      <c r="F13" s="4">
        <v>5</v>
      </c>
      <c r="G13" s="4">
        <f t="shared" si="0"/>
        <v>25</v>
      </c>
    </row>
    <row r="14" spans="2:11" ht="18.75" x14ac:dyDescent="0.25">
      <c r="B14" s="1"/>
      <c r="C14" s="4">
        <v>5</v>
      </c>
      <c r="D14" s="5" t="s">
        <v>54</v>
      </c>
      <c r="E14" s="5">
        <v>3</v>
      </c>
      <c r="F14" s="4">
        <v>5.5</v>
      </c>
      <c r="G14" s="4">
        <f t="shared" si="0"/>
        <v>16.5</v>
      </c>
    </row>
    <row r="15" spans="2:11" ht="18.75" x14ac:dyDescent="0.25">
      <c r="B15" s="1"/>
      <c r="C15" s="4">
        <v>6</v>
      </c>
      <c r="D15" s="5" t="s">
        <v>13</v>
      </c>
      <c r="E15" s="5">
        <v>70</v>
      </c>
      <c r="F15" s="4">
        <v>5</v>
      </c>
      <c r="G15" s="4">
        <f t="shared" si="0"/>
        <v>350</v>
      </c>
    </row>
    <row r="16" spans="2:11" ht="19.5" thickBot="1" x14ac:dyDescent="0.3">
      <c r="B16" s="1"/>
      <c r="C16" s="4">
        <v>7</v>
      </c>
      <c r="D16" s="5" t="s">
        <v>14</v>
      </c>
      <c r="E16" s="5">
        <v>35</v>
      </c>
      <c r="F16" s="4">
        <v>5</v>
      </c>
      <c r="G16" s="4">
        <f t="shared" si="0"/>
        <v>175</v>
      </c>
    </row>
    <row r="17" spans="2:13" ht="19.5" thickBot="1" x14ac:dyDescent="0.3">
      <c r="B17" s="1"/>
      <c r="C17" s="19" t="s">
        <v>15</v>
      </c>
      <c r="D17" s="20"/>
      <c r="E17" s="6">
        <f>SUM(E10:E16)</f>
        <v>130</v>
      </c>
      <c r="F17" s="7"/>
      <c r="G17" s="8">
        <f>SUM(G10:G16)</f>
        <v>678.7</v>
      </c>
    </row>
    <row r="18" spans="2:13" ht="21.75" thickBot="1" x14ac:dyDescent="0.3">
      <c r="B18" s="1"/>
      <c r="C18" s="16" t="s">
        <v>16</v>
      </c>
      <c r="D18" s="17"/>
      <c r="E18" s="17"/>
      <c r="F18" s="18"/>
      <c r="G18" s="9">
        <v>70</v>
      </c>
      <c r="M18" s="10"/>
    </row>
    <row r="19" spans="2:13" ht="21.75" thickBot="1" x14ac:dyDescent="0.3">
      <c r="B19" s="1"/>
      <c r="C19" s="16" t="s">
        <v>15</v>
      </c>
      <c r="D19" s="17"/>
      <c r="E19" s="17"/>
      <c r="F19" s="18"/>
      <c r="G19" s="11">
        <f>G17*G18</f>
        <v>47509</v>
      </c>
    </row>
    <row r="20" spans="2:13" ht="21.75" thickBot="1" x14ac:dyDescent="0.3">
      <c r="C20" s="12" t="s">
        <v>63</v>
      </c>
      <c r="D20" s="16" t="s">
        <v>62</v>
      </c>
      <c r="E20" s="17"/>
      <c r="F20" s="18"/>
      <c r="G20" s="13">
        <f>'10-06-2024 345'!G23</f>
        <v>1512898.3999999997</v>
      </c>
      <c r="H20" s="10"/>
      <c r="I20" s="10"/>
      <c r="K20" s="10"/>
    </row>
    <row r="21" spans="2:13" ht="21.75" thickBot="1" x14ac:dyDescent="0.3">
      <c r="C21" s="16" t="s">
        <v>17</v>
      </c>
      <c r="D21" s="17"/>
      <c r="E21" s="17"/>
      <c r="F21" s="18"/>
      <c r="G21" s="11">
        <f>G19+G20</f>
        <v>1560407.3999999997</v>
      </c>
      <c r="H21" s="10"/>
      <c r="I21" s="10"/>
      <c r="K21" s="10"/>
    </row>
    <row r="22" spans="2:13" ht="21.75" thickBot="1" x14ac:dyDescent="0.3">
      <c r="C22" s="16" t="s">
        <v>64</v>
      </c>
      <c r="D22" s="17"/>
      <c r="E22" s="17"/>
      <c r="F22" s="18"/>
      <c r="G22" s="14">
        <v>50000</v>
      </c>
    </row>
    <row r="23" spans="2:13" ht="21.75" thickBot="1" x14ac:dyDescent="0.3">
      <c r="C23" s="16" t="s">
        <v>17</v>
      </c>
      <c r="D23" s="17"/>
      <c r="E23" s="17"/>
      <c r="F23" s="18"/>
      <c r="G23" s="11">
        <f>G21-G22</f>
        <v>1510407.3999999997</v>
      </c>
    </row>
  </sheetData>
  <sortState xmlns:xlrd2="http://schemas.microsoft.com/office/spreadsheetml/2017/richdata2" ref="D10:G16">
    <sortCondition ref="D10:D16"/>
  </sortState>
  <mergeCells count="14">
    <mergeCell ref="C23:F23"/>
    <mergeCell ref="C17:D17"/>
    <mergeCell ref="C18:F18"/>
    <mergeCell ref="C19:F19"/>
    <mergeCell ref="D20:F20"/>
    <mergeCell ref="C21:F21"/>
    <mergeCell ref="C22:F22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345D-B1BE-433B-B578-FAD873640DC9}">
  <dimension ref="B2:M21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347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65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26</v>
      </c>
      <c r="E10" s="5">
        <v>3</v>
      </c>
      <c r="F10" s="4"/>
      <c r="G10" s="4">
        <v>32.4</v>
      </c>
    </row>
    <row r="11" spans="2:11" ht="18.75" x14ac:dyDescent="0.25">
      <c r="B11" s="1"/>
      <c r="C11" s="4">
        <v>2</v>
      </c>
      <c r="D11" s="5" t="s">
        <v>27</v>
      </c>
      <c r="E11" s="5"/>
      <c r="F11" s="4">
        <v>7.5</v>
      </c>
      <c r="G11" s="4">
        <f t="shared" ref="G11:G16" si="0">E11*F11</f>
        <v>0</v>
      </c>
    </row>
    <row r="12" spans="2:11" ht="18.75" x14ac:dyDescent="0.25">
      <c r="B12" s="1"/>
      <c r="C12" s="4">
        <v>3</v>
      </c>
      <c r="D12" s="5" t="s">
        <v>12</v>
      </c>
      <c r="E12" s="5">
        <v>10</v>
      </c>
      <c r="F12" s="4">
        <v>5</v>
      </c>
      <c r="G12" s="4">
        <f t="shared" si="0"/>
        <v>50</v>
      </c>
    </row>
    <row r="13" spans="2:11" ht="18.75" x14ac:dyDescent="0.25">
      <c r="B13" s="1"/>
      <c r="C13" s="4">
        <v>4</v>
      </c>
      <c r="D13" s="5" t="s">
        <v>20</v>
      </c>
      <c r="E13" s="5">
        <v>5</v>
      </c>
      <c r="F13" s="4">
        <v>5</v>
      </c>
      <c r="G13" s="4">
        <f t="shared" si="0"/>
        <v>25</v>
      </c>
    </row>
    <row r="14" spans="2:11" ht="18.75" x14ac:dyDescent="0.25">
      <c r="B14" s="1"/>
      <c r="C14" s="4">
        <v>5</v>
      </c>
      <c r="D14" s="5" t="s">
        <v>13</v>
      </c>
      <c r="E14" s="5">
        <v>50</v>
      </c>
      <c r="F14" s="4">
        <v>5</v>
      </c>
      <c r="G14" s="4">
        <f t="shared" si="0"/>
        <v>250</v>
      </c>
    </row>
    <row r="15" spans="2:11" ht="18.75" x14ac:dyDescent="0.25">
      <c r="B15" s="1"/>
      <c r="C15" s="4">
        <v>6</v>
      </c>
      <c r="D15" s="5" t="s">
        <v>21</v>
      </c>
      <c r="E15" s="5">
        <v>1</v>
      </c>
      <c r="F15" s="4">
        <v>5</v>
      </c>
      <c r="G15" s="4">
        <f t="shared" si="0"/>
        <v>5</v>
      </c>
    </row>
    <row r="16" spans="2:11" ht="19.5" thickBot="1" x14ac:dyDescent="0.3">
      <c r="B16" s="1"/>
      <c r="C16" s="4">
        <v>7</v>
      </c>
      <c r="D16" s="5" t="s">
        <v>14</v>
      </c>
      <c r="E16" s="5">
        <v>37</v>
      </c>
      <c r="F16" s="4">
        <v>5</v>
      </c>
      <c r="G16" s="4">
        <f t="shared" si="0"/>
        <v>185</v>
      </c>
    </row>
    <row r="17" spans="2:13" ht="19.5" thickBot="1" x14ac:dyDescent="0.3">
      <c r="B17" s="1"/>
      <c r="C17" s="19" t="s">
        <v>15</v>
      </c>
      <c r="D17" s="20"/>
      <c r="E17" s="6">
        <f>SUM(E10:E16)</f>
        <v>106</v>
      </c>
      <c r="F17" s="7"/>
      <c r="G17" s="8">
        <f>SUM(G10:G16)</f>
        <v>547.4</v>
      </c>
    </row>
    <row r="18" spans="2:13" ht="21.75" thickBot="1" x14ac:dyDescent="0.3">
      <c r="B18" s="1"/>
      <c r="C18" s="16" t="s">
        <v>16</v>
      </c>
      <c r="D18" s="17"/>
      <c r="E18" s="17"/>
      <c r="F18" s="18"/>
      <c r="G18" s="9">
        <v>70</v>
      </c>
      <c r="M18" s="10"/>
    </row>
    <row r="19" spans="2:13" ht="21.75" thickBot="1" x14ac:dyDescent="0.3">
      <c r="B19" s="1"/>
      <c r="C19" s="16" t="s">
        <v>15</v>
      </c>
      <c r="D19" s="17"/>
      <c r="E19" s="17"/>
      <c r="F19" s="18"/>
      <c r="G19" s="11">
        <f>G17*G18</f>
        <v>38318</v>
      </c>
    </row>
    <row r="20" spans="2:13" ht="21.75" thickBot="1" x14ac:dyDescent="0.3">
      <c r="C20" s="12" t="s">
        <v>67</v>
      </c>
      <c r="D20" s="16" t="s">
        <v>66</v>
      </c>
      <c r="E20" s="17"/>
      <c r="F20" s="18"/>
      <c r="G20" s="13">
        <f>'11-06-2024 346'!G23</f>
        <v>1510407.3999999997</v>
      </c>
      <c r="H20" s="10"/>
      <c r="I20" s="10"/>
      <c r="K20" s="10"/>
    </row>
    <row r="21" spans="2:13" ht="21.75" thickBot="1" x14ac:dyDescent="0.3">
      <c r="C21" s="16" t="s">
        <v>17</v>
      </c>
      <c r="D21" s="17"/>
      <c r="E21" s="17"/>
      <c r="F21" s="18"/>
      <c r="G21" s="11">
        <f>G19+G20</f>
        <v>1548725.3999999997</v>
      </c>
      <c r="H21" s="10"/>
      <c r="I21" s="10"/>
      <c r="K21" s="10"/>
    </row>
  </sheetData>
  <sortState xmlns:xlrd2="http://schemas.microsoft.com/office/spreadsheetml/2017/richdata2" ref="D10:G16">
    <sortCondition ref="D10:D16"/>
  </sortState>
  <mergeCells count="12">
    <mergeCell ref="C7:D8"/>
    <mergeCell ref="E7:G8"/>
    <mergeCell ref="C3:C4"/>
    <mergeCell ref="D3:F4"/>
    <mergeCell ref="G3:G4"/>
    <mergeCell ref="C5:C6"/>
    <mergeCell ref="D5:G6"/>
    <mergeCell ref="C17:D17"/>
    <mergeCell ref="C18:F18"/>
    <mergeCell ref="C19:F19"/>
    <mergeCell ref="D20:F20"/>
    <mergeCell ref="C21:F2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551E-39F8-47A4-8D5C-96EAEFECFB3C}">
  <dimension ref="B2:M22"/>
  <sheetViews>
    <sheetView topLeftCell="A2" zoomScale="70" zoomScaleNormal="70" workbookViewId="0">
      <selection activeCell="D10" sqref="D10:G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348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68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27</v>
      </c>
      <c r="E10" s="5">
        <v>10</v>
      </c>
      <c r="F10" s="4">
        <v>7.5</v>
      </c>
      <c r="G10" s="4">
        <f t="shared" ref="G10:G15" si="0">E10*F10</f>
        <v>75</v>
      </c>
    </row>
    <row r="11" spans="2:11" ht="18.75" x14ac:dyDescent="0.25">
      <c r="B11" s="1"/>
      <c r="C11" s="4">
        <v>2</v>
      </c>
      <c r="D11" s="5" t="s">
        <v>12</v>
      </c>
      <c r="E11" s="5">
        <v>10</v>
      </c>
      <c r="F11" s="4">
        <v>5</v>
      </c>
      <c r="G11" s="4">
        <f t="shared" si="0"/>
        <v>50</v>
      </c>
    </row>
    <row r="12" spans="2:11" ht="18.75" x14ac:dyDescent="0.25">
      <c r="B12" s="1"/>
      <c r="C12" s="4">
        <v>3</v>
      </c>
      <c r="D12" s="5" t="s">
        <v>20</v>
      </c>
      <c r="E12" s="5">
        <v>6</v>
      </c>
      <c r="F12" s="4">
        <v>5</v>
      </c>
      <c r="G12" s="4">
        <f t="shared" si="0"/>
        <v>30</v>
      </c>
    </row>
    <row r="13" spans="2:11" ht="18.75" x14ac:dyDescent="0.25">
      <c r="B13" s="1"/>
      <c r="C13" s="4">
        <v>4</v>
      </c>
      <c r="D13" s="5" t="s">
        <v>13</v>
      </c>
      <c r="E13" s="5">
        <v>65</v>
      </c>
      <c r="F13" s="4">
        <v>5</v>
      </c>
      <c r="G13" s="4">
        <f t="shared" si="0"/>
        <v>325</v>
      </c>
    </row>
    <row r="14" spans="2:11" ht="18.75" x14ac:dyDescent="0.25">
      <c r="B14" s="1"/>
      <c r="C14" s="4">
        <v>5</v>
      </c>
      <c r="D14" s="5" t="s">
        <v>34</v>
      </c>
      <c r="E14" s="5">
        <v>6</v>
      </c>
      <c r="F14" s="4">
        <v>4.5999999999999996</v>
      </c>
      <c r="G14" s="4">
        <f t="shared" si="0"/>
        <v>27.599999999999998</v>
      </c>
    </row>
    <row r="15" spans="2:11" ht="19.5" thickBot="1" x14ac:dyDescent="0.3">
      <c r="B15" s="1"/>
      <c r="C15" s="4">
        <v>6</v>
      </c>
      <c r="D15" s="5" t="s">
        <v>14</v>
      </c>
      <c r="E15" s="5">
        <v>30</v>
      </c>
      <c r="F15" s="4">
        <v>5</v>
      </c>
      <c r="G15" s="4">
        <f t="shared" si="0"/>
        <v>150</v>
      </c>
    </row>
    <row r="16" spans="2:11" ht="19.5" thickBot="1" x14ac:dyDescent="0.3">
      <c r="B16" s="1"/>
      <c r="C16" s="19" t="s">
        <v>15</v>
      </c>
      <c r="D16" s="20"/>
      <c r="E16" s="6">
        <f>SUM(E10:E15)</f>
        <v>127</v>
      </c>
      <c r="F16" s="7"/>
      <c r="G16" s="8">
        <f>SUM(G10:G15)</f>
        <v>657.6</v>
      </c>
    </row>
    <row r="17" spans="2:13" ht="21.75" thickBot="1" x14ac:dyDescent="0.3">
      <c r="B17" s="1"/>
      <c r="C17" s="16" t="s">
        <v>16</v>
      </c>
      <c r="D17" s="17"/>
      <c r="E17" s="17"/>
      <c r="F17" s="18"/>
      <c r="G17" s="9">
        <v>70</v>
      </c>
      <c r="M17" s="10"/>
    </row>
    <row r="18" spans="2:13" ht="21.75" thickBot="1" x14ac:dyDescent="0.3">
      <c r="B18" s="1"/>
      <c r="C18" s="16" t="s">
        <v>15</v>
      </c>
      <c r="D18" s="17"/>
      <c r="E18" s="17"/>
      <c r="F18" s="18"/>
      <c r="G18" s="11">
        <f>G16*G17</f>
        <v>46032</v>
      </c>
    </row>
    <row r="19" spans="2:13" ht="21.75" thickBot="1" x14ac:dyDescent="0.3">
      <c r="C19" s="12" t="s">
        <v>70</v>
      </c>
      <c r="D19" s="16" t="s">
        <v>69</v>
      </c>
      <c r="E19" s="17"/>
      <c r="F19" s="18"/>
      <c r="G19" s="13">
        <f>'12-06-2024 347'!G21</f>
        <v>1548725.3999999997</v>
      </c>
      <c r="H19" s="10"/>
      <c r="I19" s="10"/>
      <c r="K19" s="10"/>
    </row>
    <row r="20" spans="2:13" ht="21.75" thickBot="1" x14ac:dyDescent="0.3">
      <c r="C20" s="16" t="s">
        <v>17</v>
      </c>
      <c r="D20" s="17"/>
      <c r="E20" s="17"/>
      <c r="F20" s="18"/>
      <c r="G20" s="11">
        <f>G18+G19</f>
        <v>1594757.3999999997</v>
      </c>
      <c r="H20" s="10"/>
      <c r="I20" s="10"/>
      <c r="K20" s="10"/>
    </row>
    <row r="21" spans="2:13" ht="21.75" thickBot="1" x14ac:dyDescent="0.3">
      <c r="C21" s="16" t="s">
        <v>71</v>
      </c>
      <c r="D21" s="17"/>
      <c r="E21" s="17"/>
      <c r="F21" s="18"/>
      <c r="G21" s="14">
        <v>50000</v>
      </c>
    </row>
    <row r="22" spans="2:13" ht="21.75" thickBot="1" x14ac:dyDescent="0.3">
      <c r="C22" s="16" t="s">
        <v>17</v>
      </c>
      <c r="D22" s="17"/>
      <c r="E22" s="17"/>
      <c r="F22" s="18"/>
      <c r="G22" s="11">
        <f>G20-G21</f>
        <v>1544757.3999999997</v>
      </c>
    </row>
  </sheetData>
  <sortState xmlns:xlrd2="http://schemas.microsoft.com/office/spreadsheetml/2017/richdata2" ref="D10:G15">
    <sortCondition ref="D10:D15"/>
  </sortState>
  <mergeCells count="14">
    <mergeCell ref="C7:D8"/>
    <mergeCell ref="E7:G8"/>
    <mergeCell ref="C3:C4"/>
    <mergeCell ref="D3:F4"/>
    <mergeCell ref="G3:G4"/>
    <mergeCell ref="C5:C6"/>
    <mergeCell ref="D5:G6"/>
    <mergeCell ref="C22:F22"/>
    <mergeCell ref="C16:D16"/>
    <mergeCell ref="C17:F17"/>
    <mergeCell ref="C18:F18"/>
    <mergeCell ref="D19:F19"/>
    <mergeCell ref="C20:F20"/>
    <mergeCell ref="C21:F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8AAF-04B7-4584-9037-1EEFB12DD6FF}">
  <dimension ref="B2:M21"/>
  <sheetViews>
    <sheetView topLeftCell="A2" zoomScale="70" zoomScaleNormal="70" workbookViewId="0">
      <selection activeCell="C10" sqref="C10:C1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349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72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28</v>
      </c>
      <c r="E10" s="5">
        <v>5</v>
      </c>
      <c r="F10" s="4">
        <v>5.7</v>
      </c>
      <c r="G10" s="4">
        <f>E10*F10</f>
        <v>28.5</v>
      </c>
    </row>
    <row r="11" spans="2:11" ht="18.75" x14ac:dyDescent="0.25">
      <c r="B11" s="1"/>
      <c r="C11" s="4">
        <v>2</v>
      </c>
      <c r="D11" s="5" t="s">
        <v>26</v>
      </c>
      <c r="E11" s="5">
        <v>3</v>
      </c>
      <c r="F11" s="4"/>
      <c r="G11" s="4">
        <v>39.9</v>
      </c>
    </row>
    <row r="12" spans="2:11" ht="18.75" x14ac:dyDescent="0.25">
      <c r="B12" s="1"/>
      <c r="C12" s="4">
        <v>3</v>
      </c>
      <c r="D12" s="5" t="s">
        <v>27</v>
      </c>
      <c r="E12" s="5">
        <v>11</v>
      </c>
      <c r="F12" s="4">
        <v>7.5</v>
      </c>
      <c r="G12" s="4">
        <f>E12*F12</f>
        <v>82.5</v>
      </c>
    </row>
    <row r="13" spans="2:11" ht="18.75" x14ac:dyDescent="0.25">
      <c r="B13" s="1"/>
      <c r="C13" s="4">
        <v>4</v>
      </c>
      <c r="D13" s="5" t="s">
        <v>12</v>
      </c>
      <c r="E13" s="5">
        <v>2</v>
      </c>
      <c r="F13" s="4">
        <v>5</v>
      </c>
      <c r="G13" s="4">
        <f>E13*F13</f>
        <v>10</v>
      </c>
    </row>
    <row r="14" spans="2:11" ht="18.75" x14ac:dyDescent="0.25">
      <c r="B14" s="1"/>
      <c r="C14" s="4">
        <v>5</v>
      </c>
      <c r="D14" s="5" t="s">
        <v>54</v>
      </c>
      <c r="E14" s="5">
        <v>5</v>
      </c>
      <c r="F14" s="4">
        <v>6</v>
      </c>
      <c r="G14" s="4">
        <f>E14*F14</f>
        <v>30</v>
      </c>
    </row>
    <row r="15" spans="2:11" ht="18.75" x14ac:dyDescent="0.25">
      <c r="B15" s="1"/>
      <c r="C15" s="4">
        <v>6</v>
      </c>
      <c r="D15" s="5" t="s">
        <v>13</v>
      </c>
      <c r="E15" s="5">
        <v>45</v>
      </c>
      <c r="F15" s="4">
        <v>5</v>
      </c>
      <c r="G15" s="4">
        <f>E15*F15</f>
        <v>225</v>
      </c>
    </row>
    <row r="16" spans="2:11" ht="19.5" thickBot="1" x14ac:dyDescent="0.3">
      <c r="B16" s="1"/>
      <c r="C16" s="4">
        <v>7</v>
      </c>
      <c r="D16" s="5" t="s">
        <v>14</v>
      </c>
      <c r="E16" s="5">
        <v>25</v>
      </c>
      <c r="F16" s="4">
        <v>5</v>
      </c>
      <c r="G16" s="4">
        <f>E16*F16</f>
        <v>125</v>
      </c>
    </row>
    <row r="17" spans="2:13" ht="19.5" thickBot="1" x14ac:dyDescent="0.3">
      <c r="B17" s="1"/>
      <c r="C17" s="19" t="s">
        <v>15</v>
      </c>
      <c r="D17" s="20"/>
      <c r="E17" s="6">
        <f>SUM(E10:E16)</f>
        <v>96</v>
      </c>
      <c r="F17" s="7"/>
      <c r="G17" s="8">
        <f>SUM(G10:G16)</f>
        <v>540.9</v>
      </c>
    </row>
    <row r="18" spans="2:13" ht="21.75" thickBot="1" x14ac:dyDescent="0.3">
      <c r="B18" s="1"/>
      <c r="C18" s="16" t="s">
        <v>16</v>
      </c>
      <c r="D18" s="17"/>
      <c r="E18" s="17"/>
      <c r="F18" s="18"/>
      <c r="G18" s="9">
        <v>70</v>
      </c>
      <c r="M18" s="10"/>
    </row>
    <row r="19" spans="2:13" ht="21.75" thickBot="1" x14ac:dyDescent="0.3">
      <c r="B19" s="1"/>
      <c r="C19" s="16" t="s">
        <v>15</v>
      </c>
      <c r="D19" s="17"/>
      <c r="E19" s="17"/>
      <c r="F19" s="18"/>
      <c r="G19" s="11">
        <f>G17*G18</f>
        <v>37863</v>
      </c>
    </row>
    <row r="20" spans="2:13" ht="21.75" thickBot="1" x14ac:dyDescent="0.3">
      <c r="C20" s="12" t="s">
        <v>74</v>
      </c>
      <c r="D20" s="16" t="s">
        <v>73</v>
      </c>
      <c r="E20" s="17"/>
      <c r="F20" s="18"/>
      <c r="G20" s="13">
        <f>'13-06-2024 348'!G22</f>
        <v>1544757.3999999997</v>
      </c>
      <c r="H20" s="10"/>
      <c r="I20" s="10"/>
      <c r="K20" s="10"/>
    </row>
    <row r="21" spans="2:13" ht="21.75" thickBot="1" x14ac:dyDescent="0.3">
      <c r="C21" s="16" t="s">
        <v>17</v>
      </c>
      <c r="D21" s="17"/>
      <c r="E21" s="17"/>
      <c r="F21" s="18"/>
      <c r="G21" s="11">
        <f>G19+G20</f>
        <v>1582620.3999999997</v>
      </c>
      <c r="H21" s="10"/>
      <c r="I21" s="10"/>
      <c r="K21" s="10"/>
    </row>
  </sheetData>
  <sortState xmlns:xlrd2="http://schemas.microsoft.com/office/spreadsheetml/2017/richdata2" ref="D10:G16">
    <sortCondition ref="D10:D16"/>
  </sortState>
  <mergeCells count="12">
    <mergeCell ref="C7:D8"/>
    <mergeCell ref="E7:G8"/>
    <mergeCell ref="C3:C4"/>
    <mergeCell ref="D3:F4"/>
    <mergeCell ref="G3:G4"/>
    <mergeCell ref="C5:C6"/>
    <mergeCell ref="D5:G6"/>
    <mergeCell ref="C17:D17"/>
    <mergeCell ref="C18:F18"/>
    <mergeCell ref="C19:F19"/>
    <mergeCell ref="D20:F20"/>
    <mergeCell ref="C21:F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1D1-2D2C-4578-9280-121382D240F3}">
  <dimension ref="B2:M22"/>
  <sheetViews>
    <sheetView topLeftCell="A2"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350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75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28</v>
      </c>
      <c r="E10" s="5">
        <v>12</v>
      </c>
      <c r="F10" s="4">
        <v>5.7</v>
      </c>
      <c r="G10" s="4">
        <f>E10*F10</f>
        <v>68.400000000000006</v>
      </c>
    </row>
    <row r="11" spans="2:11" ht="18.75" x14ac:dyDescent="0.25">
      <c r="B11" s="1"/>
      <c r="C11" s="4">
        <v>2</v>
      </c>
      <c r="D11" s="5" t="s">
        <v>26</v>
      </c>
      <c r="E11" s="5">
        <v>6</v>
      </c>
      <c r="F11" s="4"/>
      <c r="G11" s="4">
        <v>73.400000000000006</v>
      </c>
    </row>
    <row r="12" spans="2:11" ht="18.75" x14ac:dyDescent="0.25">
      <c r="B12" s="1"/>
      <c r="C12" s="4">
        <v>3</v>
      </c>
      <c r="D12" s="5" t="s">
        <v>12</v>
      </c>
      <c r="E12" s="5">
        <v>10</v>
      </c>
      <c r="F12" s="4">
        <v>5</v>
      </c>
      <c r="G12" s="4">
        <f>E12*F12</f>
        <v>50</v>
      </c>
    </row>
    <row r="13" spans="2:11" ht="18.75" x14ac:dyDescent="0.25">
      <c r="B13" s="1"/>
      <c r="C13" s="4">
        <v>4</v>
      </c>
      <c r="D13" s="5" t="s">
        <v>20</v>
      </c>
      <c r="E13" s="5">
        <v>3</v>
      </c>
      <c r="F13" s="4">
        <v>5</v>
      </c>
      <c r="G13" s="4">
        <f>E13*F13</f>
        <v>15</v>
      </c>
    </row>
    <row r="14" spans="2:11" ht="18.75" x14ac:dyDescent="0.25">
      <c r="B14" s="1"/>
      <c r="C14" s="4">
        <v>5</v>
      </c>
      <c r="D14" s="5" t="s">
        <v>13</v>
      </c>
      <c r="E14" s="5">
        <v>65</v>
      </c>
      <c r="F14" s="4">
        <v>5</v>
      </c>
      <c r="G14" s="4">
        <f>E14*F14</f>
        <v>325</v>
      </c>
    </row>
    <row r="15" spans="2:11" ht="19.5" thickBot="1" x14ac:dyDescent="0.3">
      <c r="B15" s="1"/>
      <c r="C15" s="4">
        <v>6</v>
      </c>
      <c r="D15" s="5" t="s">
        <v>14</v>
      </c>
      <c r="E15" s="5">
        <v>30</v>
      </c>
      <c r="F15" s="4">
        <v>5</v>
      </c>
      <c r="G15" s="4">
        <f>E15*F15</f>
        <v>150</v>
      </c>
    </row>
    <row r="16" spans="2:11" ht="19.5" thickBot="1" x14ac:dyDescent="0.3">
      <c r="B16" s="1"/>
      <c r="C16" s="19" t="s">
        <v>15</v>
      </c>
      <c r="D16" s="20"/>
      <c r="E16" s="6">
        <f>SUM(E10:E15)</f>
        <v>126</v>
      </c>
      <c r="F16" s="7"/>
      <c r="G16" s="8">
        <f>SUM(G10:G15)</f>
        <v>681.8</v>
      </c>
    </row>
    <row r="17" spans="2:13" ht="21.75" thickBot="1" x14ac:dyDescent="0.3">
      <c r="B17" s="1"/>
      <c r="C17" s="16" t="s">
        <v>16</v>
      </c>
      <c r="D17" s="17"/>
      <c r="E17" s="17"/>
      <c r="F17" s="18"/>
      <c r="G17" s="9">
        <v>70</v>
      </c>
      <c r="M17" s="10"/>
    </row>
    <row r="18" spans="2:13" ht="21.75" thickBot="1" x14ac:dyDescent="0.3">
      <c r="B18" s="1"/>
      <c r="C18" s="16" t="s">
        <v>15</v>
      </c>
      <c r="D18" s="17"/>
      <c r="E18" s="17"/>
      <c r="F18" s="18"/>
      <c r="G18" s="11">
        <f>G16*G17</f>
        <v>47726</v>
      </c>
    </row>
    <row r="19" spans="2:13" ht="21.75" thickBot="1" x14ac:dyDescent="0.3">
      <c r="C19" s="12" t="s">
        <v>78</v>
      </c>
      <c r="D19" s="16" t="s">
        <v>77</v>
      </c>
      <c r="E19" s="17"/>
      <c r="F19" s="18"/>
      <c r="G19" s="13">
        <f>'14-06-2024 349'!G21</f>
        <v>1582620.3999999997</v>
      </c>
      <c r="H19" s="10"/>
      <c r="I19" s="10"/>
      <c r="K19" s="10"/>
    </row>
    <row r="20" spans="2:13" ht="21.75" thickBot="1" x14ac:dyDescent="0.3">
      <c r="C20" s="16" t="s">
        <v>17</v>
      </c>
      <c r="D20" s="17"/>
      <c r="E20" s="17"/>
      <c r="F20" s="18"/>
      <c r="G20" s="11">
        <f>G18+G19</f>
        <v>1630346.3999999997</v>
      </c>
      <c r="H20" s="10"/>
      <c r="I20" s="10"/>
      <c r="K20" s="10"/>
    </row>
    <row r="21" spans="2:13" ht="21.75" thickBot="1" x14ac:dyDescent="0.3">
      <c r="C21" s="16" t="s">
        <v>76</v>
      </c>
      <c r="D21" s="17"/>
      <c r="E21" s="17"/>
      <c r="F21" s="18"/>
      <c r="G21" s="14">
        <v>50000</v>
      </c>
    </row>
    <row r="22" spans="2:13" ht="21.75" thickBot="1" x14ac:dyDescent="0.3">
      <c r="C22" s="16" t="s">
        <v>17</v>
      </c>
      <c r="D22" s="17"/>
      <c r="E22" s="17"/>
      <c r="F22" s="18"/>
      <c r="G22" s="11">
        <f>G20-G21</f>
        <v>1580346.3999999997</v>
      </c>
    </row>
  </sheetData>
  <sortState xmlns:xlrd2="http://schemas.microsoft.com/office/spreadsheetml/2017/richdata2" ref="D10:G15">
    <sortCondition ref="D10:D15"/>
  </sortState>
  <mergeCells count="14">
    <mergeCell ref="C22:F22"/>
    <mergeCell ref="C16:D16"/>
    <mergeCell ref="C17:F17"/>
    <mergeCell ref="C18:F18"/>
    <mergeCell ref="D19:F19"/>
    <mergeCell ref="C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7A102-A769-457E-85C2-7BAB119FD3B1}">
  <dimension ref="B2:M22"/>
  <sheetViews>
    <sheetView topLeftCell="A2"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351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79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28</v>
      </c>
      <c r="E10" s="5">
        <v>6</v>
      </c>
      <c r="F10" s="4">
        <v>5.7</v>
      </c>
      <c r="G10" s="4">
        <f t="shared" ref="G10:G15" si="0">E10*F10</f>
        <v>34.200000000000003</v>
      </c>
    </row>
    <row r="11" spans="2:11" ht="18.75" x14ac:dyDescent="0.25">
      <c r="B11" s="1"/>
      <c r="C11" s="4">
        <v>2</v>
      </c>
      <c r="D11" s="5" t="s">
        <v>80</v>
      </c>
      <c r="E11" s="5">
        <v>7</v>
      </c>
      <c r="F11" s="4">
        <v>6</v>
      </c>
      <c r="G11" s="4">
        <f t="shared" si="0"/>
        <v>42</v>
      </c>
    </row>
    <row r="12" spans="2:11" ht="18.75" x14ac:dyDescent="0.25">
      <c r="B12" s="1"/>
      <c r="C12" s="4">
        <v>3</v>
      </c>
      <c r="D12" s="5" t="s">
        <v>27</v>
      </c>
      <c r="E12" s="5">
        <v>10</v>
      </c>
      <c r="F12" s="4">
        <v>7.5</v>
      </c>
      <c r="G12" s="4">
        <f t="shared" si="0"/>
        <v>75</v>
      </c>
    </row>
    <row r="13" spans="2:11" ht="18.75" x14ac:dyDescent="0.25">
      <c r="B13" s="1"/>
      <c r="C13" s="4">
        <v>4</v>
      </c>
      <c r="D13" s="5" t="s">
        <v>12</v>
      </c>
      <c r="E13" s="5">
        <v>4</v>
      </c>
      <c r="F13" s="4">
        <v>5</v>
      </c>
      <c r="G13" s="4">
        <f t="shared" si="0"/>
        <v>20</v>
      </c>
    </row>
    <row r="14" spans="2:11" ht="18.75" x14ac:dyDescent="0.25">
      <c r="B14" s="1"/>
      <c r="C14" s="4">
        <v>5</v>
      </c>
      <c r="D14" s="5" t="s">
        <v>13</v>
      </c>
      <c r="E14" s="5">
        <v>60</v>
      </c>
      <c r="F14" s="4">
        <v>5</v>
      </c>
      <c r="G14" s="4">
        <f t="shared" si="0"/>
        <v>300</v>
      </c>
    </row>
    <row r="15" spans="2:11" ht="19.5" thickBot="1" x14ac:dyDescent="0.3">
      <c r="B15" s="1"/>
      <c r="C15" s="4">
        <v>6</v>
      </c>
      <c r="D15" s="5" t="s">
        <v>14</v>
      </c>
      <c r="E15" s="5">
        <v>30</v>
      </c>
      <c r="F15" s="4">
        <v>5</v>
      </c>
      <c r="G15" s="4">
        <f t="shared" si="0"/>
        <v>150</v>
      </c>
    </row>
    <row r="16" spans="2:11" ht="19.5" thickBot="1" x14ac:dyDescent="0.3">
      <c r="B16" s="1"/>
      <c r="C16" s="19" t="s">
        <v>15</v>
      </c>
      <c r="D16" s="20"/>
      <c r="E16" s="6">
        <f>SUM(E10:E15)</f>
        <v>117</v>
      </c>
      <c r="F16" s="7"/>
      <c r="G16" s="8">
        <f>SUM(G10:G15)</f>
        <v>621.20000000000005</v>
      </c>
    </row>
    <row r="17" spans="2:13" ht="21.75" thickBot="1" x14ac:dyDescent="0.3">
      <c r="B17" s="1"/>
      <c r="C17" s="16" t="s">
        <v>16</v>
      </c>
      <c r="D17" s="17"/>
      <c r="E17" s="17"/>
      <c r="F17" s="18"/>
      <c r="G17" s="9">
        <v>70</v>
      </c>
      <c r="M17" s="10"/>
    </row>
    <row r="18" spans="2:13" ht="21.75" thickBot="1" x14ac:dyDescent="0.3">
      <c r="B18" s="1"/>
      <c r="C18" s="16" t="s">
        <v>15</v>
      </c>
      <c r="D18" s="17"/>
      <c r="E18" s="17"/>
      <c r="F18" s="18"/>
      <c r="G18" s="11">
        <f>G16*G17</f>
        <v>43484</v>
      </c>
    </row>
    <row r="19" spans="2:13" ht="21.75" thickBot="1" x14ac:dyDescent="0.3">
      <c r="C19" s="12" t="s">
        <v>82</v>
      </c>
      <c r="D19" s="16" t="s">
        <v>81</v>
      </c>
      <c r="E19" s="17"/>
      <c r="F19" s="18"/>
      <c r="G19" s="13">
        <f>'15-06-2024 350'!G22</f>
        <v>1580346.3999999997</v>
      </c>
      <c r="H19" s="10"/>
      <c r="I19" s="10"/>
      <c r="K19" s="10"/>
    </row>
    <row r="20" spans="2:13" ht="21.75" thickBot="1" x14ac:dyDescent="0.3">
      <c r="C20" s="16" t="s">
        <v>17</v>
      </c>
      <c r="D20" s="17"/>
      <c r="E20" s="17"/>
      <c r="F20" s="18"/>
      <c r="G20" s="11">
        <f>G18+G19</f>
        <v>1623830.3999999997</v>
      </c>
      <c r="H20" s="10"/>
      <c r="I20" s="10"/>
      <c r="K20" s="10"/>
    </row>
    <row r="21" spans="2:13" ht="21.75" thickBot="1" x14ac:dyDescent="0.3">
      <c r="C21" s="16" t="s">
        <v>83</v>
      </c>
      <c r="D21" s="17"/>
      <c r="E21" s="17"/>
      <c r="F21" s="18"/>
      <c r="G21" s="14">
        <v>50000</v>
      </c>
    </row>
    <row r="22" spans="2:13" ht="21.75" thickBot="1" x14ac:dyDescent="0.3">
      <c r="C22" s="16" t="s">
        <v>17</v>
      </c>
      <c r="D22" s="17"/>
      <c r="E22" s="17"/>
      <c r="F22" s="18"/>
      <c r="G22" s="11">
        <f>G20-G21</f>
        <v>1573830.3999999997</v>
      </c>
    </row>
  </sheetData>
  <sortState xmlns:xlrd2="http://schemas.microsoft.com/office/spreadsheetml/2017/richdata2" ref="D10:G15">
    <sortCondition ref="D10:D15"/>
  </sortState>
  <mergeCells count="14">
    <mergeCell ref="C22:F22"/>
    <mergeCell ref="C16:D16"/>
    <mergeCell ref="C17:F17"/>
    <mergeCell ref="C18:F18"/>
    <mergeCell ref="D19:F19"/>
    <mergeCell ref="C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3339-6183-4608-BC5D-769D43E80F17}">
  <dimension ref="B2:M23"/>
  <sheetViews>
    <sheetView topLeftCell="A2" zoomScale="70" zoomScaleNormal="70" workbookViewId="0">
      <selection activeCell="A23" sqref="A22:XFD23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352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84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28</v>
      </c>
      <c r="E10" s="5">
        <v>12</v>
      </c>
      <c r="F10" s="4">
        <v>5.7</v>
      </c>
      <c r="G10" s="4">
        <f t="shared" ref="G10:G16" si="0">E10*F10</f>
        <v>68.400000000000006</v>
      </c>
    </row>
    <row r="11" spans="2:11" ht="18.75" x14ac:dyDescent="0.25">
      <c r="B11" s="1"/>
      <c r="C11" s="4">
        <v>2</v>
      </c>
      <c r="D11" s="5" t="s">
        <v>27</v>
      </c>
      <c r="E11" s="5">
        <v>11</v>
      </c>
      <c r="F11" s="4">
        <v>7</v>
      </c>
      <c r="G11" s="4">
        <f t="shared" si="0"/>
        <v>77</v>
      </c>
    </row>
    <row r="12" spans="2:11" ht="18.75" x14ac:dyDescent="0.25">
      <c r="B12" s="1"/>
      <c r="C12" s="4">
        <v>3</v>
      </c>
      <c r="D12" s="5" t="s">
        <v>12</v>
      </c>
      <c r="E12" s="5">
        <v>7</v>
      </c>
      <c r="F12" s="4">
        <v>5</v>
      </c>
      <c r="G12" s="4">
        <f t="shared" si="0"/>
        <v>35</v>
      </c>
    </row>
    <row r="13" spans="2:11" ht="18.75" x14ac:dyDescent="0.25">
      <c r="B13" s="1"/>
      <c r="C13" s="4">
        <v>4</v>
      </c>
      <c r="D13" s="5" t="s">
        <v>20</v>
      </c>
      <c r="E13" s="5">
        <v>3</v>
      </c>
      <c r="F13" s="4">
        <v>5</v>
      </c>
      <c r="G13" s="4">
        <f t="shared" si="0"/>
        <v>15</v>
      </c>
    </row>
    <row r="14" spans="2:11" ht="18.75" x14ac:dyDescent="0.25">
      <c r="B14" s="1"/>
      <c r="C14" s="4">
        <v>5</v>
      </c>
      <c r="D14" s="5" t="s">
        <v>54</v>
      </c>
      <c r="E14" s="5">
        <v>3</v>
      </c>
      <c r="F14" s="4">
        <v>5.5</v>
      </c>
      <c r="G14" s="4">
        <f t="shared" si="0"/>
        <v>16.5</v>
      </c>
    </row>
    <row r="15" spans="2:11" ht="18.75" x14ac:dyDescent="0.25">
      <c r="B15" s="1"/>
      <c r="C15" s="4">
        <v>6</v>
      </c>
      <c r="D15" s="5" t="s">
        <v>13</v>
      </c>
      <c r="E15" s="5">
        <v>61</v>
      </c>
      <c r="F15" s="4">
        <v>5</v>
      </c>
      <c r="G15" s="4">
        <f t="shared" si="0"/>
        <v>305</v>
      </c>
    </row>
    <row r="16" spans="2:11" ht="19.5" thickBot="1" x14ac:dyDescent="0.3">
      <c r="B16" s="1"/>
      <c r="C16" s="4">
        <v>7</v>
      </c>
      <c r="D16" s="5" t="s">
        <v>14</v>
      </c>
      <c r="E16" s="5">
        <v>31</v>
      </c>
      <c r="F16" s="4">
        <v>5</v>
      </c>
      <c r="G16" s="4">
        <f t="shared" si="0"/>
        <v>155</v>
      </c>
    </row>
    <row r="17" spans="2:13" ht="19.5" thickBot="1" x14ac:dyDescent="0.3">
      <c r="B17" s="1"/>
      <c r="C17" s="19" t="s">
        <v>15</v>
      </c>
      <c r="D17" s="20"/>
      <c r="E17" s="6">
        <f>SUM(E10:E16)</f>
        <v>128</v>
      </c>
      <c r="F17" s="7"/>
      <c r="G17" s="8">
        <f>SUM(G10:G16)</f>
        <v>671.9</v>
      </c>
    </row>
    <row r="18" spans="2:13" ht="21.75" thickBot="1" x14ac:dyDescent="0.3">
      <c r="B18" s="1"/>
      <c r="C18" s="16" t="s">
        <v>16</v>
      </c>
      <c r="D18" s="17"/>
      <c r="E18" s="17"/>
      <c r="F18" s="18"/>
      <c r="G18" s="9">
        <v>70</v>
      </c>
      <c r="M18" s="10"/>
    </row>
    <row r="19" spans="2:13" ht="21.75" thickBot="1" x14ac:dyDescent="0.3">
      <c r="B19" s="1"/>
      <c r="C19" s="16" t="s">
        <v>15</v>
      </c>
      <c r="D19" s="17"/>
      <c r="E19" s="17"/>
      <c r="F19" s="18"/>
      <c r="G19" s="11">
        <f>G17*G18</f>
        <v>47033</v>
      </c>
    </row>
    <row r="20" spans="2:13" ht="21.75" thickBot="1" x14ac:dyDescent="0.3">
      <c r="C20" s="12" t="s">
        <v>87</v>
      </c>
      <c r="D20" s="16" t="s">
        <v>86</v>
      </c>
      <c r="E20" s="17"/>
      <c r="F20" s="18"/>
      <c r="G20" s="13">
        <f>'16-06-2024 351'!G22</f>
        <v>1573830.3999999997</v>
      </c>
      <c r="H20" s="10"/>
      <c r="I20" s="10"/>
      <c r="K20" s="10"/>
    </row>
    <row r="21" spans="2:13" ht="21.75" thickBot="1" x14ac:dyDescent="0.3">
      <c r="C21" s="16" t="s">
        <v>17</v>
      </c>
      <c r="D21" s="17"/>
      <c r="E21" s="17"/>
      <c r="F21" s="18"/>
      <c r="G21" s="11">
        <f>G19+G20</f>
        <v>1620863.3999999997</v>
      </c>
      <c r="H21" s="10"/>
      <c r="I21" s="10"/>
      <c r="K21" s="10"/>
    </row>
    <row r="22" spans="2:13" ht="21.75" thickBot="1" x14ac:dyDescent="0.3">
      <c r="C22" s="16" t="s">
        <v>85</v>
      </c>
      <c r="D22" s="17"/>
      <c r="E22" s="17"/>
      <c r="F22" s="18"/>
      <c r="G22" s="14">
        <v>30000</v>
      </c>
    </row>
    <row r="23" spans="2:13" ht="21.75" thickBot="1" x14ac:dyDescent="0.3">
      <c r="C23" s="16" t="s">
        <v>17</v>
      </c>
      <c r="D23" s="17"/>
      <c r="E23" s="17"/>
      <c r="F23" s="18"/>
      <c r="G23" s="11">
        <f>G21-G22</f>
        <v>1590863.3999999997</v>
      </c>
    </row>
  </sheetData>
  <sortState xmlns:xlrd2="http://schemas.microsoft.com/office/spreadsheetml/2017/richdata2" ref="D10:G16">
    <sortCondition ref="D10:D16"/>
  </sortState>
  <mergeCells count="14">
    <mergeCell ref="C7:D8"/>
    <mergeCell ref="E7:G8"/>
    <mergeCell ref="C3:C4"/>
    <mergeCell ref="D3:F4"/>
    <mergeCell ref="G3:G4"/>
    <mergeCell ref="C5:C6"/>
    <mergeCell ref="D5:G6"/>
    <mergeCell ref="C23:F23"/>
    <mergeCell ref="C17:D17"/>
    <mergeCell ref="C18:F18"/>
    <mergeCell ref="C19:F19"/>
    <mergeCell ref="D20:F20"/>
    <mergeCell ref="C21:F21"/>
    <mergeCell ref="C22:F2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A2F3-2731-40AC-8CCE-70DCB599EA92}">
  <dimension ref="B2:M18"/>
  <sheetViews>
    <sheetView topLeftCell="A2"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7" t="s">
        <v>0</v>
      </c>
      <c r="D3" s="29" t="s">
        <v>1</v>
      </c>
      <c r="E3" s="30"/>
      <c r="F3" s="30"/>
      <c r="G3" s="33">
        <v>353</v>
      </c>
    </row>
    <row r="4" spans="2:13" ht="15.75" thickBot="1" x14ac:dyDescent="0.3">
      <c r="B4" s="1"/>
      <c r="C4" s="28"/>
      <c r="D4" s="31"/>
      <c r="E4" s="32"/>
      <c r="F4" s="32"/>
      <c r="G4" s="34"/>
    </row>
    <row r="5" spans="2:13" ht="15" customHeight="1" x14ac:dyDescent="0.25">
      <c r="B5" s="1"/>
      <c r="C5" s="35" t="s">
        <v>88</v>
      </c>
      <c r="D5" s="37" t="s">
        <v>2</v>
      </c>
      <c r="E5" s="38"/>
      <c r="F5" s="38"/>
      <c r="G5" s="39"/>
      <c r="J5" s="2" t="s">
        <v>3</v>
      </c>
    </row>
    <row r="6" spans="2:13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3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3" ht="15.75" thickBot="1" x14ac:dyDescent="0.3">
      <c r="B8" s="1"/>
      <c r="C8" s="23"/>
      <c r="D8" s="24"/>
      <c r="E8" s="23"/>
      <c r="F8" s="26"/>
      <c r="G8" s="24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28</v>
      </c>
      <c r="E10" s="5">
        <v>12</v>
      </c>
      <c r="F10" s="4">
        <v>5.7</v>
      </c>
      <c r="G10" s="4">
        <f>E10*F10</f>
        <v>68.400000000000006</v>
      </c>
    </row>
    <row r="11" spans="2:13" ht="18.75" x14ac:dyDescent="0.25">
      <c r="B11" s="1"/>
      <c r="C11" s="4">
        <v>2</v>
      </c>
      <c r="D11" s="5" t="s">
        <v>12</v>
      </c>
      <c r="E11" s="5">
        <v>7</v>
      </c>
      <c r="F11" s="4">
        <v>5</v>
      </c>
      <c r="G11" s="4">
        <f>E11*F11</f>
        <v>35</v>
      </c>
    </row>
    <row r="12" spans="2:13" ht="18.75" x14ac:dyDescent="0.25">
      <c r="B12" s="1"/>
      <c r="C12" s="4">
        <v>3</v>
      </c>
      <c r="D12" s="5" t="s">
        <v>13</v>
      </c>
      <c r="E12" s="5">
        <v>60</v>
      </c>
      <c r="F12" s="4">
        <v>5</v>
      </c>
      <c r="G12" s="4">
        <f>E12*F12</f>
        <v>300</v>
      </c>
    </row>
    <row r="13" spans="2:13" ht="19.5" thickBot="1" x14ac:dyDescent="0.3">
      <c r="B13" s="1"/>
      <c r="C13" s="4">
        <v>4</v>
      </c>
      <c r="D13" s="5" t="s">
        <v>14</v>
      </c>
      <c r="E13" s="5">
        <v>38</v>
      </c>
      <c r="F13" s="4">
        <v>5</v>
      </c>
      <c r="G13" s="4">
        <f>E13*F13</f>
        <v>190</v>
      </c>
    </row>
    <row r="14" spans="2:13" ht="19.5" thickBot="1" x14ac:dyDescent="0.3">
      <c r="B14" s="1"/>
      <c r="C14" s="19" t="s">
        <v>15</v>
      </c>
      <c r="D14" s="20"/>
      <c r="E14" s="6">
        <f>SUM(E10:E13)</f>
        <v>117</v>
      </c>
      <c r="F14" s="7"/>
      <c r="G14" s="8">
        <f>SUM(G10:G13)</f>
        <v>593.4</v>
      </c>
    </row>
    <row r="15" spans="2:13" ht="21.75" thickBot="1" x14ac:dyDescent="0.3">
      <c r="B15" s="1"/>
      <c r="C15" s="16" t="s">
        <v>16</v>
      </c>
      <c r="D15" s="17"/>
      <c r="E15" s="17"/>
      <c r="F15" s="18"/>
      <c r="G15" s="9">
        <v>70</v>
      </c>
      <c r="M15" s="10"/>
    </row>
    <row r="16" spans="2:13" ht="21.75" thickBot="1" x14ac:dyDescent="0.3">
      <c r="B16" s="1"/>
      <c r="C16" s="16" t="s">
        <v>15</v>
      </c>
      <c r="D16" s="17"/>
      <c r="E16" s="17"/>
      <c r="F16" s="18"/>
      <c r="G16" s="11">
        <f>G14*G15</f>
        <v>41538</v>
      </c>
    </row>
    <row r="17" spans="3:11" ht="21.75" thickBot="1" x14ac:dyDescent="0.3">
      <c r="C17" s="12" t="s">
        <v>90</v>
      </c>
      <c r="D17" s="16" t="s">
        <v>89</v>
      </c>
      <c r="E17" s="17"/>
      <c r="F17" s="18"/>
      <c r="G17" s="13">
        <f>'17-06-2024 352'!G23</f>
        <v>1590863.3999999997</v>
      </c>
      <c r="H17" s="10"/>
      <c r="I17" s="10"/>
      <c r="K17" s="10"/>
    </row>
    <row r="18" spans="3:11" ht="21.75" thickBot="1" x14ac:dyDescent="0.3">
      <c r="C18" s="16" t="s">
        <v>17</v>
      </c>
      <c r="D18" s="17"/>
      <c r="E18" s="17"/>
      <c r="F18" s="18"/>
      <c r="G18" s="11">
        <f>G16+G17</f>
        <v>1632401.3999999997</v>
      </c>
      <c r="H18" s="10"/>
      <c r="I18" s="10"/>
      <c r="K18" s="10"/>
    </row>
  </sheetData>
  <sortState xmlns:xlrd2="http://schemas.microsoft.com/office/spreadsheetml/2017/richdata2" ref="D10:G13">
    <sortCondition ref="D10:D13"/>
  </sortState>
  <mergeCells count="12">
    <mergeCell ref="C14:D14"/>
    <mergeCell ref="C15:F15"/>
    <mergeCell ref="C16:F16"/>
    <mergeCell ref="D17:F17"/>
    <mergeCell ref="C18:F18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E4A7-E465-4645-BACF-52BAF0898A6B}">
  <dimension ref="B2:M27"/>
  <sheetViews>
    <sheetView topLeftCell="A14"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354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93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80</v>
      </c>
      <c r="E10" s="5">
        <v>7</v>
      </c>
      <c r="F10" s="15">
        <v>6</v>
      </c>
      <c r="G10" s="4">
        <f t="shared" ref="G10:G20" si="0">E10*F10</f>
        <v>42</v>
      </c>
    </row>
    <row r="11" spans="2:11" ht="18.75" x14ac:dyDescent="0.25">
      <c r="B11" s="1"/>
      <c r="C11" s="4">
        <v>2</v>
      </c>
      <c r="D11" s="5" t="s">
        <v>27</v>
      </c>
      <c r="E11" s="5">
        <v>11</v>
      </c>
      <c r="F11" s="4">
        <v>7.5</v>
      </c>
      <c r="G11" s="4">
        <f t="shared" si="0"/>
        <v>82.5</v>
      </c>
    </row>
    <row r="12" spans="2:11" ht="18.75" x14ac:dyDescent="0.25">
      <c r="B12" s="1"/>
      <c r="C12" s="4">
        <v>3</v>
      </c>
      <c r="D12" s="5" t="s">
        <v>12</v>
      </c>
      <c r="E12" s="5">
        <v>7</v>
      </c>
      <c r="F12" s="4">
        <v>5</v>
      </c>
      <c r="G12" s="4">
        <f t="shared" si="0"/>
        <v>35</v>
      </c>
    </row>
    <row r="13" spans="2:11" ht="18.75" x14ac:dyDescent="0.25">
      <c r="B13" s="1"/>
      <c r="C13" s="4">
        <v>4</v>
      </c>
      <c r="D13" s="5" t="s">
        <v>20</v>
      </c>
      <c r="E13" s="5">
        <v>6</v>
      </c>
      <c r="F13" s="4">
        <v>5</v>
      </c>
      <c r="G13" s="4">
        <f t="shared" si="0"/>
        <v>30</v>
      </c>
    </row>
    <row r="14" spans="2:11" ht="18.75" x14ac:dyDescent="0.25">
      <c r="B14" s="1"/>
      <c r="C14" s="4">
        <v>5</v>
      </c>
      <c r="D14" s="5" t="s">
        <v>54</v>
      </c>
      <c r="E14" s="5">
        <v>5</v>
      </c>
      <c r="F14" s="4">
        <v>6</v>
      </c>
      <c r="G14" s="4">
        <f t="shared" si="0"/>
        <v>30</v>
      </c>
    </row>
    <row r="15" spans="2:11" ht="18.75" x14ac:dyDescent="0.25">
      <c r="B15" s="1"/>
      <c r="C15" s="4">
        <v>6</v>
      </c>
      <c r="D15" s="5" t="s">
        <v>13</v>
      </c>
      <c r="E15" s="5">
        <v>65</v>
      </c>
      <c r="F15" s="4">
        <v>5</v>
      </c>
      <c r="G15" s="4">
        <f t="shared" si="0"/>
        <v>325</v>
      </c>
    </row>
    <row r="16" spans="2:11" ht="18.75" x14ac:dyDescent="0.25">
      <c r="B16" s="1"/>
      <c r="C16" s="4">
        <v>7</v>
      </c>
      <c r="D16" s="5" t="s">
        <v>21</v>
      </c>
      <c r="E16" s="5">
        <v>2</v>
      </c>
      <c r="F16" s="4">
        <v>5</v>
      </c>
      <c r="G16" s="4">
        <f t="shared" si="0"/>
        <v>10</v>
      </c>
    </row>
    <row r="17" spans="2:13" ht="18.75" x14ac:dyDescent="0.25">
      <c r="B17" s="1"/>
      <c r="C17" s="4">
        <v>8</v>
      </c>
      <c r="D17" s="5" t="s">
        <v>19</v>
      </c>
      <c r="E17" s="5">
        <v>11</v>
      </c>
      <c r="F17" s="4">
        <v>4.0999999999999996</v>
      </c>
      <c r="G17" s="4">
        <f t="shared" si="0"/>
        <v>45.099999999999994</v>
      </c>
    </row>
    <row r="18" spans="2:13" ht="18.75" x14ac:dyDescent="0.25">
      <c r="B18" s="1"/>
      <c r="C18" s="4">
        <v>9</v>
      </c>
      <c r="D18" s="5" t="s">
        <v>91</v>
      </c>
      <c r="E18" s="5">
        <v>7</v>
      </c>
      <c r="F18" s="4">
        <v>5</v>
      </c>
      <c r="G18" s="4">
        <f t="shared" si="0"/>
        <v>35</v>
      </c>
    </row>
    <row r="19" spans="2:13" ht="18.75" x14ac:dyDescent="0.25">
      <c r="B19" s="1"/>
      <c r="C19" s="4">
        <v>10</v>
      </c>
      <c r="D19" s="5" t="s">
        <v>14</v>
      </c>
      <c r="E19" s="5">
        <v>35</v>
      </c>
      <c r="F19" s="4">
        <v>5</v>
      </c>
      <c r="G19" s="4">
        <f t="shared" si="0"/>
        <v>175</v>
      </c>
    </row>
    <row r="20" spans="2:13" ht="19.5" thickBot="1" x14ac:dyDescent="0.3">
      <c r="B20" s="1"/>
      <c r="C20" s="4">
        <v>11</v>
      </c>
      <c r="D20" s="5" t="s">
        <v>92</v>
      </c>
      <c r="E20" s="5">
        <v>1</v>
      </c>
      <c r="F20" s="4">
        <v>7</v>
      </c>
      <c r="G20" s="4">
        <f t="shared" si="0"/>
        <v>7</v>
      </c>
    </row>
    <row r="21" spans="2:13" ht="19.5" thickBot="1" x14ac:dyDescent="0.3">
      <c r="B21" s="1"/>
      <c r="C21" s="19" t="s">
        <v>15</v>
      </c>
      <c r="D21" s="20"/>
      <c r="E21" s="6">
        <f>SUM(E10:E20)</f>
        <v>157</v>
      </c>
      <c r="F21" s="7"/>
      <c r="G21" s="8">
        <f>SUM(G10:G20)</f>
        <v>816.6</v>
      </c>
    </row>
    <row r="22" spans="2:13" ht="21.75" thickBot="1" x14ac:dyDescent="0.3">
      <c r="B22" s="1"/>
      <c r="C22" s="16" t="s">
        <v>16</v>
      </c>
      <c r="D22" s="17"/>
      <c r="E22" s="17"/>
      <c r="F22" s="18"/>
      <c r="G22" s="9">
        <v>70</v>
      </c>
      <c r="M22" s="10"/>
    </row>
    <row r="23" spans="2:13" ht="21.75" thickBot="1" x14ac:dyDescent="0.3">
      <c r="B23" s="1"/>
      <c r="C23" s="16" t="s">
        <v>15</v>
      </c>
      <c r="D23" s="17"/>
      <c r="E23" s="17"/>
      <c r="F23" s="18"/>
      <c r="G23" s="11">
        <f>G21*G22</f>
        <v>57162</v>
      </c>
    </row>
    <row r="24" spans="2:13" ht="21.75" thickBot="1" x14ac:dyDescent="0.3">
      <c r="C24" s="12" t="s">
        <v>95</v>
      </c>
      <c r="D24" s="16" t="s">
        <v>94</v>
      </c>
      <c r="E24" s="17"/>
      <c r="F24" s="18"/>
      <c r="G24" s="13">
        <f>'18-06-2024 353'!G18</f>
        <v>1632401.3999999997</v>
      </c>
      <c r="H24" s="10"/>
      <c r="I24" s="10"/>
      <c r="K24" s="10"/>
    </row>
    <row r="25" spans="2:13" ht="21.75" thickBot="1" x14ac:dyDescent="0.3">
      <c r="C25" s="16" t="s">
        <v>17</v>
      </c>
      <c r="D25" s="17"/>
      <c r="E25" s="17"/>
      <c r="F25" s="18"/>
      <c r="G25" s="11">
        <f>G23+G24</f>
        <v>1689563.3999999997</v>
      </c>
      <c r="H25" s="10"/>
      <c r="I25" s="10"/>
      <c r="K25" s="10"/>
    </row>
    <row r="26" spans="2:13" ht="21.75" thickBot="1" x14ac:dyDescent="0.3">
      <c r="C26" s="16" t="s">
        <v>96</v>
      </c>
      <c r="D26" s="17"/>
      <c r="E26" s="17"/>
      <c r="F26" s="18"/>
      <c r="G26" s="14">
        <v>50000</v>
      </c>
    </row>
    <row r="27" spans="2:13" ht="21.75" thickBot="1" x14ac:dyDescent="0.3">
      <c r="C27" s="16" t="s">
        <v>17</v>
      </c>
      <c r="D27" s="17"/>
      <c r="E27" s="17"/>
      <c r="F27" s="18"/>
      <c r="G27" s="11">
        <f>G25-G26</f>
        <v>1639563.3999999997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7:F27"/>
    <mergeCell ref="C21:D21"/>
    <mergeCell ref="C22:F22"/>
    <mergeCell ref="C23:F23"/>
    <mergeCell ref="D24:F24"/>
    <mergeCell ref="C25:F25"/>
    <mergeCell ref="C26:F2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88B42-0F46-44A1-A819-23245B2FFE1E}">
  <dimension ref="B2:M21"/>
  <sheetViews>
    <sheetView zoomScale="70" zoomScaleNormal="70" workbookViewId="0">
      <selection activeCell="A20" sqref="A20:XFD21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7" t="s">
        <v>0</v>
      </c>
      <c r="D3" s="29" t="s">
        <v>1</v>
      </c>
      <c r="E3" s="30"/>
      <c r="F3" s="30"/>
      <c r="G3" s="33">
        <v>355</v>
      </c>
    </row>
    <row r="4" spans="2:13" ht="15.75" thickBot="1" x14ac:dyDescent="0.3">
      <c r="B4" s="1"/>
      <c r="C4" s="28"/>
      <c r="D4" s="31"/>
      <c r="E4" s="32"/>
      <c r="F4" s="32"/>
      <c r="G4" s="34"/>
    </row>
    <row r="5" spans="2:13" ht="15" customHeight="1" x14ac:dyDescent="0.25">
      <c r="B5" s="1"/>
      <c r="C5" s="35" t="s">
        <v>97</v>
      </c>
      <c r="D5" s="37" t="s">
        <v>2</v>
      </c>
      <c r="E5" s="38"/>
      <c r="F5" s="38"/>
      <c r="G5" s="39"/>
      <c r="J5" s="2" t="s">
        <v>3</v>
      </c>
    </row>
    <row r="6" spans="2:13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3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3" ht="15.75" thickBot="1" x14ac:dyDescent="0.3">
      <c r="B8" s="1"/>
      <c r="C8" s="23"/>
      <c r="D8" s="24"/>
      <c r="E8" s="23"/>
      <c r="F8" s="26"/>
      <c r="G8" s="24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26</v>
      </c>
      <c r="E10" s="5">
        <v>2</v>
      </c>
      <c r="F10" s="4"/>
      <c r="G10" s="4">
        <v>22.8</v>
      </c>
    </row>
    <row r="11" spans="2:13" ht="18.75" x14ac:dyDescent="0.25">
      <c r="B11" s="1"/>
      <c r="C11" s="4">
        <v>2</v>
      </c>
      <c r="D11" s="5" t="s">
        <v>12</v>
      </c>
      <c r="E11" s="5">
        <v>5</v>
      </c>
      <c r="F11" s="4">
        <v>5</v>
      </c>
      <c r="G11" s="4">
        <f>E11*F11</f>
        <v>25</v>
      </c>
    </row>
    <row r="12" spans="2:13" ht="18.75" x14ac:dyDescent="0.25">
      <c r="B12" s="1"/>
      <c r="C12" s="4">
        <v>3</v>
      </c>
      <c r="D12" s="5" t="s">
        <v>20</v>
      </c>
      <c r="E12" s="5">
        <v>5</v>
      </c>
      <c r="F12" s="4">
        <v>5</v>
      </c>
      <c r="G12" s="4">
        <f>E12*F12</f>
        <v>25</v>
      </c>
    </row>
    <row r="13" spans="2:13" ht="18.75" x14ac:dyDescent="0.25">
      <c r="B13" s="1"/>
      <c r="C13" s="4">
        <v>4</v>
      </c>
      <c r="D13" s="5" t="s">
        <v>13</v>
      </c>
      <c r="E13" s="5">
        <v>65</v>
      </c>
      <c r="F13" s="4">
        <v>5</v>
      </c>
      <c r="G13" s="4">
        <f>E13*F13</f>
        <v>325</v>
      </c>
    </row>
    <row r="14" spans="2:13" ht="19.5" thickBot="1" x14ac:dyDescent="0.3">
      <c r="B14" s="1"/>
      <c r="C14" s="4">
        <v>5</v>
      </c>
      <c r="D14" s="5" t="s">
        <v>14</v>
      </c>
      <c r="E14" s="5">
        <v>36</v>
      </c>
      <c r="F14" s="4">
        <v>5</v>
      </c>
      <c r="G14" s="4">
        <f>E14*F14</f>
        <v>180</v>
      </c>
    </row>
    <row r="15" spans="2:13" ht="19.5" thickBot="1" x14ac:dyDescent="0.3">
      <c r="B15" s="1"/>
      <c r="C15" s="19" t="s">
        <v>15</v>
      </c>
      <c r="D15" s="20"/>
      <c r="E15" s="6">
        <f>SUM(E10:E14)</f>
        <v>113</v>
      </c>
      <c r="F15" s="7"/>
      <c r="G15" s="8">
        <f>SUM(G10:G14)</f>
        <v>577.79999999999995</v>
      </c>
    </row>
    <row r="16" spans="2:13" ht="21.75" thickBot="1" x14ac:dyDescent="0.3">
      <c r="B16" s="1"/>
      <c r="C16" s="16" t="s">
        <v>16</v>
      </c>
      <c r="D16" s="17"/>
      <c r="E16" s="17"/>
      <c r="F16" s="18"/>
      <c r="G16" s="9">
        <v>70</v>
      </c>
      <c r="M16" s="10"/>
    </row>
    <row r="17" spans="2:11" ht="21.75" thickBot="1" x14ac:dyDescent="0.3">
      <c r="B17" s="1"/>
      <c r="C17" s="16" t="s">
        <v>15</v>
      </c>
      <c r="D17" s="17"/>
      <c r="E17" s="17"/>
      <c r="F17" s="18"/>
      <c r="G17" s="11">
        <f>G15*G16</f>
        <v>40446</v>
      </c>
    </row>
    <row r="18" spans="2:11" ht="21.75" thickBot="1" x14ac:dyDescent="0.3">
      <c r="C18" s="12" t="s">
        <v>99</v>
      </c>
      <c r="D18" s="16" t="s">
        <v>98</v>
      </c>
      <c r="E18" s="17"/>
      <c r="F18" s="18"/>
      <c r="G18" s="13">
        <f>'19-06-2024 354'!G27</f>
        <v>1639563.3999999997</v>
      </c>
      <c r="H18" s="10"/>
      <c r="I18" s="10"/>
      <c r="K18" s="10"/>
    </row>
    <row r="19" spans="2:11" ht="21.75" thickBot="1" x14ac:dyDescent="0.3">
      <c r="C19" s="16" t="s">
        <v>17</v>
      </c>
      <c r="D19" s="17"/>
      <c r="E19" s="17"/>
      <c r="F19" s="18"/>
      <c r="G19" s="11">
        <f>G17+G18</f>
        <v>1680009.3999999997</v>
      </c>
      <c r="H19" s="10"/>
      <c r="I19" s="10"/>
      <c r="K19" s="10"/>
    </row>
    <row r="20" spans="2:11" ht="21.75" thickBot="1" x14ac:dyDescent="0.3">
      <c r="C20" s="16" t="s">
        <v>100</v>
      </c>
      <c r="D20" s="17"/>
      <c r="E20" s="17"/>
      <c r="F20" s="18"/>
      <c r="G20" s="14">
        <v>100000</v>
      </c>
    </row>
    <row r="21" spans="2:11" ht="21.75" thickBot="1" x14ac:dyDescent="0.3">
      <c r="C21" s="16" t="s">
        <v>17</v>
      </c>
      <c r="D21" s="17"/>
      <c r="E21" s="17"/>
      <c r="F21" s="18"/>
      <c r="G21" s="11">
        <f>G19-G20</f>
        <v>1580009.3999999997</v>
      </c>
    </row>
  </sheetData>
  <sortState xmlns:xlrd2="http://schemas.microsoft.com/office/spreadsheetml/2017/richdata2" ref="D10:G14">
    <sortCondition ref="D10:D14"/>
  </sortState>
  <mergeCells count="14">
    <mergeCell ref="C21:F21"/>
    <mergeCell ref="C15:D15"/>
    <mergeCell ref="C16:F16"/>
    <mergeCell ref="C17:F17"/>
    <mergeCell ref="D18:F18"/>
    <mergeCell ref="C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853E-4460-4C7B-A61D-5728B215EFCB}">
  <dimension ref="B2:M23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338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25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28</v>
      </c>
      <c r="E10" s="5">
        <v>4</v>
      </c>
      <c r="F10" s="4">
        <v>5.7</v>
      </c>
      <c r="G10" s="4">
        <f>E10*F10</f>
        <v>22.8</v>
      </c>
    </row>
    <row r="11" spans="2:11" ht="18.75" x14ac:dyDescent="0.25">
      <c r="B11" s="1"/>
      <c r="C11" s="4">
        <v>2</v>
      </c>
      <c r="D11" s="5" t="s">
        <v>26</v>
      </c>
      <c r="E11" s="5">
        <v>2</v>
      </c>
      <c r="F11" s="4"/>
      <c r="G11" s="4">
        <v>28.6</v>
      </c>
    </row>
    <row r="12" spans="2:11" ht="18.75" x14ac:dyDescent="0.25">
      <c r="B12" s="1"/>
      <c r="C12" s="4">
        <v>3</v>
      </c>
      <c r="D12" s="5" t="s">
        <v>27</v>
      </c>
      <c r="E12" s="5">
        <v>5</v>
      </c>
      <c r="F12" s="4">
        <v>7.5</v>
      </c>
      <c r="G12" s="4">
        <f>E12*F12</f>
        <v>37.5</v>
      </c>
    </row>
    <row r="13" spans="2:11" ht="18.75" x14ac:dyDescent="0.25">
      <c r="B13" s="1"/>
      <c r="C13" s="4">
        <v>4</v>
      </c>
      <c r="D13" s="5" t="s">
        <v>12</v>
      </c>
      <c r="E13" s="5">
        <v>11</v>
      </c>
      <c r="F13" s="4">
        <v>5</v>
      </c>
      <c r="G13" s="4">
        <f>E13*F13</f>
        <v>55</v>
      </c>
    </row>
    <row r="14" spans="2:11" ht="18.75" x14ac:dyDescent="0.25">
      <c r="B14" s="1"/>
      <c r="C14" s="4">
        <v>5</v>
      </c>
      <c r="D14" s="5" t="s">
        <v>13</v>
      </c>
      <c r="E14" s="5">
        <v>57</v>
      </c>
      <c r="F14" s="4">
        <v>5</v>
      </c>
      <c r="G14" s="4">
        <f>E14*F14</f>
        <v>285</v>
      </c>
    </row>
    <row r="15" spans="2:11" ht="18.75" x14ac:dyDescent="0.25">
      <c r="B15" s="1"/>
      <c r="C15" s="4">
        <v>6</v>
      </c>
      <c r="D15" s="5" t="s">
        <v>19</v>
      </c>
      <c r="E15" s="5">
        <v>11</v>
      </c>
      <c r="F15" s="4">
        <v>4.0999999999999996</v>
      </c>
      <c r="G15" s="4">
        <f>E15*F15</f>
        <v>45.099999999999994</v>
      </c>
    </row>
    <row r="16" spans="2:11" ht="19.5" thickBot="1" x14ac:dyDescent="0.3">
      <c r="B16" s="1"/>
      <c r="C16" s="4">
        <v>7</v>
      </c>
      <c r="D16" s="5" t="s">
        <v>14</v>
      </c>
      <c r="E16" s="5">
        <v>25</v>
      </c>
      <c r="F16" s="4">
        <v>5</v>
      </c>
      <c r="G16" s="4">
        <f>E16*F16</f>
        <v>125</v>
      </c>
    </row>
    <row r="17" spans="2:13" ht="19.5" thickBot="1" x14ac:dyDescent="0.3">
      <c r="B17" s="1"/>
      <c r="C17" s="19" t="s">
        <v>15</v>
      </c>
      <c r="D17" s="20"/>
      <c r="E17" s="6">
        <f>SUM(E10:E16)</f>
        <v>115</v>
      </c>
      <c r="F17" s="7"/>
      <c r="G17" s="8">
        <f>SUM(G10:G16)</f>
        <v>599</v>
      </c>
    </row>
    <row r="18" spans="2:13" ht="21.75" thickBot="1" x14ac:dyDescent="0.3">
      <c r="B18" s="1"/>
      <c r="C18" s="16" t="s">
        <v>16</v>
      </c>
      <c r="D18" s="17"/>
      <c r="E18" s="17"/>
      <c r="F18" s="18"/>
      <c r="G18" s="9">
        <v>65</v>
      </c>
      <c r="M18" s="10"/>
    </row>
    <row r="19" spans="2:13" ht="21.75" thickBot="1" x14ac:dyDescent="0.3">
      <c r="B19" s="1"/>
      <c r="C19" s="16" t="s">
        <v>15</v>
      </c>
      <c r="D19" s="17"/>
      <c r="E19" s="17"/>
      <c r="F19" s="18"/>
      <c r="G19" s="11">
        <f>G17*G18</f>
        <v>38935</v>
      </c>
    </row>
    <row r="20" spans="2:13" ht="21.75" thickBot="1" x14ac:dyDescent="0.3">
      <c r="C20" s="12" t="s">
        <v>30</v>
      </c>
      <c r="D20" s="16" t="s">
        <v>29</v>
      </c>
      <c r="E20" s="17"/>
      <c r="F20" s="18"/>
      <c r="G20" s="13">
        <f>'01-06-2024 337'!G22</f>
        <v>1430300.3999999997</v>
      </c>
      <c r="H20" s="10"/>
      <c r="I20" s="10"/>
      <c r="K20" s="10"/>
    </row>
    <row r="21" spans="2:13" ht="21.75" thickBot="1" x14ac:dyDescent="0.3">
      <c r="C21" s="16" t="s">
        <v>17</v>
      </c>
      <c r="D21" s="17"/>
      <c r="E21" s="17"/>
      <c r="F21" s="18"/>
      <c r="G21" s="11">
        <f>G19+G20</f>
        <v>1469235.3999999997</v>
      </c>
      <c r="H21" s="10"/>
      <c r="I21" s="10"/>
      <c r="K21" s="10"/>
    </row>
    <row r="22" spans="2:13" ht="21.75" thickBot="1" x14ac:dyDescent="0.3">
      <c r="C22" s="16" t="s">
        <v>31</v>
      </c>
      <c r="D22" s="17"/>
      <c r="E22" s="17"/>
      <c r="F22" s="18"/>
      <c r="G22" s="14">
        <v>50000</v>
      </c>
    </row>
    <row r="23" spans="2:13" ht="21.75" thickBot="1" x14ac:dyDescent="0.3">
      <c r="C23" s="16" t="s">
        <v>17</v>
      </c>
      <c r="D23" s="17"/>
      <c r="E23" s="17"/>
      <c r="F23" s="18"/>
      <c r="G23" s="11">
        <f>G21-G22</f>
        <v>1419235.3999999997</v>
      </c>
    </row>
  </sheetData>
  <sortState xmlns:xlrd2="http://schemas.microsoft.com/office/spreadsheetml/2017/richdata2" ref="D10:G16">
    <sortCondition ref="D10:D16"/>
  </sortState>
  <mergeCells count="14">
    <mergeCell ref="C23:F23"/>
    <mergeCell ref="C17:D17"/>
    <mergeCell ref="C18:F18"/>
    <mergeCell ref="C19:F19"/>
    <mergeCell ref="D20:F20"/>
    <mergeCell ref="C21:F21"/>
    <mergeCell ref="C22:F22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0159-299E-4EDA-B677-20AE744F57DD}">
  <dimension ref="B2:M20"/>
  <sheetViews>
    <sheetView topLeftCell="A2"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356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101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26</v>
      </c>
      <c r="E10" s="5">
        <v>2</v>
      </c>
      <c r="F10" s="4"/>
      <c r="G10" s="4">
        <v>21.5</v>
      </c>
    </row>
    <row r="11" spans="2:11" ht="18.75" x14ac:dyDescent="0.25">
      <c r="B11" s="1"/>
      <c r="C11" s="4">
        <v>2</v>
      </c>
      <c r="D11" s="5" t="s">
        <v>27</v>
      </c>
      <c r="E11" s="5">
        <v>20</v>
      </c>
      <c r="F11" s="4">
        <v>7.5</v>
      </c>
      <c r="G11" s="4">
        <f>E11*F11</f>
        <v>150</v>
      </c>
    </row>
    <row r="12" spans="2:11" ht="18.75" x14ac:dyDescent="0.25">
      <c r="B12" s="1"/>
      <c r="C12" s="4">
        <v>3</v>
      </c>
      <c r="D12" s="5" t="s">
        <v>12</v>
      </c>
      <c r="E12" s="5">
        <v>7</v>
      </c>
      <c r="F12" s="4">
        <v>5</v>
      </c>
      <c r="G12" s="4">
        <f>E12*F12</f>
        <v>35</v>
      </c>
    </row>
    <row r="13" spans="2:11" ht="18.75" x14ac:dyDescent="0.25">
      <c r="B13" s="1"/>
      <c r="C13" s="4">
        <v>4</v>
      </c>
      <c r="D13" s="5" t="s">
        <v>20</v>
      </c>
      <c r="E13" s="5">
        <v>5</v>
      </c>
      <c r="F13" s="4">
        <v>5</v>
      </c>
      <c r="G13" s="4">
        <f>E13*F13</f>
        <v>25</v>
      </c>
    </row>
    <row r="14" spans="2:11" ht="18.75" x14ac:dyDescent="0.25">
      <c r="B14" s="1"/>
      <c r="C14" s="4">
        <v>5</v>
      </c>
      <c r="D14" s="5" t="s">
        <v>13</v>
      </c>
      <c r="E14" s="5">
        <v>66</v>
      </c>
      <c r="F14" s="4">
        <v>5</v>
      </c>
      <c r="G14" s="4">
        <f>E14*F14</f>
        <v>330</v>
      </c>
    </row>
    <row r="15" spans="2:11" ht="19.5" thickBot="1" x14ac:dyDescent="0.3">
      <c r="B15" s="1"/>
      <c r="C15" s="4">
        <v>6</v>
      </c>
      <c r="D15" s="5" t="s">
        <v>14</v>
      </c>
      <c r="E15" s="5">
        <v>35</v>
      </c>
      <c r="F15" s="4">
        <v>5</v>
      </c>
      <c r="G15" s="4">
        <f>E15*F15</f>
        <v>175</v>
      </c>
    </row>
    <row r="16" spans="2:11" ht="19.5" thickBot="1" x14ac:dyDescent="0.3">
      <c r="B16" s="1"/>
      <c r="C16" s="19" t="s">
        <v>15</v>
      </c>
      <c r="D16" s="20"/>
      <c r="E16" s="6">
        <f>SUM(E10:E15)</f>
        <v>135</v>
      </c>
      <c r="F16" s="7"/>
      <c r="G16" s="8">
        <f>SUM(G10:G15)</f>
        <v>736.5</v>
      </c>
    </row>
    <row r="17" spans="2:13" ht="21.75" thickBot="1" x14ac:dyDescent="0.3">
      <c r="B17" s="1"/>
      <c r="C17" s="16" t="s">
        <v>16</v>
      </c>
      <c r="D17" s="17"/>
      <c r="E17" s="17"/>
      <c r="F17" s="18"/>
      <c r="G17" s="9">
        <v>70</v>
      </c>
      <c r="M17" s="10"/>
    </row>
    <row r="18" spans="2:13" ht="21.75" thickBot="1" x14ac:dyDescent="0.3">
      <c r="B18" s="1"/>
      <c r="C18" s="16" t="s">
        <v>15</v>
      </c>
      <c r="D18" s="17"/>
      <c r="E18" s="17"/>
      <c r="F18" s="18"/>
      <c r="G18" s="11">
        <f>G16*G17</f>
        <v>51555</v>
      </c>
    </row>
    <row r="19" spans="2:13" ht="21.75" thickBot="1" x14ac:dyDescent="0.3">
      <c r="C19" s="12" t="s">
        <v>102</v>
      </c>
      <c r="D19" s="16" t="s">
        <v>103</v>
      </c>
      <c r="E19" s="17"/>
      <c r="F19" s="18"/>
      <c r="G19" s="13">
        <f>'20-06-2024 355'!G21</f>
        <v>1580009.3999999997</v>
      </c>
      <c r="H19" s="10"/>
      <c r="I19" s="10"/>
      <c r="K19" s="10"/>
    </row>
    <row r="20" spans="2:13" ht="21.75" thickBot="1" x14ac:dyDescent="0.3">
      <c r="C20" s="16" t="s">
        <v>17</v>
      </c>
      <c r="D20" s="17"/>
      <c r="E20" s="17"/>
      <c r="F20" s="18"/>
      <c r="G20" s="11">
        <f>G18+G19</f>
        <v>1631564.3999999997</v>
      </c>
      <c r="H20" s="10"/>
      <c r="I20" s="10"/>
      <c r="K20" s="10"/>
    </row>
  </sheetData>
  <sortState xmlns:xlrd2="http://schemas.microsoft.com/office/spreadsheetml/2017/richdata2" ref="D10:G15">
    <sortCondition ref="D10:D15"/>
  </sortState>
  <mergeCells count="12">
    <mergeCell ref="C7:D8"/>
    <mergeCell ref="E7:G8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4D25-DE24-4FCD-AF4A-8B843421296C}">
  <dimension ref="B2:M29"/>
  <sheetViews>
    <sheetView topLeftCell="A22" zoomScale="70" zoomScaleNormal="70" workbookViewId="0">
      <selection activeCell="A29" sqref="A28:XFD2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357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104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105</v>
      </c>
      <c r="E10" s="5">
        <v>5</v>
      </c>
      <c r="F10" s="4">
        <v>4.5999999999999996</v>
      </c>
      <c r="G10" s="4">
        <f>E10*F10</f>
        <v>23</v>
      </c>
    </row>
    <row r="11" spans="2:11" ht="18.75" x14ac:dyDescent="0.25">
      <c r="B11" s="1"/>
      <c r="C11" s="4">
        <v>2</v>
      </c>
      <c r="D11" s="5" t="s">
        <v>26</v>
      </c>
      <c r="E11" s="5">
        <v>1</v>
      </c>
      <c r="F11" s="4"/>
      <c r="G11" s="4">
        <v>13.2</v>
      </c>
    </row>
    <row r="12" spans="2:11" ht="18.75" x14ac:dyDescent="0.25">
      <c r="B12" s="1"/>
      <c r="C12" s="4">
        <v>3</v>
      </c>
      <c r="D12" s="5" t="s">
        <v>106</v>
      </c>
      <c r="E12" s="5">
        <v>5</v>
      </c>
      <c r="F12" s="4">
        <v>4.5999999999999996</v>
      </c>
      <c r="G12" s="4">
        <f t="shared" ref="G12:G22" si="0">E12*F12</f>
        <v>23</v>
      </c>
    </row>
    <row r="13" spans="2:11" ht="18.75" x14ac:dyDescent="0.25">
      <c r="B13" s="1"/>
      <c r="C13" s="4">
        <v>4</v>
      </c>
      <c r="D13" s="5" t="s">
        <v>27</v>
      </c>
      <c r="E13" s="5">
        <v>13</v>
      </c>
      <c r="F13" s="4">
        <v>7.5</v>
      </c>
      <c r="G13" s="4">
        <f t="shared" si="0"/>
        <v>97.5</v>
      </c>
    </row>
    <row r="14" spans="2:11" ht="18.75" x14ac:dyDescent="0.25">
      <c r="B14" s="1"/>
      <c r="C14" s="4">
        <v>5</v>
      </c>
      <c r="D14" s="5" t="s">
        <v>27</v>
      </c>
      <c r="E14" s="5">
        <v>2</v>
      </c>
      <c r="F14" s="4">
        <v>7</v>
      </c>
      <c r="G14" s="4">
        <f t="shared" si="0"/>
        <v>14</v>
      </c>
    </row>
    <row r="15" spans="2:11" ht="18.75" x14ac:dyDescent="0.25">
      <c r="B15" s="1"/>
      <c r="C15" s="4">
        <v>6</v>
      </c>
      <c r="D15" s="5" t="s">
        <v>12</v>
      </c>
      <c r="E15" s="5">
        <v>5</v>
      </c>
      <c r="F15" s="4">
        <v>5</v>
      </c>
      <c r="G15" s="4">
        <f t="shared" si="0"/>
        <v>25</v>
      </c>
    </row>
    <row r="16" spans="2:11" ht="18.75" x14ac:dyDescent="0.25">
      <c r="B16" s="1"/>
      <c r="C16" s="4">
        <v>7</v>
      </c>
      <c r="D16" s="5" t="s">
        <v>20</v>
      </c>
      <c r="E16" s="5">
        <v>4</v>
      </c>
      <c r="F16" s="4">
        <v>5</v>
      </c>
      <c r="G16" s="4">
        <f t="shared" si="0"/>
        <v>20</v>
      </c>
    </row>
    <row r="17" spans="2:13" ht="18.75" x14ac:dyDescent="0.25">
      <c r="B17" s="1"/>
      <c r="C17" s="4">
        <v>8</v>
      </c>
      <c r="D17" s="5" t="s">
        <v>13</v>
      </c>
      <c r="E17" s="5">
        <v>55</v>
      </c>
      <c r="F17" s="4">
        <v>5</v>
      </c>
      <c r="G17" s="4">
        <f t="shared" si="0"/>
        <v>275</v>
      </c>
    </row>
    <row r="18" spans="2:13" ht="18.75" x14ac:dyDescent="0.25">
      <c r="B18" s="1"/>
      <c r="C18" s="4">
        <v>9</v>
      </c>
      <c r="D18" s="5" t="s">
        <v>21</v>
      </c>
      <c r="E18" s="5">
        <v>2</v>
      </c>
      <c r="F18" s="4">
        <v>5</v>
      </c>
      <c r="G18" s="4">
        <f t="shared" si="0"/>
        <v>10</v>
      </c>
    </row>
    <row r="19" spans="2:13" ht="18.75" x14ac:dyDescent="0.25">
      <c r="B19" s="1"/>
      <c r="C19" s="4">
        <v>10</v>
      </c>
      <c r="D19" s="5" t="s">
        <v>19</v>
      </c>
      <c r="E19" s="5">
        <v>6</v>
      </c>
      <c r="F19" s="4">
        <v>4.0999999999999996</v>
      </c>
      <c r="G19" s="4">
        <f t="shared" si="0"/>
        <v>24.599999999999998</v>
      </c>
    </row>
    <row r="20" spans="2:13" ht="18.75" x14ac:dyDescent="0.25">
      <c r="B20" s="1"/>
      <c r="C20" s="4">
        <v>11</v>
      </c>
      <c r="D20" s="5" t="s">
        <v>34</v>
      </c>
      <c r="E20" s="5">
        <v>6</v>
      </c>
      <c r="F20" s="4">
        <v>4.5999999999999996</v>
      </c>
      <c r="G20" s="4">
        <f t="shared" si="0"/>
        <v>27.599999999999998</v>
      </c>
    </row>
    <row r="21" spans="2:13" ht="18.75" x14ac:dyDescent="0.25">
      <c r="B21" s="1"/>
      <c r="C21" s="4">
        <v>12</v>
      </c>
      <c r="D21" s="5" t="s">
        <v>14</v>
      </c>
      <c r="E21" s="5">
        <v>30</v>
      </c>
      <c r="F21" s="4">
        <v>5</v>
      </c>
      <c r="G21" s="4">
        <f t="shared" si="0"/>
        <v>150</v>
      </c>
    </row>
    <row r="22" spans="2:13" ht="19.5" thickBot="1" x14ac:dyDescent="0.3">
      <c r="B22" s="1"/>
      <c r="C22" s="4">
        <v>13</v>
      </c>
      <c r="D22" s="5" t="s">
        <v>92</v>
      </c>
      <c r="E22" s="5">
        <v>1</v>
      </c>
      <c r="F22" s="4">
        <v>7</v>
      </c>
      <c r="G22" s="4">
        <f t="shared" si="0"/>
        <v>7</v>
      </c>
    </row>
    <row r="23" spans="2:13" ht="19.5" thickBot="1" x14ac:dyDescent="0.3">
      <c r="B23" s="1"/>
      <c r="C23" s="19" t="s">
        <v>15</v>
      </c>
      <c r="D23" s="20"/>
      <c r="E23" s="6">
        <f>SUM(E10:E22)</f>
        <v>135</v>
      </c>
      <c r="F23" s="7"/>
      <c r="G23" s="8">
        <f>SUM(G10:G22)</f>
        <v>709.9</v>
      </c>
    </row>
    <row r="24" spans="2:13" ht="21.75" thickBot="1" x14ac:dyDescent="0.3">
      <c r="B24" s="1"/>
      <c r="C24" s="16" t="s">
        <v>16</v>
      </c>
      <c r="D24" s="17"/>
      <c r="E24" s="17"/>
      <c r="F24" s="18"/>
      <c r="G24" s="9">
        <v>70</v>
      </c>
      <c r="M24" s="10"/>
    </row>
    <row r="25" spans="2:13" ht="21.75" thickBot="1" x14ac:dyDescent="0.3">
      <c r="B25" s="1"/>
      <c r="C25" s="16" t="s">
        <v>15</v>
      </c>
      <c r="D25" s="17"/>
      <c r="E25" s="17"/>
      <c r="F25" s="18"/>
      <c r="G25" s="11">
        <f>G23*G24</f>
        <v>49693</v>
      </c>
    </row>
    <row r="26" spans="2:13" ht="21.75" thickBot="1" x14ac:dyDescent="0.3">
      <c r="C26" s="12" t="s">
        <v>108</v>
      </c>
      <c r="D26" s="16" t="s">
        <v>107</v>
      </c>
      <c r="E26" s="17"/>
      <c r="F26" s="18"/>
      <c r="G26" s="13">
        <f>'21-06-2024 356'!G20</f>
        <v>1631564.3999999997</v>
      </c>
      <c r="H26" s="10"/>
      <c r="I26" s="10"/>
      <c r="K26" s="10"/>
    </row>
    <row r="27" spans="2:13" ht="21.75" thickBot="1" x14ac:dyDescent="0.3">
      <c r="C27" s="16" t="s">
        <v>17</v>
      </c>
      <c r="D27" s="17"/>
      <c r="E27" s="17"/>
      <c r="F27" s="18"/>
      <c r="G27" s="11">
        <f>G25+G26</f>
        <v>1681257.3999999997</v>
      </c>
      <c r="H27" s="10"/>
      <c r="I27" s="10"/>
      <c r="K27" s="10"/>
    </row>
    <row r="28" spans="2:13" ht="21.75" thickBot="1" x14ac:dyDescent="0.3">
      <c r="C28" s="16" t="s">
        <v>109</v>
      </c>
      <c r="D28" s="17"/>
      <c r="E28" s="17"/>
      <c r="F28" s="18"/>
      <c r="G28" s="14">
        <v>50000</v>
      </c>
    </row>
    <row r="29" spans="2:13" ht="21.75" thickBot="1" x14ac:dyDescent="0.3">
      <c r="C29" s="16" t="s">
        <v>17</v>
      </c>
      <c r="D29" s="17"/>
      <c r="E29" s="17"/>
      <c r="F29" s="18"/>
      <c r="G29" s="11">
        <f>G27-G28</f>
        <v>1631257.3999999997</v>
      </c>
    </row>
  </sheetData>
  <sortState xmlns:xlrd2="http://schemas.microsoft.com/office/spreadsheetml/2017/richdata2" ref="D10:G22">
    <sortCondition ref="D10:D22"/>
  </sortState>
  <mergeCells count="14">
    <mergeCell ref="C29:F29"/>
    <mergeCell ref="C23:D23"/>
    <mergeCell ref="C24:F24"/>
    <mergeCell ref="C25:F25"/>
    <mergeCell ref="D26:F26"/>
    <mergeCell ref="C27:F27"/>
    <mergeCell ref="C28:F28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91DC-9417-4E38-9F17-A2FE868F0335}">
  <dimension ref="B2:M21"/>
  <sheetViews>
    <sheetView zoomScale="70" zoomScaleNormal="70" workbookViewId="0">
      <selection activeCell="D10" sqref="D10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358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112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26</v>
      </c>
      <c r="E10" s="5">
        <v>2</v>
      </c>
      <c r="F10" s="4"/>
      <c r="G10" s="4">
        <v>27.8</v>
      </c>
    </row>
    <row r="11" spans="2:11" ht="18.75" x14ac:dyDescent="0.25">
      <c r="B11" s="1"/>
      <c r="C11" s="4">
        <v>2</v>
      </c>
      <c r="D11" s="5" t="s">
        <v>27</v>
      </c>
      <c r="E11" s="5">
        <v>6</v>
      </c>
      <c r="F11" s="4">
        <v>7.5</v>
      </c>
      <c r="G11" s="4">
        <f t="shared" ref="G11:G16" si="0">E11*F11</f>
        <v>45</v>
      </c>
    </row>
    <row r="12" spans="2:11" ht="18.75" x14ac:dyDescent="0.25">
      <c r="B12" s="1"/>
      <c r="C12" s="4">
        <v>3</v>
      </c>
      <c r="D12" s="5" t="s">
        <v>12</v>
      </c>
      <c r="E12" s="5">
        <v>6</v>
      </c>
      <c r="F12" s="4">
        <v>5</v>
      </c>
      <c r="G12" s="4">
        <f t="shared" si="0"/>
        <v>30</v>
      </c>
    </row>
    <row r="13" spans="2:11" ht="18.75" x14ac:dyDescent="0.25">
      <c r="B13" s="1"/>
      <c r="C13" s="4">
        <v>4</v>
      </c>
      <c r="D13" s="5" t="s">
        <v>13</v>
      </c>
      <c r="E13" s="5">
        <v>56</v>
      </c>
      <c r="F13" s="4">
        <v>5</v>
      </c>
      <c r="G13" s="4">
        <f t="shared" si="0"/>
        <v>280</v>
      </c>
    </row>
    <row r="14" spans="2:11" ht="18.75" x14ac:dyDescent="0.25">
      <c r="B14" s="1"/>
      <c r="C14" s="4">
        <v>5</v>
      </c>
      <c r="D14" s="5" t="s">
        <v>21</v>
      </c>
      <c r="E14" s="5">
        <v>2</v>
      </c>
      <c r="F14" s="4">
        <v>5</v>
      </c>
      <c r="G14" s="4">
        <f t="shared" si="0"/>
        <v>10</v>
      </c>
    </row>
    <row r="15" spans="2:11" ht="18.75" x14ac:dyDescent="0.25">
      <c r="B15" s="1"/>
      <c r="C15" s="4">
        <v>6</v>
      </c>
      <c r="D15" s="5" t="s">
        <v>19</v>
      </c>
      <c r="E15" s="5">
        <v>5</v>
      </c>
      <c r="F15" s="4">
        <v>4.0999999999999996</v>
      </c>
      <c r="G15" s="4">
        <f t="shared" si="0"/>
        <v>20.5</v>
      </c>
    </row>
    <row r="16" spans="2:11" ht="19.5" thickBot="1" x14ac:dyDescent="0.3">
      <c r="B16" s="1"/>
      <c r="C16" s="4">
        <v>7</v>
      </c>
      <c r="D16" s="5" t="s">
        <v>14</v>
      </c>
      <c r="E16" s="5">
        <v>43</v>
      </c>
      <c r="F16" s="4">
        <v>5</v>
      </c>
      <c r="G16" s="4">
        <f t="shared" si="0"/>
        <v>215</v>
      </c>
    </row>
    <row r="17" spans="2:13" ht="19.5" thickBot="1" x14ac:dyDescent="0.3">
      <c r="B17" s="1"/>
      <c r="C17" s="19" t="s">
        <v>15</v>
      </c>
      <c r="D17" s="20"/>
      <c r="E17" s="6">
        <f>SUM(E10:E16)</f>
        <v>120</v>
      </c>
      <c r="F17" s="7"/>
      <c r="G17" s="8">
        <f>SUM(G10:G16)</f>
        <v>628.29999999999995</v>
      </c>
    </row>
    <row r="18" spans="2:13" ht="21.75" thickBot="1" x14ac:dyDescent="0.3">
      <c r="B18" s="1"/>
      <c r="C18" s="16" t="s">
        <v>16</v>
      </c>
      <c r="D18" s="17"/>
      <c r="E18" s="17"/>
      <c r="F18" s="18"/>
      <c r="G18" s="9">
        <v>70</v>
      </c>
      <c r="M18" s="10"/>
    </row>
    <row r="19" spans="2:13" ht="21.75" thickBot="1" x14ac:dyDescent="0.3">
      <c r="B19" s="1"/>
      <c r="C19" s="16" t="s">
        <v>15</v>
      </c>
      <c r="D19" s="17"/>
      <c r="E19" s="17"/>
      <c r="F19" s="18"/>
      <c r="G19" s="11">
        <f>G17*G18</f>
        <v>43981</v>
      </c>
    </row>
    <row r="20" spans="2:13" ht="21.75" thickBot="1" x14ac:dyDescent="0.3">
      <c r="C20" s="12" t="s">
        <v>111</v>
      </c>
      <c r="D20" s="16" t="s">
        <v>110</v>
      </c>
      <c r="E20" s="17"/>
      <c r="F20" s="18"/>
      <c r="G20" s="13">
        <f>'22-06-2024 357'!G29</f>
        <v>1631257.3999999997</v>
      </c>
      <c r="H20" s="10"/>
      <c r="I20" s="10"/>
      <c r="K20" s="10"/>
    </row>
    <row r="21" spans="2:13" ht="21.75" thickBot="1" x14ac:dyDescent="0.3">
      <c r="C21" s="16" t="s">
        <v>17</v>
      </c>
      <c r="D21" s="17"/>
      <c r="E21" s="17"/>
      <c r="F21" s="18"/>
      <c r="G21" s="11">
        <f>G19+G20</f>
        <v>1675238.3999999997</v>
      </c>
      <c r="H21" s="10"/>
      <c r="I21" s="10"/>
      <c r="K21" s="10"/>
    </row>
  </sheetData>
  <sortState xmlns:xlrd2="http://schemas.microsoft.com/office/spreadsheetml/2017/richdata2" ref="D10:G16">
    <sortCondition ref="D10:D16"/>
  </sortState>
  <mergeCells count="12">
    <mergeCell ref="C17:D17"/>
    <mergeCell ref="C18:F18"/>
    <mergeCell ref="C19:F19"/>
    <mergeCell ref="D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70E2-17E2-48DB-97A1-379F4A6D9F0E}">
  <dimension ref="B2:M24"/>
  <sheetViews>
    <sheetView topLeftCell="A5"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359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113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26</v>
      </c>
      <c r="E10" s="5">
        <v>2</v>
      </c>
      <c r="F10" s="4"/>
      <c r="G10" s="4">
        <v>25</v>
      </c>
    </row>
    <row r="11" spans="2:11" ht="18.75" x14ac:dyDescent="0.25">
      <c r="B11" s="1"/>
      <c r="C11" s="4">
        <v>2</v>
      </c>
      <c r="D11" s="5" t="s">
        <v>115</v>
      </c>
      <c r="E11" s="5">
        <v>5</v>
      </c>
      <c r="F11" s="4">
        <v>5</v>
      </c>
      <c r="G11" s="4">
        <f t="shared" ref="G11:G19" si="0">E11*F11</f>
        <v>25</v>
      </c>
    </row>
    <row r="12" spans="2:11" ht="18.75" x14ac:dyDescent="0.25">
      <c r="B12" s="1"/>
      <c r="C12" s="4">
        <v>3</v>
      </c>
      <c r="D12" s="5" t="s">
        <v>115</v>
      </c>
      <c r="E12" s="5">
        <v>1</v>
      </c>
      <c r="F12" s="4">
        <v>4</v>
      </c>
      <c r="G12" s="4">
        <f t="shared" si="0"/>
        <v>4</v>
      </c>
    </row>
    <row r="13" spans="2:11" ht="18.75" x14ac:dyDescent="0.25">
      <c r="B13" s="1"/>
      <c r="C13" s="4">
        <v>4</v>
      </c>
      <c r="D13" s="5" t="s">
        <v>27</v>
      </c>
      <c r="E13" s="5">
        <v>10</v>
      </c>
      <c r="F13" s="4">
        <v>7.5</v>
      </c>
      <c r="G13" s="4">
        <f t="shared" si="0"/>
        <v>75</v>
      </c>
    </row>
    <row r="14" spans="2:11" ht="18.75" x14ac:dyDescent="0.25">
      <c r="B14" s="1"/>
      <c r="C14" s="4">
        <v>5</v>
      </c>
      <c r="D14" s="5" t="s">
        <v>12</v>
      </c>
      <c r="E14" s="5">
        <v>5</v>
      </c>
      <c r="F14" s="4">
        <v>5</v>
      </c>
      <c r="G14" s="4">
        <f t="shared" si="0"/>
        <v>25</v>
      </c>
    </row>
    <row r="15" spans="2:11" ht="18.75" x14ac:dyDescent="0.25">
      <c r="B15" s="1"/>
      <c r="C15" s="4">
        <v>6</v>
      </c>
      <c r="D15" s="5" t="s">
        <v>13</v>
      </c>
      <c r="E15" s="5">
        <v>50</v>
      </c>
      <c r="F15" s="4">
        <v>5</v>
      </c>
      <c r="G15" s="4">
        <f t="shared" si="0"/>
        <v>250</v>
      </c>
    </row>
    <row r="16" spans="2:11" ht="18.75" x14ac:dyDescent="0.25">
      <c r="B16" s="1"/>
      <c r="C16" s="4">
        <v>7</v>
      </c>
      <c r="D16" s="5" t="s">
        <v>19</v>
      </c>
      <c r="E16" s="5">
        <v>2</v>
      </c>
      <c r="F16" s="4">
        <v>4.0999999999999996</v>
      </c>
      <c r="G16" s="4">
        <f t="shared" si="0"/>
        <v>8.1999999999999993</v>
      </c>
    </row>
    <row r="17" spans="2:13" ht="18.75" x14ac:dyDescent="0.25">
      <c r="B17" s="1"/>
      <c r="C17" s="4">
        <v>8</v>
      </c>
      <c r="D17" s="5" t="s">
        <v>114</v>
      </c>
      <c r="E17" s="5">
        <v>2</v>
      </c>
      <c r="F17" s="4">
        <v>5</v>
      </c>
      <c r="G17" s="4">
        <f t="shared" si="0"/>
        <v>10</v>
      </c>
    </row>
    <row r="18" spans="2:13" ht="18.75" x14ac:dyDescent="0.25">
      <c r="B18" s="1"/>
      <c r="C18" s="4">
        <v>9</v>
      </c>
      <c r="D18" s="5" t="s">
        <v>14</v>
      </c>
      <c r="E18" s="5">
        <v>25</v>
      </c>
      <c r="F18" s="4">
        <v>5</v>
      </c>
      <c r="G18" s="4">
        <f t="shared" si="0"/>
        <v>125</v>
      </c>
    </row>
    <row r="19" spans="2:13" ht="19.5" thickBot="1" x14ac:dyDescent="0.3">
      <c r="B19" s="1"/>
      <c r="C19" s="4">
        <v>10</v>
      </c>
      <c r="D19" s="5" t="s">
        <v>92</v>
      </c>
      <c r="E19" s="5">
        <v>1</v>
      </c>
      <c r="F19" s="4">
        <v>7</v>
      </c>
      <c r="G19" s="4">
        <f t="shared" si="0"/>
        <v>7</v>
      </c>
    </row>
    <row r="20" spans="2:13" ht="19.5" thickBot="1" x14ac:dyDescent="0.3">
      <c r="B20" s="1"/>
      <c r="C20" s="19" t="s">
        <v>15</v>
      </c>
      <c r="D20" s="20"/>
      <c r="E20" s="6">
        <f>SUM(E10:E19)</f>
        <v>103</v>
      </c>
      <c r="F20" s="7"/>
      <c r="G20" s="8">
        <f>SUM(G10:G19)</f>
        <v>554.20000000000005</v>
      </c>
    </row>
    <row r="21" spans="2:13" ht="21.75" thickBot="1" x14ac:dyDescent="0.3">
      <c r="B21" s="1"/>
      <c r="C21" s="16" t="s">
        <v>16</v>
      </c>
      <c r="D21" s="17"/>
      <c r="E21" s="17"/>
      <c r="F21" s="18"/>
      <c r="G21" s="9">
        <v>70</v>
      </c>
      <c r="M21" s="10"/>
    </row>
    <row r="22" spans="2:13" ht="21.75" thickBot="1" x14ac:dyDescent="0.3">
      <c r="B22" s="1"/>
      <c r="C22" s="16" t="s">
        <v>15</v>
      </c>
      <c r="D22" s="17"/>
      <c r="E22" s="17"/>
      <c r="F22" s="18"/>
      <c r="G22" s="11">
        <f>G20*G21</f>
        <v>38794</v>
      </c>
    </row>
    <row r="23" spans="2:13" ht="21.75" thickBot="1" x14ac:dyDescent="0.3">
      <c r="C23" s="12" t="s">
        <v>117</v>
      </c>
      <c r="D23" s="16" t="s">
        <v>116</v>
      </c>
      <c r="E23" s="17"/>
      <c r="F23" s="18"/>
      <c r="G23" s="13">
        <f>'23-06-2024 358'!G21</f>
        <v>1675238.3999999997</v>
      </c>
      <c r="H23" s="10"/>
      <c r="I23" s="10"/>
      <c r="K23" s="10"/>
    </row>
    <row r="24" spans="2:13" ht="21.75" thickBot="1" x14ac:dyDescent="0.3">
      <c r="C24" s="16" t="s">
        <v>17</v>
      </c>
      <c r="D24" s="17"/>
      <c r="E24" s="17"/>
      <c r="F24" s="18"/>
      <c r="G24" s="11">
        <f>G22+G23</f>
        <v>1714032.3999999997</v>
      </c>
      <c r="H24" s="10"/>
      <c r="I24" s="10"/>
      <c r="K24" s="10"/>
    </row>
  </sheetData>
  <sortState xmlns:xlrd2="http://schemas.microsoft.com/office/spreadsheetml/2017/richdata2" ref="D10:G19">
    <sortCondition ref="D10:D19"/>
  </sortState>
  <mergeCells count="12">
    <mergeCell ref="C7:D8"/>
    <mergeCell ref="E7:G8"/>
    <mergeCell ref="C3:C4"/>
    <mergeCell ref="D3:F4"/>
    <mergeCell ref="G3:G4"/>
    <mergeCell ref="C5:C6"/>
    <mergeCell ref="D5:G6"/>
    <mergeCell ref="C20:D20"/>
    <mergeCell ref="C21:F21"/>
    <mergeCell ref="C22:F22"/>
    <mergeCell ref="D23:F23"/>
    <mergeCell ref="C24:F24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245B-C418-4691-A767-918DBC0EBA48}">
  <dimension ref="B2:M23"/>
  <sheetViews>
    <sheetView zoomScale="70" zoomScaleNormal="70" workbookViewId="0">
      <selection activeCell="A23" sqref="A22:XFD23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360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118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27</v>
      </c>
      <c r="E10" s="5">
        <v>15</v>
      </c>
      <c r="F10" s="4">
        <v>7.5</v>
      </c>
      <c r="G10" s="4">
        <f t="shared" ref="G10:G16" si="0">E10*F10</f>
        <v>112.5</v>
      </c>
    </row>
    <row r="11" spans="2:11" ht="18.75" x14ac:dyDescent="0.25">
      <c r="B11" s="1"/>
      <c r="C11" s="4">
        <v>2</v>
      </c>
      <c r="D11" s="5" t="s">
        <v>27</v>
      </c>
      <c r="E11" s="5">
        <v>2</v>
      </c>
      <c r="F11" s="4">
        <v>7</v>
      </c>
      <c r="G11" s="4">
        <f t="shared" si="0"/>
        <v>14</v>
      </c>
    </row>
    <row r="12" spans="2:11" ht="18.75" x14ac:dyDescent="0.25">
      <c r="B12" s="1"/>
      <c r="C12" s="4">
        <v>3</v>
      </c>
      <c r="D12" s="5" t="s">
        <v>12</v>
      </c>
      <c r="E12" s="5">
        <v>5</v>
      </c>
      <c r="F12" s="4">
        <v>5</v>
      </c>
      <c r="G12" s="4">
        <f t="shared" si="0"/>
        <v>25</v>
      </c>
    </row>
    <row r="13" spans="2:11" ht="18.75" x14ac:dyDescent="0.25">
      <c r="B13" s="1"/>
      <c r="C13" s="4">
        <v>4</v>
      </c>
      <c r="D13" s="5" t="s">
        <v>20</v>
      </c>
      <c r="E13" s="5">
        <v>6</v>
      </c>
      <c r="F13" s="4">
        <v>5</v>
      </c>
      <c r="G13" s="4">
        <f t="shared" si="0"/>
        <v>30</v>
      </c>
    </row>
    <row r="14" spans="2:11" ht="18.75" x14ac:dyDescent="0.25">
      <c r="B14" s="1"/>
      <c r="C14" s="4">
        <v>5</v>
      </c>
      <c r="D14" s="5" t="s">
        <v>13</v>
      </c>
      <c r="E14" s="5">
        <v>60</v>
      </c>
      <c r="F14" s="4">
        <v>5</v>
      </c>
      <c r="G14" s="4">
        <f t="shared" si="0"/>
        <v>300</v>
      </c>
    </row>
    <row r="15" spans="2:11" ht="18.75" x14ac:dyDescent="0.25">
      <c r="B15" s="1"/>
      <c r="C15" s="4">
        <v>6</v>
      </c>
      <c r="D15" s="5" t="s">
        <v>21</v>
      </c>
      <c r="E15" s="5">
        <v>5</v>
      </c>
      <c r="F15" s="4">
        <v>5</v>
      </c>
      <c r="G15" s="4">
        <f t="shared" si="0"/>
        <v>25</v>
      </c>
    </row>
    <row r="16" spans="2:11" ht="19.5" thickBot="1" x14ac:dyDescent="0.3">
      <c r="B16" s="1"/>
      <c r="C16" s="4">
        <v>7</v>
      </c>
      <c r="D16" s="5" t="s">
        <v>14</v>
      </c>
      <c r="E16" s="5">
        <v>40</v>
      </c>
      <c r="F16" s="4">
        <v>5</v>
      </c>
      <c r="G16" s="4">
        <f t="shared" si="0"/>
        <v>200</v>
      </c>
    </row>
    <row r="17" spans="2:13" ht="19.5" thickBot="1" x14ac:dyDescent="0.3">
      <c r="B17" s="1"/>
      <c r="C17" s="19" t="s">
        <v>15</v>
      </c>
      <c r="D17" s="20"/>
      <c r="E17" s="6">
        <f>SUM(E10:E16)</f>
        <v>133</v>
      </c>
      <c r="F17" s="7"/>
      <c r="G17" s="8">
        <f>SUM(G10:G16)</f>
        <v>706.5</v>
      </c>
    </row>
    <row r="18" spans="2:13" ht="21.75" thickBot="1" x14ac:dyDescent="0.3">
      <c r="B18" s="1"/>
      <c r="C18" s="16" t="s">
        <v>16</v>
      </c>
      <c r="D18" s="17"/>
      <c r="E18" s="17"/>
      <c r="F18" s="18"/>
      <c r="G18" s="9">
        <v>70</v>
      </c>
      <c r="M18" s="10"/>
    </row>
    <row r="19" spans="2:13" ht="21.75" thickBot="1" x14ac:dyDescent="0.3">
      <c r="B19" s="1"/>
      <c r="C19" s="16" t="s">
        <v>15</v>
      </c>
      <c r="D19" s="17"/>
      <c r="E19" s="17"/>
      <c r="F19" s="18"/>
      <c r="G19" s="11">
        <f>G17*G18</f>
        <v>49455</v>
      </c>
    </row>
    <row r="20" spans="2:13" ht="21.75" thickBot="1" x14ac:dyDescent="0.3">
      <c r="C20" s="12" t="s">
        <v>120</v>
      </c>
      <c r="D20" s="16" t="s">
        <v>119</v>
      </c>
      <c r="E20" s="17"/>
      <c r="F20" s="18"/>
      <c r="G20" s="13">
        <f>'24-06-2024 359'!G24</f>
        <v>1714032.3999999997</v>
      </c>
      <c r="H20" s="10"/>
      <c r="I20" s="10"/>
      <c r="K20" s="10"/>
    </row>
    <row r="21" spans="2:13" ht="21.75" thickBot="1" x14ac:dyDescent="0.3">
      <c r="C21" s="16" t="s">
        <v>17</v>
      </c>
      <c r="D21" s="17"/>
      <c r="E21" s="17"/>
      <c r="F21" s="18"/>
      <c r="G21" s="11">
        <f>G19+G20</f>
        <v>1763487.3999999997</v>
      </c>
      <c r="H21" s="10"/>
      <c r="I21" s="10"/>
      <c r="K21" s="10"/>
    </row>
    <row r="22" spans="2:13" ht="21.75" thickBot="1" x14ac:dyDescent="0.3">
      <c r="C22" s="16" t="s">
        <v>121</v>
      </c>
      <c r="D22" s="17"/>
      <c r="E22" s="17"/>
      <c r="F22" s="18"/>
      <c r="G22" s="14">
        <v>125000</v>
      </c>
    </row>
    <row r="23" spans="2:13" ht="21.75" thickBot="1" x14ac:dyDescent="0.3">
      <c r="C23" s="16" t="s">
        <v>17</v>
      </c>
      <c r="D23" s="17"/>
      <c r="E23" s="17"/>
      <c r="F23" s="18"/>
      <c r="G23" s="11">
        <f>G21-G22</f>
        <v>1638487.3999999997</v>
      </c>
    </row>
  </sheetData>
  <sortState xmlns:xlrd2="http://schemas.microsoft.com/office/spreadsheetml/2017/richdata2" ref="D10:G16">
    <sortCondition ref="D10:D16"/>
  </sortState>
  <mergeCells count="14">
    <mergeCell ref="C23:F23"/>
    <mergeCell ref="C17:D17"/>
    <mergeCell ref="C18:F18"/>
    <mergeCell ref="C19:F19"/>
    <mergeCell ref="D20:F20"/>
    <mergeCell ref="C21:F21"/>
    <mergeCell ref="C22:F22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D111-6CA2-4349-A7CE-252D50A516EA}">
  <dimension ref="B2:M22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361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122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26</v>
      </c>
      <c r="E10" s="5">
        <v>2</v>
      </c>
      <c r="F10" s="4"/>
      <c r="G10" s="4">
        <v>33</v>
      </c>
    </row>
    <row r="11" spans="2:11" ht="18.75" x14ac:dyDescent="0.25">
      <c r="B11" s="1"/>
      <c r="C11" s="4">
        <v>2</v>
      </c>
      <c r="D11" s="5" t="s">
        <v>123</v>
      </c>
      <c r="E11" s="5">
        <v>3</v>
      </c>
      <c r="F11" s="4">
        <v>5</v>
      </c>
      <c r="G11" s="4">
        <f t="shared" ref="G11:G17" si="0">E11*F11</f>
        <v>15</v>
      </c>
    </row>
    <row r="12" spans="2:11" ht="18.75" x14ac:dyDescent="0.25">
      <c r="B12" s="1"/>
      <c r="C12" s="4">
        <v>3</v>
      </c>
      <c r="D12" s="5" t="s">
        <v>27</v>
      </c>
      <c r="E12" s="5">
        <v>12</v>
      </c>
      <c r="F12" s="4">
        <v>7.5</v>
      </c>
      <c r="G12" s="4">
        <f t="shared" si="0"/>
        <v>90</v>
      </c>
    </row>
    <row r="13" spans="2:11" ht="18.75" x14ac:dyDescent="0.25">
      <c r="B13" s="1"/>
      <c r="C13" s="4">
        <v>4</v>
      </c>
      <c r="D13" s="5" t="s">
        <v>12</v>
      </c>
      <c r="E13" s="5">
        <v>5</v>
      </c>
      <c r="F13" s="4">
        <v>5</v>
      </c>
      <c r="G13" s="4">
        <f t="shared" si="0"/>
        <v>25</v>
      </c>
    </row>
    <row r="14" spans="2:11" ht="18.75" x14ac:dyDescent="0.25">
      <c r="B14" s="1"/>
      <c r="C14" s="4">
        <v>5</v>
      </c>
      <c r="D14" s="5" t="s">
        <v>13</v>
      </c>
      <c r="E14" s="5">
        <v>65</v>
      </c>
      <c r="F14" s="4">
        <v>5</v>
      </c>
      <c r="G14" s="4">
        <f t="shared" si="0"/>
        <v>325</v>
      </c>
    </row>
    <row r="15" spans="2:11" ht="18.75" x14ac:dyDescent="0.25">
      <c r="B15" s="1"/>
      <c r="C15" s="4">
        <v>6</v>
      </c>
      <c r="D15" s="5" t="s">
        <v>21</v>
      </c>
      <c r="E15" s="5">
        <v>3</v>
      </c>
      <c r="F15" s="4">
        <v>5</v>
      </c>
      <c r="G15" s="4">
        <f t="shared" si="0"/>
        <v>15</v>
      </c>
    </row>
    <row r="16" spans="2:11" ht="18.75" x14ac:dyDescent="0.25">
      <c r="B16" s="1"/>
      <c r="C16" s="4">
        <v>7</v>
      </c>
      <c r="D16" s="5" t="s">
        <v>34</v>
      </c>
      <c r="E16" s="5">
        <v>6</v>
      </c>
      <c r="F16" s="4">
        <v>4.5999999999999996</v>
      </c>
      <c r="G16" s="4">
        <f t="shared" si="0"/>
        <v>27.599999999999998</v>
      </c>
    </row>
    <row r="17" spans="2:13" ht="19.5" thickBot="1" x14ac:dyDescent="0.3">
      <c r="B17" s="1"/>
      <c r="C17" s="4">
        <v>8</v>
      </c>
      <c r="D17" s="5" t="s">
        <v>14</v>
      </c>
      <c r="E17" s="5">
        <v>35</v>
      </c>
      <c r="F17" s="4">
        <v>5</v>
      </c>
      <c r="G17" s="4">
        <f t="shared" si="0"/>
        <v>175</v>
      </c>
    </row>
    <row r="18" spans="2:13" ht="19.5" thickBot="1" x14ac:dyDescent="0.3">
      <c r="B18" s="1"/>
      <c r="C18" s="19" t="s">
        <v>15</v>
      </c>
      <c r="D18" s="20"/>
      <c r="E18" s="6">
        <f>SUM(E10:E17)</f>
        <v>131</v>
      </c>
      <c r="F18" s="7"/>
      <c r="G18" s="8">
        <f>SUM(G10:G17)</f>
        <v>705.6</v>
      </c>
    </row>
    <row r="19" spans="2:13" ht="21.75" thickBot="1" x14ac:dyDescent="0.3">
      <c r="B19" s="1"/>
      <c r="C19" s="16" t="s">
        <v>16</v>
      </c>
      <c r="D19" s="17"/>
      <c r="E19" s="17"/>
      <c r="F19" s="18"/>
      <c r="G19" s="9">
        <v>70</v>
      </c>
      <c r="M19" s="10"/>
    </row>
    <row r="20" spans="2:13" ht="21.75" thickBot="1" x14ac:dyDescent="0.3">
      <c r="B20" s="1"/>
      <c r="C20" s="16" t="s">
        <v>15</v>
      </c>
      <c r="D20" s="17"/>
      <c r="E20" s="17"/>
      <c r="F20" s="18"/>
      <c r="G20" s="11">
        <f>G18*G19</f>
        <v>49392</v>
      </c>
    </row>
    <row r="21" spans="2:13" ht="21.75" thickBot="1" x14ac:dyDescent="0.3">
      <c r="C21" s="12" t="s">
        <v>125</v>
      </c>
      <c r="D21" s="16" t="s">
        <v>124</v>
      </c>
      <c r="E21" s="17"/>
      <c r="F21" s="18"/>
      <c r="G21" s="13">
        <f>'25-06-2024 360'!G23</f>
        <v>1638487.3999999997</v>
      </c>
      <c r="H21" s="10"/>
      <c r="I21" s="10"/>
      <c r="K21" s="10"/>
    </row>
    <row r="22" spans="2:13" ht="21.75" thickBot="1" x14ac:dyDescent="0.3">
      <c r="C22" s="16" t="s">
        <v>17</v>
      </c>
      <c r="D22" s="17"/>
      <c r="E22" s="17"/>
      <c r="F22" s="18"/>
      <c r="G22" s="11">
        <f>G20+G21</f>
        <v>1687879.3999999997</v>
      </c>
      <c r="H22" s="10"/>
      <c r="I22" s="10"/>
      <c r="K22" s="10"/>
    </row>
  </sheetData>
  <sortState xmlns:xlrd2="http://schemas.microsoft.com/office/spreadsheetml/2017/richdata2" ref="D10:G17">
    <sortCondition ref="D10:D17"/>
  </sortState>
  <mergeCells count="12">
    <mergeCell ref="C7:D8"/>
    <mergeCell ref="E7:G8"/>
    <mergeCell ref="C3:C4"/>
    <mergeCell ref="D3:F4"/>
    <mergeCell ref="G3:G4"/>
    <mergeCell ref="C5:C6"/>
    <mergeCell ref="D5:G6"/>
    <mergeCell ref="C18:D18"/>
    <mergeCell ref="C19:F19"/>
    <mergeCell ref="C20:F20"/>
    <mergeCell ref="D21:F21"/>
    <mergeCell ref="C22:F22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FD00-D2DB-416B-ADE8-DD377EDEE362}">
  <dimension ref="B2:M21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362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126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33</v>
      </c>
      <c r="E10" s="5">
        <v>6</v>
      </c>
      <c r="F10" s="4">
        <v>4.0999999999999996</v>
      </c>
      <c r="G10" s="4">
        <f t="shared" ref="G10:G16" si="0">E10*F10</f>
        <v>24.599999999999998</v>
      </c>
    </row>
    <row r="11" spans="2:11" ht="18.75" x14ac:dyDescent="0.25">
      <c r="B11" s="1"/>
      <c r="C11" s="4">
        <v>2</v>
      </c>
      <c r="D11" s="5" t="s">
        <v>27</v>
      </c>
      <c r="E11" s="5">
        <v>17</v>
      </c>
      <c r="F11" s="4">
        <v>7.5</v>
      </c>
      <c r="G11" s="4">
        <f t="shared" si="0"/>
        <v>127.5</v>
      </c>
    </row>
    <row r="12" spans="2:11" ht="18.75" x14ac:dyDescent="0.25">
      <c r="B12" s="1"/>
      <c r="C12" s="4">
        <v>3</v>
      </c>
      <c r="D12" s="5" t="s">
        <v>12</v>
      </c>
      <c r="E12" s="5">
        <v>10</v>
      </c>
      <c r="F12" s="4">
        <v>5</v>
      </c>
      <c r="G12" s="4">
        <f t="shared" si="0"/>
        <v>50</v>
      </c>
    </row>
    <row r="13" spans="2:11" ht="18.75" x14ac:dyDescent="0.25">
      <c r="B13" s="1"/>
      <c r="C13" s="4">
        <v>4</v>
      </c>
      <c r="D13" s="5" t="s">
        <v>20</v>
      </c>
      <c r="E13" s="5">
        <v>7</v>
      </c>
      <c r="F13" s="4">
        <v>5</v>
      </c>
      <c r="G13" s="4">
        <f t="shared" si="0"/>
        <v>35</v>
      </c>
    </row>
    <row r="14" spans="2:11" ht="18.75" x14ac:dyDescent="0.25">
      <c r="B14" s="1"/>
      <c r="C14" s="4">
        <v>5</v>
      </c>
      <c r="D14" s="5" t="s">
        <v>13</v>
      </c>
      <c r="E14" s="5">
        <v>62</v>
      </c>
      <c r="F14" s="4">
        <v>5</v>
      </c>
      <c r="G14" s="4">
        <f t="shared" si="0"/>
        <v>310</v>
      </c>
    </row>
    <row r="15" spans="2:11" ht="18.75" x14ac:dyDescent="0.25">
      <c r="B15" s="1"/>
      <c r="C15" s="4">
        <v>6</v>
      </c>
      <c r="D15" s="5" t="s">
        <v>21</v>
      </c>
      <c r="E15" s="5">
        <v>3</v>
      </c>
      <c r="F15" s="4">
        <v>5</v>
      </c>
      <c r="G15" s="4">
        <f t="shared" si="0"/>
        <v>15</v>
      </c>
    </row>
    <row r="16" spans="2:11" ht="19.5" thickBot="1" x14ac:dyDescent="0.3">
      <c r="B16" s="1"/>
      <c r="C16" s="4">
        <v>7</v>
      </c>
      <c r="D16" s="5" t="s">
        <v>14</v>
      </c>
      <c r="E16" s="5">
        <v>28</v>
      </c>
      <c r="F16" s="4">
        <v>5</v>
      </c>
      <c r="G16" s="4">
        <f t="shared" si="0"/>
        <v>140</v>
      </c>
    </row>
    <row r="17" spans="2:13" ht="19.5" thickBot="1" x14ac:dyDescent="0.3">
      <c r="B17" s="1"/>
      <c r="C17" s="19" t="s">
        <v>15</v>
      </c>
      <c r="D17" s="20"/>
      <c r="E17" s="6">
        <f>SUM(E10:E16)</f>
        <v>133</v>
      </c>
      <c r="F17" s="7"/>
      <c r="G17" s="8">
        <f>SUM(G10:G16)</f>
        <v>702.1</v>
      </c>
    </row>
    <row r="18" spans="2:13" ht="21.75" thickBot="1" x14ac:dyDescent="0.3">
      <c r="B18" s="1"/>
      <c r="C18" s="16" t="s">
        <v>16</v>
      </c>
      <c r="D18" s="17"/>
      <c r="E18" s="17"/>
      <c r="F18" s="18"/>
      <c r="G18" s="9">
        <v>70</v>
      </c>
      <c r="M18" s="10"/>
    </row>
    <row r="19" spans="2:13" ht="21.75" thickBot="1" x14ac:dyDescent="0.3">
      <c r="B19" s="1"/>
      <c r="C19" s="16" t="s">
        <v>15</v>
      </c>
      <c r="D19" s="17"/>
      <c r="E19" s="17"/>
      <c r="F19" s="18"/>
      <c r="G19" s="11">
        <f>G17*G18</f>
        <v>49147</v>
      </c>
    </row>
    <row r="20" spans="2:13" ht="21.75" thickBot="1" x14ac:dyDescent="0.3">
      <c r="C20" s="12" t="s">
        <v>128</v>
      </c>
      <c r="D20" s="16" t="s">
        <v>127</v>
      </c>
      <c r="E20" s="17"/>
      <c r="F20" s="18"/>
      <c r="G20" s="13">
        <f>'26-06-2024 361'!G22</f>
        <v>1687879.3999999997</v>
      </c>
      <c r="H20" s="10"/>
      <c r="I20" s="10"/>
      <c r="K20" s="10"/>
    </row>
    <row r="21" spans="2:13" ht="21.75" thickBot="1" x14ac:dyDescent="0.3">
      <c r="C21" s="16" t="s">
        <v>17</v>
      </c>
      <c r="D21" s="17"/>
      <c r="E21" s="17"/>
      <c r="F21" s="18"/>
      <c r="G21" s="11">
        <f>G19+G20</f>
        <v>1737026.3999999997</v>
      </c>
      <c r="H21" s="10"/>
      <c r="I21" s="10"/>
      <c r="K21" s="10"/>
    </row>
  </sheetData>
  <sortState xmlns:xlrd2="http://schemas.microsoft.com/office/spreadsheetml/2017/richdata2" ref="D10:G16">
    <sortCondition ref="D10:D16"/>
  </sortState>
  <mergeCells count="12">
    <mergeCell ref="C7:D8"/>
    <mergeCell ref="E7:G8"/>
    <mergeCell ref="C3:C4"/>
    <mergeCell ref="D3:F4"/>
    <mergeCell ref="G3:G4"/>
    <mergeCell ref="C5:C6"/>
    <mergeCell ref="D5:G6"/>
    <mergeCell ref="C17:D17"/>
    <mergeCell ref="C18:F18"/>
    <mergeCell ref="C19:F19"/>
    <mergeCell ref="D20:F20"/>
    <mergeCell ref="C21:F2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8574-AA29-4D41-AB57-FAC88FD0B481}">
  <dimension ref="B2:M25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363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129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33</v>
      </c>
      <c r="E10" s="5">
        <v>3</v>
      </c>
      <c r="F10" s="4">
        <v>4.0999999999999996</v>
      </c>
      <c r="G10" s="4">
        <f>E10*F10</f>
        <v>12.299999999999999</v>
      </c>
    </row>
    <row r="11" spans="2:11" ht="18.75" x14ac:dyDescent="0.25">
      <c r="B11" s="1"/>
      <c r="C11" s="4">
        <v>2</v>
      </c>
      <c r="D11" s="5" t="s">
        <v>33</v>
      </c>
      <c r="E11" s="5">
        <v>1</v>
      </c>
      <c r="F11" s="4">
        <v>2.5</v>
      </c>
      <c r="G11" s="4">
        <f>E11*F11</f>
        <v>2.5</v>
      </c>
    </row>
    <row r="12" spans="2:11" ht="18.75" x14ac:dyDescent="0.25">
      <c r="B12" s="1"/>
      <c r="C12" s="4">
        <v>3</v>
      </c>
      <c r="D12" s="5" t="s">
        <v>26</v>
      </c>
      <c r="E12" s="5">
        <v>4</v>
      </c>
      <c r="F12" s="4"/>
      <c r="G12" s="4">
        <v>55.4</v>
      </c>
    </row>
    <row r="13" spans="2:11" ht="18.75" x14ac:dyDescent="0.25">
      <c r="B13" s="1"/>
      <c r="C13" s="4">
        <v>4</v>
      </c>
      <c r="D13" s="5" t="s">
        <v>27</v>
      </c>
      <c r="E13" s="5">
        <v>15</v>
      </c>
      <c r="F13" s="4">
        <v>7</v>
      </c>
      <c r="G13" s="4">
        <f t="shared" ref="G13:G20" si="0">E13*F13</f>
        <v>105</v>
      </c>
    </row>
    <row r="14" spans="2:11" ht="18.75" x14ac:dyDescent="0.25">
      <c r="B14" s="1"/>
      <c r="C14" s="4">
        <v>5</v>
      </c>
      <c r="D14" s="5" t="s">
        <v>27</v>
      </c>
      <c r="E14" s="5">
        <v>7</v>
      </c>
      <c r="F14" s="4">
        <v>6.5</v>
      </c>
      <c r="G14" s="4">
        <f t="shared" si="0"/>
        <v>45.5</v>
      </c>
    </row>
    <row r="15" spans="2:11" ht="18.75" x14ac:dyDescent="0.25">
      <c r="B15" s="1"/>
      <c r="C15" s="4">
        <v>6</v>
      </c>
      <c r="D15" s="5" t="s">
        <v>12</v>
      </c>
      <c r="E15" s="5">
        <v>6</v>
      </c>
      <c r="F15" s="4">
        <v>5</v>
      </c>
      <c r="G15" s="4">
        <f t="shared" si="0"/>
        <v>30</v>
      </c>
    </row>
    <row r="16" spans="2:11" ht="18.75" x14ac:dyDescent="0.25">
      <c r="B16" s="1"/>
      <c r="C16" s="4">
        <v>7</v>
      </c>
      <c r="D16" s="5" t="s">
        <v>20</v>
      </c>
      <c r="E16" s="5">
        <v>5</v>
      </c>
      <c r="F16" s="4">
        <v>5</v>
      </c>
      <c r="G16" s="4">
        <f t="shared" si="0"/>
        <v>25</v>
      </c>
    </row>
    <row r="17" spans="2:13" ht="18.75" x14ac:dyDescent="0.25">
      <c r="B17" s="1"/>
      <c r="C17" s="4">
        <v>8</v>
      </c>
      <c r="D17" s="5" t="s">
        <v>54</v>
      </c>
      <c r="E17" s="5">
        <v>6</v>
      </c>
      <c r="F17" s="4">
        <v>7</v>
      </c>
      <c r="G17" s="4">
        <f t="shared" si="0"/>
        <v>42</v>
      </c>
    </row>
    <row r="18" spans="2:13" ht="18.75" x14ac:dyDescent="0.25">
      <c r="B18" s="1"/>
      <c r="C18" s="4">
        <v>9</v>
      </c>
      <c r="D18" s="5" t="s">
        <v>13</v>
      </c>
      <c r="E18" s="5">
        <v>45</v>
      </c>
      <c r="F18" s="4">
        <v>5</v>
      </c>
      <c r="G18" s="4">
        <f t="shared" si="0"/>
        <v>225</v>
      </c>
    </row>
    <row r="19" spans="2:13" ht="18.75" x14ac:dyDescent="0.25">
      <c r="B19" s="1"/>
      <c r="C19" s="4">
        <v>10</v>
      </c>
      <c r="D19" s="5" t="s">
        <v>91</v>
      </c>
      <c r="E19" s="5">
        <v>7</v>
      </c>
      <c r="F19" s="4">
        <v>5</v>
      </c>
      <c r="G19" s="4">
        <f t="shared" si="0"/>
        <v>35</v>
      </c>
    </row>
    <row r="20" spans="2:13" ht="19.5" thickBot="1" x14ac:dyDescent="0.3">
      <c r="B20" s="1"/>
      <c r="C20" s="4">
        <v>11</v>
      </c>
      <c r="D20" s="5" t="s">
        <v>14</v>
      </c>
      <c r="E20" s="5">
        <v>17</v>
      </c>
      <c r="F20" s="4">
        <v>5</v>
      </c>
      <c r="G20" s="4">
        <f t="shared" si="0"/>
        <v>85</v>
      </c>
    </row>
    <row r="21" spans="2:13" ht="19.5" thickBot="1" x14ac:dyDescent="0.3">
      <c r="B21" s="1"/>
      <c r="C21" s="19" t="s">
        <v>15</v>
      </c>
      <c r="D21" s="20"/>
      <c r="E21" s="6">
        <f>SUM(E10:E20)</f>
        <v>116</v>
      </c>
      <c r="F21" s="7"/>
      <c r="G21" s="8">
        <f>SUM(G10:G20)</f>
        <v>662.7</v>
      </c>
    </row>
    <row r="22" spans="2:13" ht="21.75" thickBot="1" x14ac:dyDescent="0.3">
      <c r="B22" s="1"/>
      <c r="C22" s="16" t="s">
        <v>16</v>
      </c>
      <c r="D22" s="17"/>
      <c r="E22" s="17"/>
      <c r="F22" s="18"/>
      <c r="G22" s="9">
        <v>70</v>
      </c>
      <c r="M22" s="10"/>
    </row>
    <row r="23" spans="2:13" ht="21.75" thickBot="1" x14ac:dyDescent="0.3">
      <c r="B23" s="1"/>
      <c r="C23" s="16" t="s">
        <v>15</v>
      </c>
      <c r="D23" s="17"/>
      <c r="E23" s="17"/>
      <c r="F23" s="18"/>
      <c r="G23" s="11">
        <f>G21*G22</f>
        <v>46389</v>
      </c>
    </row>
    <row r="24" spans="2:13" ht="21.75" thickBot="1" x14ac:dyDescent="0.3">
      <c r="C24" s="12" t="s">
        <v>131</v>
      </c>
      <c r="D24" s="16" t="s">
        <v>130</v>
      </c>
      <c r="E24" s="17"/>
      <c r="F24" s="18"/>
      <c r="G24" s="13">
        <f>'27-06-2024 362'!G21</f>
        <v>1737026.3999999997</v>
      </c>
      <c r="H24" s="10"/>
      <c r="I24" s="10"/>
      <c r="K24" s="10"/>
    </row>
    <row r="25" spans="2:13" ht="21.75" thickBot="1" x14ac:dyDescent="0.3">
      <c r="C25" s="16" t="s">
        <v>17</v>
      </c>
      <c r="D25" s="17"/>
      <c r="E25" s="17"/>
      <c r="F25" s="18"/>
      <c r="G25" s="11">
        <f>G23+G24</f>
        <v>1783415.3999999997</v>
      </c>
      <c r="H25" s="10"/>
      <c r="I25" s="10"/>
      <c r="K25" s="10"/>
    </row>
  </sheetData>
  <sortState xmlns:xlrd2="http://schemas.microsoft.com/office/spreadsheetml/2017/richdata2" ref="D10:G20">
    <sortCondition ref="D10:D20"/>
  </sortState>
  <mergeCells count="12">
    <mergeCell ref="C7:D8"/>
    <mergeCell ref="E7:G8"/>
    <mergeCell ref="C3:C4"/>
    <mergeCell ref="D3:F4"/>
    <mergeCell ref="G3:G4"/>
    <mergeCell ref="C5:C6"/>
    <mergeCell ref="D5:G6"/>
    <mergeCell ref="C21:D21"/>
    <mergeCell ref="C22:F22"/>
    <mergeCell ref="C23:F23"/>
    <mergeCell ref="D24:F24"/>
    <mergeCell ref="C25:F25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C9D4-9FC7-4BFE-B63C-D640A37B17E7}">
  <dimension ref="B2:M23"/>
  <sheetViews>
    <sheetView tabSelected="1" zoomScale="70" zoomScaleNormal="70" workbookViewId="0">
      <selection activeCell="H7" sqref="H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364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132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26</v>
      </c>
      <c r="E10" s="5">
        <v>3</v>
      </c>
      <c r="F10" s="4"/>
      <c r="G10" s="4">
        <v>36.799999999999997</v>
      </c>
    </row>
    <row r="11" spans="2:11" ht="18.75" x14ac:dyDescent="0.25">
      <c r="B11" s="1"/>
      <c r="C11" s="4">
        <v>2</v>
      </c>
      <c r="D11" s="5" t="s">
        <v>27</v>
      </c>
      <c r="E11" s="5">
        <v>10</v>
      </c>
      <c r="F11" s="4">
        <v>7</v>
      </c>
      <c r="G11" s="4">
        <f>E11*F11</f>
        <v>70</v>
      </c>
    </row>
    <row r="12" spans="2:11" ht="18.75" x14ac:dyDescent="0.25">
      <c r="B12" s="1"/>
      <c r="C12" s="4">
        <v>3</v>
      </c>
      <c r="D12" s="5" t="s">
        <v>12</v>
      </c>
      <c r="E12" s="5">
        <v>6</v>
      </c>
      <c r="F12" s="4">
        <v>5</v>
      </c>
      <c r="G12" s="4">
        <f>E12*F12</f>
        <v>30</v>
      </c>
    </row>
    <row r="13" spans="2:11" ht="18.75" x14ac:dyDescent="0.25">
      <c r="B13" s="1"/>
      <c r="C13" s="4">
        <v>4</v>
      </c>
      <c r="D13" s="5" t="s">
        <v>20</v>
      </c>
      <c r="E13" s="5">
        <v>3</v>
      </c>
      <c r="F13" s="4">
        <v>5</v>
      </c>
      <c r="G13" s="4">
        <f>E13*F13</f>
        <v>15</v>
      </c>
    </row>
    <row r="14" spans="2:11" ht="18.75" x14ac:dyDescent="0.25">
      <c r="B14" s="1"/>
      <c r="C14" s="4">
        <v>5</v>
      </c>
      <c r="D14" s="5" t="s">
        <v>13</v>
      </c>
      <c r="E14" s="5">
        <v>41</v>
      </c>
      <c r="F14" s="4">
        <v>5</v>
      </c>
      <c r="G14" s="4">
        <f>E14*F14</f>
        <v>205</v>
      </c>
    </row>
    <row r="15" spans="2:11" ht="18.75" x14ac:dyDescent="0.25">
      <c r="B15" s="1"/>
      <c r="C15" s="4">
        <v>6</v>
      </c>
      <c r="D15" s="5" t="s">
        <v>21</v>
      </c>
      <c r="E15" s="5">
        <v>3</v>
      </c>
      <c r="F15" s="4">
        <v>5</v>
      </c>
      <c r="G15" s="4">
        <f>E15*F15</f>
        <v>15</v>
      </c>
    </row>
    <row r="16" spans="2:11" ht="19.5" thickBot="1" x14ac:dyDescent="0.3">
      <c r="B16" s="1"/>
      <c r="C16" s="4">
        <v>7</v>
      </c>
      <c r="D16" s="5" t="s">
        <v>14</v>
      </c>
      <c r="E16" s="5">
        <v>46</v>
      </c>
      <c r="F16" s="4">
        <v>5</v>
      </c>
      <c r="G16" s="4">
        <f>E16*F16</f>
        <v>230</v>
      </c>
    </row>
    <row r="17" spans="2:13" ht="19.5" thickBot="1" x14ac:dyDescent="0.3">
      <c r="B17" s="1"/>
      <c r="C17" s="19" t="s">
        <v>15</v>
      </c>
      <c r="D17" s="20"/>
      <c r="E17" s="6">
        <f>SUM(E10:E16)</f>
        <v>112</v>
      </c>
      <c r="F17" s="7"/>
      <c r="G17" s="8">
        <f>SUM(G10:G16)</f>
        <v>601.79999999999995</v>
      </c>
    </row>
    <row r="18" spans="2:13" ht="21.75" thickBot="1" x14ac:dyDescent="0.3">
      <c r="B18" s="1"/>
      <c r="C18" s="16" t="s">
        <v>16</v>
      </c>
      <c r="D18" s="17"/>
      <c r="E18" s="17"/>
      <c r="F18" s="18"/>
      <c r="G18" s="9">
        <v>70</v>
      </c>
      <c r="M18" s="10"/>
    </row>
    <row r="19" spans="2:13" ht="21.75" thickBot="1" x14ac:dyDescent="0.3">
      <c r="B19" s="1"/>
      <c r="C19" s="16" t="s">
        <v>15</v>
      </c>
      <c r="D19" s="17"/>
      <c r="E19" s="17"/>
      <c r="F19" s="18"/>
      <c r="G19" s="11">
        <f>G17*G18</f>
        <v>42126</v>
      </c>
    </row>
    <row r="20" spans="2:13" ht="21.75" thickBot="1" x14ac:dyDescent="0.3">
      <c r="C20" s="12" t="s">
        <v>134</v>
      </c>
      <c r="D20" s="16" t="s">
        <v>133</v>
      </c>
      <c r="E20" s="17"/>
      <c r="F20" s="18"/>
      <c r="G20" s="13">
        <f>'28-06-2024 363'!G25</f>
        <v>1783415.3999999997</v>
      </c>
      <c r="H20" s="10"/>
      <c r="I20" s="10"/>
      <c r="K20" s="10"/>
    </row>
    <row r="21" spans="2:13" ht="21.75" thickBot="1" x14ac:dyDescent="0.3">
      <c r="C21" s="16" t="s">
        <v>17</v>
      </c>
      <c r="D21" s="17"/>
      <c r="E21" s="17"/>
      <c r="F21" s="18"/>
      <c r="G21" s="11">
        <f>G19+G20</f>
        <v>1825541.3999999997</v>
      </c>
      <c r="H21" s="10"/>
      <c r="I21" s="10"/>
      <c r="K21" s="10"/>
    </row>
    <row r="22" spans="2:13" ht="21.75" thickBot="1" x14ac:dyDescent="0.3">
      <c r="C22" s="16" t="s">
        <v>135</v>
      </c>
      <c r="D22" s="17"/>
      <c r="E22" s="17"/>
      <c r="F22" s="18"/>
      <c r="G22" s="14">
        <v>150000</v>
      </c>
    </row>
    <row r="23" spans="2:13" ht="21.75" thickBot="1" x14ac:dyDescent="0.3">
      <c r="C23" s="16" t="s">
        <v>17</v>
      </c>
      <c r="D23" s="17"/>
      <c r="E23" s="17"/>
      <c r="F23" s="18"/>
      <c r="G23" s="11">
        <f>G21-G22</f>
        <v>1675541.3999999997</v>
      </c>
    </row>
  </sheetData>
  <sortState xmlns:xlrd2="http://schemas.microsoft.com/office/spreadsheetml/2017/richdata2" ref="D10:G16">
    <sortCondition ref="D10:D16"/>
  </sortState>
  <mergeCells count="14">
    <mergeCell ref="C23:F23"/>
    <mergeCell ref="C17:D17"/>
    <mergeCell ref="C18:F18"/>
    <mergeCell ref="C19:F19"/>
    <mergeCell ref="D20:F20"/>
    <mergeCell ref="C21:F21"/>
    <mergeCell ref="C22:F22"/>
    <mergeCell ref="C3:C4"/>
    <mergeCell ref="D3:F4"/>
    <mergeCell ref="G3:G4"/>
    <mergeCell ref="C5:C6"/>
    <mergeCell ref="D5:G6"/>
    <mergeCell ref="C7:D8"/>
    <mergeCell ref="E7:G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F7E0-0D6B-4219-AB40-D65FFE1DE1AB}">
  <dimension ref="B2:M21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339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32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28</v>
      </c>
      <c r="E10" s="5">
        <v>11</v>
      </c>
      <c r="F10" s="4">
        <v>5.7</v>
      </c>
      <c r="G10" s="4">
        <f t="shared" ref="G10:G16" si="0">E10*F10</f>
        <v>62.7</v>
      </c>
    </row>
    <row r="11" spans="2:11" ht="18.75" x14ac:dyDescent="0.25">
      <c r="B11" s="1"/>
      <c r="C11" s="4">
        <v>2</v>
      </c>
      <c r="D11" s="5" t="s">
        <v>33</v>
      </c>
      <c r="E11" s="5">
        <v>9</v>
      </c>
      <c r="F11" s="4">
        <v>4.5999999999999996</v>
      </c>
      <c r="G11" s="4">
        <f t="shared" si="0"/>
        <v>41.4</v>
      </c>
    </row>
    <row r="12" spans="2:11" ht="18.75" x14ac:dyDescent="0.25">
      <c r="B12" s="1"/>
      <c r="C12" s="4">
        <v>3</v>
      </c>
      <c r="D12" s="5" t="s">
        <v>12</v>
      </c>
      <c r="E12" s="5">
        <v>11</v>
      </c>
      <c r="F12" s="4">
        <v>5</v>
      </c>
      <c r="G12" s="4">
        <f t="shared" si="0"/>
        <v>55</v>
      </c>
    </row>
    <row r="13" spans="2:11" ht="18.75" x14ac:dyDescent="0.25">
      <c r="B13" s="1"/>
      <c r="C13" s="4">
        <v>4</v>
      </c>
      <c r="D13" s="5" t="s">
        <v>20</v>
      </c>
      <c r="E13" s="5">
        <v>3</v>
      </c>
      <c r="F13" s="4">
        <v>5</v>
      </c>
      <c r="G13" s="4">
        <f t="shared" si="0"/>
        <v>15</v>
      </c>
    </row>
    <row r="14" spans="2:11" ht="18.75" x14ac:dyDescent="0.25">
      <c r="B14" s="1"/>
      <c r="C14" s="4">
        <v>5</v>
      </c>
      <c r="D14" s="5" t="s">
        <v>13</v>
      </c>
      <c r="E14" s="5">
        <v>60</v>
      </c>
      <c r="F14" s="4">
        <v>5</v>
      </c>
      <c r="G14" s="4">
        <f t="shared" si="0"/>
        <v>300</v>
      </c>
    </row>
    <row r="15" spans="2:11" ht="18.75" x14ac:dyDescent="0.25">
      <c r="B15" s="1"/>
      <c r="C15" s="4">
        <v>6</v>
      </c>
      <c r="D15" s="5" t="s">
        <v>34</v>
      </c>
      <c r="E15" s="5">
        <v>5</v>
      </c>
      <c r="F15" s="4">
        <v>4.5999999999999996</v>
      </c>
      <c r="G15" s="4">
        <f t="shared" si="0"/>
        <v>23</v>
      </c>
    </row>
    <row r="16" spans="2:11" ht="19.5" thickBot="1" x14ac:dyDescent="0.3">
      <c r="B16" s="1"/>
      <c r="C16" s="4">
        <v>7</v>
      </c>
      <c r="D16" s="5" t="s">
        <v>14</v>
      </c>
      <c r="E16" s="5">
        <v>21</v>
      </c>
      <c r="F16" s="4">
        <v>5</v>
      </c>
      <c r="G16" s="4">
        <f t="shared" si="0"/>
        <v>105</v>
      </c>
    </row>
    <row r="17" spans="2:13" ht="19.5" thickBot="1" x14ac:dyDescent="0.3">
      <c r="B17" s="1"/>
      <c r="C17" s="19" t="s">
        <v>15</v>
      </c>
      <c r="D17" s="20"/>
      <c r="E17" s="6">
        <f>SUM(E10:E16)</f>
        <v>120</v>
      </c>
      <c r="F17" s="7"/>
      <c r="G17" s="8">
        <f>SUM(G10:G16)</f>
        <v>602.1</v>
      </c>
    </row>
    <row r="18" spans="2:13" ht="21.75" thickBot="1" x14ac:dyDescent="0.3">
      <c r="B18" s="1"/>
      <c r="C18" s="16" t="s">
        <v>16</v>
      </c>
      <c r="D18" s="17"/>
      <c r="E18" s="17"/>
      <c r="F18" s="18"/>
      <c r="G18" s="9">
        <v>65</v>
      </c>
      <c r="M18" s="10"/>
    </row>
    <row r="19" spans="2:13" ht="21.75" thickBot="1" x14ac:dyDescent="0.3">
      <c r="B19" s="1"/>
      <c r="C19" s="16" t="s">
        <v>15</v>
      </c>
      <c r="D19" s="17"/>
      <c r="E19" s="17"/>
      <c r="F19" s="18"/>
      <c r="G19" s="11">
        <f>G17*G18</f>
        <v>39136.5</v>
      </c>
    </row>
    <row r="20" spans="2:13" ht="21.75" thickBot="1" x14ac:dyDescent="0.3">
      <c r="C20" s="12" t="s">
        <v>36</v>
      </c>
      <c r="D20" s="16" t="s">
        <v>35</v>
      </c>
      <c r="E20" s="17"/>
      <c r="F20" s="18"/>
      <c r="G20" s="13">
        <f>'03-06-2024 338'!G23</f>
        <v>1419235.3999999997</v>
      </c>
      <c r="H20" s="10"/>
      <c r="I20" s="10"/>
      <c r="K20" s="10"/>
    </row>
    <row r="21" spans="2:13" ht="21.75" thickBot="1" x14ac:dyDescent="0.3">
      <c r="C21" s="16" t="s">
        <v>17</v>
      </c>
      <c r="D21" s="17"/>
      <c r="E21" s="17"/>
      <c r="F21" s="18"/>
      <c r="G21" s="11">
        <f>G19+G20</f>
        <v>1458371.8999999997</v>
      </c>
      <c r="H21" s="10"/>
      <c r="I21" s="10"/>
      <c r="K21" s="10"/>
    </row>
  </sheetData>
  <sortState xmlns:xlrd2="http://schemas.microsoft.com/office/spreadsheetml/2017/richdata2" ref="D10:G16">
    <sortCondition ref="D10:D16"/>
  </sortState>
  <mergeCells count="12">
    <mergeCell ref="C7:D8"/>
    <mergeCell ref="E7:G8"/>
    <mergeCell ref="C3:C4"/>
    <mergeCell ref="D3:F4"/>
    <mergeCell ref="G3:G4"/>
    <mergeCell ref="C5:C6"/>
    <mergeCell ref="D5:G6"/>
    <mergeCell ref="C17:D17"/>
    <mergeCell ref="C18:F18"/>
    <mergeCell ref="C19:F19"/>
    <mergeCell ref="D20:F20"/>
    <mergeCell ref="C21:F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9E9-B3A9-4AA0-BD35-8FE4A87DBB72}">
  <dimension ref="B2:M22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340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37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26</v>
      </c>
      <c r="E10" s="5">
        <v>4</v>
      </c>
      <c r="F10" s="4"/>
      <c r="G10" s="4">
        <v>52.6</v>
      </c>
    </row>
    <row r="11" spans="2:11" ht="18.75" x14ac:dyDescent="0.25">
      <c r="B11" s="1"/>
      <c r="C11" s="4">
        <v>2</v>
      </c>
      <c r="D11" s="5" t="s">
        <v>27</v>
      </c>
      <c r="E11" s="5">
        <v>10</v>
      </c>
      <c r="F11" s="4">
        <v>7.5</v>
      </c>
      <c r="G11" s="4">
        <f>E11*F11</f>
        <v>75</v>
      </c>
    </row>
    <row r="12" spans="2:11" ht="18.75" x14ac:dyDescent="0.25">
      <c r="B12" s="1"/>
      <c r="C12" s="4">
        <v>3</v>
      </c>
      <c r="D12" s="5" t="s">
        <v>12</v>
      </c>
      <c r="E12" s="5">
        <v>10</v>
      </c>
      <c r="F12" s="4">
        <v>5</v>
      </c>
      <c r="G12" s="4">
        <f>E12*F12</f>
        <v>50</v>
      </c>
    </row>
    <row r="13" spans="2:11" ht="18.75" x14ac:dyDescent="0.25">
      <c r="B13" s="1"/>
      <c r="C13" s="4">
        <v>4</v>
      </c>
      <c r="D13" s="5" t="s">
        <v>20</v>
      </c>
      <c r="E13" s="5">
        <v>4</v>
      </c>
      <c r="F13" s="4">
        <v>5</v>
      </c>
      <c r="G13" s="4">
        <f>E13*F13</f>
        <v>20</v>
      </c>
    </row>
    <row r="14" spans="2:11" ht="18.75" x14ac:dyDescent="0.25">
      <c r="B14" s="1"/>
      <c r="C14" s="4">
        <v>5</v>
      </c>
      <c r="D14" s="5" t="s">
        <v>13</v>
      </c>
      <c r="E14" s="5">
        <v>64</v>
      </c>
      <c r="F14" s="4">
        <v>5</v>
      </c>
      <c r="G14" s="4">
        <f>E14*F14</f>
        <v>320</v>
      </c>
    </row>
    <row r="15" spans="2:11" ht="19.5" thickBot="1" x14ac:dyDescent="0.3">
      <c r="B15" s="1"/>
      <c r="C15" s="4">
        <v>6</v>
      </c>
      <c r="D15" s="5" t="s">
        <v>14</v>
      </c>
      <c r="E15" s="5">
        <v>25</v>
      </c>
      <c r="F15" s="4">
        <v>5</v>
      </c>
      <c r="G15" s="4">
        <f>E15*F15</f>
        <v>125</v>
      </c>
    </row>
    <row r="16" spans="2:11" ht="19.5" thickBot="1" x14ac:dyDescent="0.3">
      <c r="B16" s="1"/>
      <c r="C16" s="19" t="s">
        <v>15</v>
      </c>
      <c r="D16" s="20"/>
      <c r="E16" s="6">
        <f>SUM(E10:E15)</f>
        <v>117</v>
      </c>
      <c r="F16" s="7"/>
      <c r="G16" s="8">
        <f>SUM(G10:G15)</f>
        <v>642.6</v>
      </c>
    </row>
    <row r="17" spans="2:13" ht="21.75" thickBot="1" x14ac:dyDescent="0.3">
      <c r="B17" s="1"/>
      <c r="C17" s="16" t="s">
        <v>16</v>
      </c>
      <c r="D17" s="17"/>
      <c r="E17" s="17"/>
      <c r="F17" s="18"/>
      <c r="G17" s="9">
        <v>65</v>
      </c>
      <c r="M17" s="10"/>
    </row>
    <row r="18" spans="2:13" ht="21.75" thickBot="1" x14ac:dyDescent="0.3">
      <c r="B18" s="1"/>
      <c r="C18" s="16" t="s">
        <v>15</v>
      </c>
      <c r="D18" s="17"/>
      <c r="E18" s="17"/>
      <c r="F18" s="18"/>
      <c r="G18" s="11">
        <f>G16*G17</f>
        <v>41769</v>
      </c>
    </row>
    <row r="19" spans="2:13" ht="21.75" thickBot="1" x14ac:dyDescent="0.3">
      <c r="C19" s="12" t="s">
        <v>39</v>
      </c>
      <c r="D19" s="16" t="s">
        <v>38</v>
      </c>
      <c r="E19" s="17"/>
      <c r="F19" s="18"/>
      <c r="G19" s="13">
        <f>'04-06-2024 339'!G21</f>
        <v>1458371.8999999997</v>
      </c>
      <c r="H19" s="10"/>
      <c r="I19" s="10"/>
      <c r="K19" s="10"/>
    </row>
    <row r="20" spans="2:13" ht="21.75" thickBot="1" x14ac:dyDescent="0.3">
      <c r="C20" s="16" t="s">
        <v>17</v>
      </c>
      <c r="D20" s="17"/>
      <c r="E20" s="17"/>
      <c r="F20" s="18"/>
      <c r="G20" s="11">
        <f>G18+G19</f>
        <v>1500140.8999999997</v>
      </c>
      <c r="H20" s="10"/>
      <c r="I20" s="10"/>
      <c r="K20" s="10"/>
    </row>
    <row r="21" spans="2:13" ht="21.75" thickBot="1" x14ac:dyDescent="0.3">
      <c r="C21" s="16" t="s">
        <v>40</v>
      </c>
      <c r="D21" s="17"/>
      <c r="E21" s="17"/>
      <c r="F21" s="18"/>
      <c r="G21" s="14">
        <v>50000</v>
      </c>
    </row>
    <row r="22" spans="2:13" ht="21.75" thickBot="1" x14ac:dyDescent="0.3">
      <c r="C22" s="16" t="s">
        <v>17</v>
      </c>
      <c r="D22" s="17"/>
      <c r="E22" s="17"/>
      <c r="F22" s="18"/>
      <c r="G22" s="11">
        <f>G20-G21</f>
        <v>1450140.8999999997</v>
      </c>
    </row>
  </sheetData>
  <sortState xmlns:xlrd2="http://schemas.microsoft.com/office/spreadsheetml/2017/richdata2" ref="D10:G15">
    <sortCondition ref="D10:D15"/>
  </sortState>
  <mergeCells count="14">
    <mergeCell ref="C22:F22"/>
    <mergeCell ref="C16:D16"/>
    <mergeCell ref="C17:F17"/>
    <mergeCell ref="C18:F18"/>
    <mergeCell ref="D19:F19"/>
    <mergeCell ref="C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E37E-6C54-4DE9-B49F-39DDEA2CA3F9}">
  <dimension ref="B2:M21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7" t="s">
        <v>0</v>
      </c>
      <c r="D3" s="29" t="s">
        <v>1</v>
      </c>
      <c r="E3" s="30"/>
      <c r="F3" s="30"/>
      <c r="G3" s="33">
        <v>341</v>
      </c>
    </row>
    <row r="4" spans="2:13" ht="15.75" thickBot="1" x14ac:dyDescent="0.3">
      <c r="B4" s="1"/>
      <c r="C4" s="28"/>
      <c r="D4" s="31"/>
      <c r="E4" s="32"/>
      <c r="F4" s="32"/>
      <c r="G4" s="34"/>
    </row>
    <row r="5" spans="2:13" ht="15" customHeight="1" x14ac:dyDescent="0.25">
      <c r="B5" s="1"/>
      <c r="C5" s="35" t="s">
        <v>41</v>
      </c>
      <c r="D5" s="37" t="s">
        <v>2</v>
      </c>
      <c r="E5" s="38"/>
      <c r="F5" s="38"/>
      <c r="G5" s="39"/>
      <c r="J5" s="2" t="s">
        <v>3</v>
      </c>
    </row>
    <row r="6" spans="2:13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3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3" ht="15.75" thickBot="1" x14ac:dyDescent="0.3">
      <c r="B8" s="1"/>
      <c r="C8" s="23"/>
      <c r="D8" s="24"/>
      <c r="E8" s="23"/>
      <c r="F8" s="26"/>
      <c r="G8" s="24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42</v>
      </c>
      <c r="E10" s="5">
        <v>9</v>
      </c>
      <c r="F10" s="4">
        <v>5</v>
      </c>
      <c r="G10" s="4">
        <f>E10*F10</f>
        <v>45</v>
      </c>
    </row>
    <row r="11" spans="2:13" ht="18.75" x14ac:dyDescent="0.25">
      <c r="B11" s="1"/>
      <c r="C11" s="4">
        <v>2</v>
      </c>
      <c r="D11" s="5" t="s">
        <v>12</v>
      </c>
      <c r="E11" s="5">
        <v>7</v>
      </c>
      <c r="F11" s="4">
        <v>5</v>
      </c>
      <c r="G11" s="4">
        <f>E11*F11</f>
        <v>35</v>
      </c>
    </row>
    <row r="12" spans="2:13" ht="18.75" x14ac:dyDescent="0.25">
      <c r="B12" s="1"/>
      <c r="C12" s="4">
        <v>3</v>
      </c>
      <c r="D12" s="5" t="s">
        <v>20</v>
      </c>
      <c r="E12" s="5">
        <v>3</v>
      </c>
      <c r="F12" s="4">
        <v>5</v>
      </c>
      <c r="G12" s="4">
        <f>E12*F12</f>
        <v>15</v>
      </c>
    </row>
    <row r="13" spans="2:13" ht="18.75" x14ac:dyDescent="0.25">
      <c r="B13" s="1"/>
      <c r="C13" s="4">
        <v>4</v>
      </c>
      <c r="D13" s="5" t="s">
        <v>13</v>
      </c>
      <c r="E13" s="5">
        <v>60</v>
      </c>
      <c r="F13" s="4">
        <v>5</v>
      </c>
      <c r="G13" s="4">
        <f>E13*F13</f>
        <v>300</v>
      </c>
    </row>
    <row r="14" spans="2:13" ht="19.5" thickBot="1" x14ac:dyDescent="0.3">
      <c r="B14" s="1"/>
      <c r="C14" s="4">
        <v>5</v>
      </c>
      <c r="D14" s="5" t="s">
        <v>14</v>
      </c>
      <c r="E14" s="5">
        <v>27</v>
      </c>
      <c r="F14" s="4">
        <v>5</v>
      </c>
      <c r="G14" s="4">
        <f>E14*F14</f>
        <v>135</v>
      </c>
    </row>
    <row r="15" spans="2:13" ht="19.5" thickBot="1" x14ac:dyDescent="0.3">
      <c r="B15" s="1"/>
      <c r="C15" s="19" t="s">
        <v>15</v>
      </c>
      <c r="D15" s="20"/>
      <c r="E15" s="6">
        <f>SUM(E10:E14)</f>
        <v>106</v>
      </c>
      <c r="F15" s="7"/>
      <c r="G15" s="8">
        <f>SUM(G10:G14)</f>
        <v>530</v>
      </c>
    </row>
    <row r="16" spans="2:13" ht="21.75" thickBot="1" x14ac:dyDescent="0.3">
      <c r="B16" s="1"/>
      <c r="C16" s="16" t="s">
        <v>16</v>
      </c>
      <c r="D16" s="17"/>
      <c r="E16" s="17"/>
      <c r="F16" s="18"/>
      <c r="G16" s="9">
        <v>65</v>
      </c>
      <c r="M16" s="10"/>
    </row>
    <row r="17" spans="2:11" ht="21.75" thickBot="1" x14ac:dyDescent="0.3">
      <c r="B17" s="1"/>
      <c r="C17" s="16" t="s">
        <v>15</v>
      </c>
      <c r="D17" s="17"/>
      <c r="E17" s="17"/>
      <c r="F17" s="18"/>
      <c r="G17" s="11">
        <f>G15*G16</f>
        <v>34450</v>
      </c>
    </row>
    <row r="18" spans="2:11" ht="21.75" thickBot="1" x14ac:dyDescent="0.3">
      <c r="C18" s="12" t="s">
        <v>44</v>
      </c>
      <c r="D18" s="16" t="s">
        <v>43</v>
      </c>
      <c r="E18" s="17"/>
      <c r="F18" s="18"/>
      <c r="G18" s="13">
        <f>'05-06-2024 340'!G22</f>
        <v>1450140.8999999997</v>
      </c>
      <c r="H18" s="10"/>
      <c r="I18" s="10"/>
      <c r="K18" s="10"/>
    </row>
    <row r="19" spans="2:11" ht="21.75" thickBot="1" x14ac:dyDescent="0.3">
      <c r="C19" s="16" t="s">
        <v>17</v>
      </c>
      <c r="D19" s="17"/>
      <c r="E19" s="17"/>
      <c r="F19" s="18"/>
      <c r="G19" s="11">
        <f>G17+G18</f>
        <v>1484590.8999999997</v>
      </c>
      <c r="H19" s="10"/>
      <c r="I19" s="10"/>
      <c r="K19" s="10"/>
    </row>
    <row r="20" spans="2:11" ht="21.75" thickBot="1" x14ac:dyDescent="0.3">
      <c r="C20" s="16" t="s">
        <v>45</v>
      </c>
      <c r="D20" s="17"/>
      <c r="E20" s="17"/>
      <c r="F20" s="18"/>
      <c r="G20" s="14">
        <v>50000</v>
      </c>
    </row>
    <row r="21" spans="2:11" ht="21.75" thickBot="1" x14ac:dyDescent="0.3">
      <c r="C21" s="16" t="s">
        <v>17</v>
      </c>
      <c r="D21" s="17"/>
      <c r="E21" s="17"/>
      <c r="F21" s="18"/>
      <c r="G21" s="11">
        <f>G19-G20</f>
        <v>1434590.8999999997</v>
      </c>
    </row>
  </sheetData>
  <sortState xmlns:xlrd2="http://schemas.microsoft.com/office/spreadsheetml/2017/richdata2" ref="D10:G14">
    <sortCondition ref="D10:D14"/>
  </sortState>
  <mergeCells count="14">
    <mergeCell ref="C7:D8"/>
    <mergeCell ref="E7:G8"/>
    <mergeCell ref="C3:C4"/>
    <mergeCell ref="D3:F4"/>
    <mergeCell ref="G3:G4"/>
    <mergeCell ref="C5:C6"/>
    <mergeCell ref="D5:G6"/>
    <mergeCell ref="C21:F21"/>
    <mergeCell ref="C15:D15"/>
    <mergeCell ref="C16:F16"/>
    <mergeCell ref="C17:F17"/>
    <mergeCell ref="D18:F18"/>
    <mergeCell ref="C19:F19"/>
    <mergeCell ref="C20:F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2A29-8AF7-4EBF-803B-E18D1EA8B39C}">
  <dimension ref="B2:M24"/>
  <sheetViews>
    <sheetView topLeftCell="A9" zoomScale="70" zoomScaleNormal="70" workbookViewId="0">
      <selection activeCell="A24" sqref="A23:XFD24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342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46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28</v>
      </c>
      <c r="E10" s="5">
        <v>5</v>
      </c>
      <c r="F10" s="4">
        <v>5.7</v>
      </c>
      <c r="G10" s="4">
        <f t="shared" ref="G10:G17" si="0">E10*F10</f>
        <v>28.5</v>
      </c>
    </row>
    <row r="11" spans="2:11" ht="18.75" x14ac:dyDescent="0.25">
      <c r="B11" s="1"/>
      <c r="C11" s="4">
        <v>2</v>
      </c>
      <c r="D11" s="5" t="s">
        <v>27</v>
      </c>
      <c r="E11" s="5">
        <v>10</v>
      </c>
      <c r="F11" s="4">
        <v>7.5</v>
      </c>
      <c r="G11" s="4">
        <f t="shared" si="0"/>
        <v>75</v>
      </c>
    </row>
    <row r="12" spans="2:11" ht="18.75" x14ac:dyDescent="0.25">
      <c r="B12" s="1"/>
      <c r="C12" s="4">
        <v>3</v>
      </c>
      <c r="D12" s="5" t="s">
        <v>12</v>
      </c>
      <c r="E12" s="5">
        <v>11</v>
      </c>
      <c r="F12" s="4">
        <v>5</v>
      </c>
      <c r="G12" s="4">
        <f t="shared" si="0"/>
        <v>55</v>
      </c>
    </row>
    <row r="13" spans="2:11" ht="18.75" x14ac:dyDescent="0.25">
      <c r="B13" s="1"/>
      <c r="C13" s="4">
        <v>4</v>
      </c>
      <c r="D13" s="5" t="s">
        <v>20</v>
      </c>
      <c r="E13" s="5">
        <v>3</v>
      </c>
      <c r="F13" s="4">
        <v>5</v>
      </c>
      <c r="G13" s="4">
        <f t="shared" si="0"/>
        <v>15</v>
      </c>
    </row>
    <row r="14" spans="2:11" ht="18.75" x14ac:dyDescent="0.25">
      <c r="B14" s="1"/>
      <c r="C14" s="4">
        <v>5</v>
      </c>
      <c r="D14" s="5" t="s">
        <v>13</v>
      </c>
      <c r="E14" s="5">
        <v>65</v>
      </c>
      <c r="F14" s="4">
        <v>5</v>
      </c>
      <c r="G14" s="4">
        <f t="shared" si="0"/>
        <v>325</v>
      </c>
    </row>
    <row r="15" spans="2:11" ht="18.75" x14ac:dyDescent="0.25">
      <c r="B15" s="1"/>
      <c r="C15" s="4">
        <v>6</v>
      </c>
      <c r="D15" s="5" t="s">
        <v>19</v>
      </c>
      <c r="E15" s="5">
        <v>5</v>
      </c>
      <c r="F15" s="4">
        <v>4.0999999999999996</v>
      </c>
      <c r="G15" s="4">
        <f t="shared" si="0"/>
        <v>20.5</v>
      </c>
    </row>
    <row r="16" spans="2:11" ht="18.75" x14ac:dyDescent="0.25">
      <c r="B16" s="1"/>
      <c r="C16" s="4">
        <v>7</v>
      </c>
      <c r="D16" s="5" t="s">
        <v>34</v>
      </c>
      <c r="E16" s="5">
        <v>6</v>
      </c>
      <c r="F16" s="4">
        <v>4.5999999999999996</v>
      </c>
      <c r="G16" s="4">
        <f t="shared" si="0"/>
        <v>27.599999999999998</v>
      </c>
    </row>
    <row r="17" spans="2:13" ht="19.5" thickBot="1" x14ac:dyDescent="0.3">
      <c r="B17" s="1"/>
      <c r="C17" s="4">
        <v>8</v>
      </c>
      <c r="D17" s="5" t="s">
        <v>14</v>
      </c>
      <c r="E17" s="5">
        <v>30</v>
      </c>
      <c r="F17" s="4">
        <v>5</v>
      </c>
      <c r="G17" s="4">
        <f t="shared" si="0"/>
        <v>150</v>
      </c>
    </row>
    <row r="18" spans="2:13" ht="19.5" thickBot="1" x14ac:dyDescent="0.3">
      <c r="B18" s="1"/>
      <c r="C18" s="19" t="s">
        <v>15</v>
      </c>
      <c r="D18" s="20"/>
      <c r="E18" s="6">
        <f>SUM(E10:E17)</f>
        <v>135</v>
      </c>
      <c r="F18" s="7"/>
      <c r="G18" s="8">
        <f>SUM(G10:G17)</f>
        <v>696.6</v>
      </c>
    </row>
    <row r="19" spans="2:13" ht="21.75" thickBot="1" x14ac:dyDescent="0.3">
      <c r="B19" s="1"/>
      <c r="C19" s="16" t="s">
        <v>16</v>
      </c>
      <c r="D19" s="17"/>
      <c r="E19" s="17"/>
      <c r="F19" s="18"/>
      <c r="G19" s="9">
        <v>65</v>
      </c>
      <c r="M19" s="10"/>
    </row>
    <row r="20" spans="2:13" ht="21.75" thickBot="1" x14ac:dyDescent="0.3">
      <c r="B20" s="1"/>
      <c r="C20" s="16" t="s">
        <v>15</v>
      </c>
      <c r="D20" s="17"/>
      <c r="E20" s="17"/>
      <c r="F20" s="18"/>
      <c r="G20" s="11">
        <f>G18*G19</f>
        <v>45279</v>
      </c>
    </row>
    <row r="21" spans="2:13" ht="21.75" thickBot="1" x14ac:dyDescent="0.3">
      <c r="C21" s="12" t="s">
        <v>48</v>
      </c>
      <c r="D21" s="16" t="s">
        <v>47</v>
      </c>
      <c r="E21" s="17"/>
      <c r="F21" s="18"/>
      <c r="G21" s="13">
        <f>'06-06-2024 341'!G21</f>
        <v>1434590.8999999997</v>
      </c>
      <c r="H21" s="10"/>
      <c r="I21" s="10"/>
      <c r="K21" s="10"/>
    </row>
    <row r="22" spans="2:13" ht="21.75" thickBot="1" x14ac:dyDescent="0.3">
      <c r="C22" s="16" t="s">
        <v>17</v>
      </c>
      <c r="D22" s="17"/>
      <c r="E22" s="17"/>
      <c r="F22" s="18"/>
      <c r="G22" s="11">
        <f>G20+G21</f>
        <v>1479869.8999999997</v>
      </c>
      <c r="H22" s="10"/>
      <c r="I22" s="10"/>
      <c r="K22" s="10"/>
    </row>
    <row r="23" spans="2:13" ht="21.75" thickBot="1" x14ac:dyDescent="0.3">
      <c r="C23" s="16" t="s">
        <v>49</v>
      </c>
      <c r="D23" s="17"/>
      <c r="E23" s="17"/>
      <c r="F23" s="18"/>
      <c r="G23" s="14">
        <v>40000</v>
      </c>
    </row>
    <row r="24" spans="2:13" ht="21.75" thickBot="1" x14ac:dyDescent="0.3">
      <c r="C24" s="16" t="s">
        <v>17</v>
      </c>
      <c r="D24" s="17"/>
      <c r="E24" s="17"/>
      <c r="F24" s="18"/>
      <c r="G24" s="11">
        <f>G22-G23</f>
        <v>1439869.8999999997</v>
      </c>
    </row>
  </sheetData>
  <sortState xmlns:xlrd2="http://schemas.microsoft.com/office/spreadsheetml/2017/richdata2" ref="D10:G17">
    <sortCondition ref="D10:D17"/>
  </sortState>
  <mergeCells count="14">
    <mergeCell ref="C7:D8"/>
    <mergeCell ref="E7:G8"/>
    <mergeCell ref="C3:C4"/>
    <mergeCell ref="D3:F4"/>
    <mergeCell ref="G3:G4"/>
    <mergeCell ref="C5:C6"/>
    <mergeCell ref="D5:G6"/>
    <mergeCell ref="C24:F24"/>
    <mergeCell ref="C18:D18"/>
    <mergeCell ref="C19:F19"/>
    <mergeCell ref="C20:F20"/>
    <mergeCell ref="D21:F21"/>
    <mergeCell ref="C22:F22"/>
    <mergeCell ref="C23:F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2E78-2B20-4DDF-95C3-08FE44EEFF61}">
  <dimension ref="B2:M20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343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50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26</v>
      </c>
      <c r="E10" s="5">
        <v>3</v>
      </c>
      <c r="F10" s="4"/>
      <c r="G10" s="4">
        <v>44</v>
      </c>
    </row>
    <row r="11" spans="2:11" ht="18.75" x14ac:dyDescent="0.25">
      <c r="B11" s="1"/>
      <c r="C11" s="4">
        <v>2</v>
      </c>
      <c r="D11" s="5" t="s">
        <v>27</v>
      </c>
      <c r="E11" s="5">
        <v>5</v>
      </c>
      <c r="F11" s="4">
        <v>7.5</v>
      </c>
      <c r="G11" s="4">
        <f>E11*F11</f>
        <v>37.5</v>
      </c>
    </row>
    <row r="12" spans="2:11" ht="18.75" x14ac:dyDescent="0.25">
      <c r="B12" s="1"/>
      <c r="C12" s="4">
        <v>3</v>
      </c>
      <c r="D12" s="5" t="s">
        <v>20</v>
      </c>
      <c r="E12" s="5">
        <v>2</v>
      </c>
      <c r="F12" s="4">
        <v>5</v>
      </c>
      <c r="G12" s="4">
        <f>E12*F12</f>
        <v>10</v>
      </c>
    </row>
    <row r="13" spans="2:11" ht="18.75" x14ac:dyDescent="0.25">
      <c r="B13" s="1"/>
      <c r="C13" s="4">
        <v>4</v>
      </c>
      <c r="D13" s="5" t="s">
        <v>13</v>
      </c>
      <c r="E13" s="5">
        <v>65</v>
      </c>
      <c r="F13" s="4">
        <v>5</v>
      </c>
      <c r="G13" s="4">
        <f>E13*F13</f>
        <v>325</v>
      </c>
    </row>
    <row r="14" spans="2:11" ht="18.75" x14ac:dyDescent="0.25">
      <c r="B14" s="1"/>
      <c r="C14" s="4">
        <v>5</v>
      </c>
      <c r="D14" s="5" t="s">
        <v>19</v>
      </c>
      <c r="E14" s="5">
        <v>5</v>
      </c>
      <c r="F14" s="4">
        <v>4.0999999999999996</v>
      </c>
      <c r="G14" s="4">
        <f>E14*F14</f>
        <v>20.5</v>
      </c>
    </row>
    <row r="15" spans="2:11" ht="19.5" thickBot="1" x14ac:dyDescent="0.3">
      <c r="B15" s="1"/>
      <c r="C15" s="4">
        <v>6</v>
      </c>
      <c r="D15" s="5" t="s">
        <v>14</v>
      </c>
      <c r="E15" s="5">
        <v>25</v>
      </c>
      <c r="F15" s="4">
        <v>5</v>
      </c>
      <c r="G15" s="4">
        <f>E15*F15</f>
        <v>125</v>
      </c>
    </row>
    <row r="16" spans="2:11" ht="19.5" thickBot="1" x14ac:dyDescent="0.3">
      <c r="B16" s="1"/>
      <c r="C16" s="19" t="s">
        <v>15</v>
      </c>
      <c r="D16" s="20"/>
      <c r="E16" s="6">
        <f>SUM(E10:E15)</f>
        <v>105</v>
      </c>
      <c r="F16" s="7"/>
      <c r="G16" s="8">
        <f>SUM(G10:G15)</f>
        <v>562</v>
      </c>
    </row>
    <row r="17" spans="2:13" ht="21.75" thickBot="1" x14ac:dyDescent="0.3">
      <c r="B17" s="1"/>
      <c r="C17" s="16" t="s">
        <v>16</v>
      </c>
      <c r="D17" s="17"/>
      <c r="E17" s="17"/>
      <c r="F17" s="18"/>
      <c r="G17" s="9">
        <v>65</v>
      </c>
      <c r="M17" s="10"/>
    </row>
    <row r="18" spans="2:13" ht="21.75" thickBot="1" x14ac:dyDescent="0.3">
      <c r="B18" s="1"/>
      <c r="C18" s="16" t="s">
        <v>15</v>
      </c>
      <c r="D18" s="17"/>
      <c r="E18" s="17"/>
      <c r="F18" s="18"/>
      <c r="G18" s="11">
        <f>G16*G17</f>
        <v>36530</v>
      </c>
    </row>
    <row r="19" spans="2:13" ht="21.75" thickBot="1" x14ac:dyDescent="0.3">
      <c r="C19" s="12" t="s">
        <v>52</v>
      </c>
      <c r="D19" s="16" t="s">
        <v>51</v>
      </c>
      <c r="E19" s="17"/>
      <c r="F19" s="18"/>
      <c r="G19" s="13">
        <f>'07-06-2024 342'!G24</f>
        <v>1439869.8999999997</v>
      </c>
      <c r="H19" s="10"/>
      <c r="I19" s="10"/>
      <c r="K19" s="10"/>
    </row>
    <row r="20" spans="2:13" ht="21.75" thickBot="1" x14ac:dyDescent="0.3">
      <c r="C20" s="16" t="s">
        <v>17</v>
      </c>
      <c r="D20" s="17"/>
      <c r="E20" s="17"/>
      <c r="F20" s="18"/>
      <c r="G20" s="11">
        <f>G18+G19</f>
        <v>1476399.8999999997</v>
      </c>
      <c r="H20" s="10"/>
      <c r="I20" s="10"/>
      <c r="K20" s="10"/>
    </row>
  </sheetData>
  <sortState xmlns:xlrd2="http://schemas.microsoft.com/office/spreadsheetml/2017/richdata2" ref="D10:G15">
    <sortCondition ref="D10:D15"/>
  </sortState>
  <mergeCells count="12">
    <mergeCell ref="C7:D8"/>
    <mergeCell ref="E7:G8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7357-0786-46F7-97EF-B0B5E213A797}">
  <dimension ref="B2:M20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344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53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28</v>
      </c>
      <c r="E10" s="5">
        <v>5</v>
      </c>
      <c r="F10" s="4">
        <v>5.7</v>
      </c>
      <c r="G10" s="4">
        <f t="shared" ref="G10:G15" si="0">E10*F10</f>
        <v>28.5</v>
      </c>
    </row>
    <row r="11" spans="2:11" ht="18.75" x14ac:dyDescent="0.25">
      <c r="B11" s="1"/>
      <c r="C11" s="4">
        <v>2</v>
      </c>
      <c r="D11" s="5" t="s">
        <v>12</v>
      </c>
      <c r="E11" s="5">
        <v>12</v>
      </c>
      <c r="F11" s="4">
        <v>5</v>
      </c>
      <c r="G11" s="4">
        <f t="shared" si="0"/>
        <v>60</v>
      </c>
    </row>
    <row r="12" spans="2:11" ht="18.75" x14ac:dyDescent="0.25">
      <c r="B12" s="1"/>
      <c r="C12" s="4">
        <v>3</v>
      </c>
      <c r="D12" s="5" t="s">
        <v>20</v>
      </c>
      <c r="E12" s="5">
        <v>5</v>
      </c>
      <c r="F12" s="4">
        <v>5</v>
      </c>
      <c r="G12" s="4">
        <f t="shared" si="0"/>
        <v>25</v>
      </c>
    </row>
    <row r="13" spans="2:11" ht="18.75" x14ac:dyDescent="0.25">
      <c r="B13" s="1"/>
      <c r="C13" s="4">
        <v>4</v>
      </c>
      <c r="D13" s="5" t="s">
        <v>54</v>
      </c>
      <c r="E13" s="5">
        <v>3</v>
      </c>
      <c r="F13" s="4">
        <v>5</v>
      </c>
      <c r="G13" s="4">
        <f t="shared" si="0"/>
        <v>15</v>
      </c>
    </row>
    <row r="14" spans="2:11" ht="18.75" x14ac:dyDescent="0.25">
      <c r="B14" s="1"/>
      <c r="C14" s="4">
        <v>5</v>
      </c>
      <c r="D14" s="5" t="s">
        <v>13</v>
      </c>
      <c r="E14" s="5">
        <v>60</v>
      </c>
      <c r="F14" s="4">
        <v>5</v>
      </c>
      <c r="G14" s="4">
        <f t="shared" si="0"/>
        <v>300</v>
      </c>
    </row>
    <row r="15" spans="2:11" ht="19.5" thickBot="1" x14ac:dyDescent="0.3">
      <c r="B15" s="1"/>
      <c r="C15" s="4">
        <v>6</v>
      </c>
      <c r="D15" s="5" t="s">
        <v>14</v>
      </c>
      <c r="E15" s="5">
        <v>35</v>
      </c>
      <c r="F15" s="4">
        <v>5</v>
      </c>
      <c r="G15" s="4">
        <f t="shared" si="0"/>
        <v>175</v>
      </c>
    </row>
    <row r="16" spans="2:11" ht="19.5" thickBot="1" x14ac:dyDescent="0.3">
      <c r="B16" s="1"/>
      <c r="C16" s="19" t="s">
        <v>15</v>
      </c>
      <c r="D16" s="20"/>
      <c r="E16" s="6">
        <f>SUM(E10:E15)</f>
        <v>120</v>
      </c>
      <c r="F16" s="7"/>
      <c r="G16" s="8">
        <f>SUM(G10:G15)</f>
        <v>603.5</v>
      </c>
    </row>
    <row r="17" spans="2:13" ht="21.75" thickBot="1" x14ac:dyDescent="0.3">
      <c r="B17" s="1"/>
      <c r="C17" s="16" t="s">
        <v>16</v>
      </c>
      <c r="D17" s="17"/>
      <c r="E17" s="17"/>
      <c r="F17" s="18"/>
      <c r="G17" s="9">
        <v>65</v>
      </c>
      <c r="M17" s="10"/>
    </row>
    <row r="18" spans="2:13" ht="21.75" thickBot="1" x14ac:dyDescent="0.3">
      <c r="B18" s="1"/>
      <c r="C18" s="16" t="s">
        <v>15</v>
      </c>
      <c r="D18" s="17"/>
      <c r="E18" s="17"/>
      <c r="F18" s="18"/>
      <c r="G18" s="11">
        <f>G16*G17</f>
        <v>39227.5</v>
      </c>
    </row>
    <row r="19" spans="2:13" ht="21.75" thickBot="1" x14ac:dyDescent="0.3">
      <c r="C19" s="12" t="s">
        <v>56</v>
      </c>
      <c r="D19" s="16" t="s">
        <v>55</v>
      </c>
      <c r="E19" s="17"/>
      <c r="F19" s="18"/>
      <c r="G19" s="13">
        <f>'08-06-2024 343'!G20</f>
        <v>1476399.8999999997</v>
      </c>
      <c r="H19" s="10"/>
      <c r="I19" s="10"/>
      <c r="K19" s="10"/>
    </row>
    <row r="20" spans="2:13" ht="21.75" thickBot="1" x14ac:dyDescent="0.3">
      <c r="C20" s="16" t="s">
        <v>17</v>
      </c>
      <c r="D20" s="17"/>
      <c r="E20" s="17"/>
      <c r="F20" s="18"/>
      <c r="G20" s="11">
        <f>G18+G19</f>
        <v>1515627.3999999997</v>
      </c>
      <c r="H20" s="10"/>
      <c r="I20" s="10"/>
      <c r="K20" s="10"/>
    </row>
  </sheetData>
  <sortState xmlns:xlrd2="http://schemas.microsoft.com/office/spreadsheetml/2017/richdata2" ref="D10:G15">
    <sortCondition ref="D10:D15"/>
  </sortState>
  <mergeCells count="12">
    <mergeCell ref="C7:D8"/>
    <mergeCell ref="E7:G8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E2522-CF2A-4874-8632-46EAEF22D62B}">
  <dimension ref="B2:M23"/>
  <sheetViews>
    <sheetView topLeftCell="A2"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7" t="s">
        <v>0</v>
      </c>
      <c r="D3" s="29" t="s">
        <v>1</v>
      </c>
      <c r="E3" s="30"/>
      <c r="F3" s="30"/>
      <c r="G3" s="33">
        <v>345</v>
      </c>
    </row>
    <row r="4" spans="2:11" ht="15.75" thickBot="1" x14ac:dyDescent="0.3">
      <c r="B4" s="1"/>
      <c r="C4" s="28"/>
      <c r="D4" s="31"/>
      <c r="E4" s="32"/>
      <c r="F4" s="32"/>
      <c r="G4" s="34"/>
    </row>
    <row r="5" spans="2:11" ht="15" customHeight="1" x14ac:dyDescent="0.25">
      <c r="B5" s="1"/>
      <c r="C5" s="35" t="s">
        <v>57</v>
      </c>
      <c r="D5" s="37" t="s">
        <v>2</v>
      </c>
      <c r="E5" s="38"/>
      <c r="F5" s="38"/>
      <c r="G5" s="39"/>
      <c r="J5" s="2" t="s">
        <v>3</v>
      </c>
    </row>
    <row r="6" spans="2:11" ht="15.75" thickBot="1" x14ac:dyDescent="0.3">
      <c r="B6" s="1"/>
      <c r="C6" s="36"/>
      <c r="D6" s="40"/>
      <c r="E6" s="41"/>
      <c r="F6" s="41"/>
      <c r="G6" s="42"/>
      <c r="J6" s="2">
        <v>1</v>
      </c>
    </row>
    <row r="7" spans="2:11" ht="15" customHeight="1" x14ac:dyDescent="0.25">
      <c r="B7" s="1"/>
      <c r="C7" s="21" t="s">
        <v>4</v>
      </c>
      <c r="D7" s="22"/>
      <c r="E7" s="21" t="s">
        <v>5</v>
      </c>
      <c r="F7" s="25"/>
      <c r="G7" s="22"/>
      <c r="J7" s="2" t="s">
        <v>6</v>
      </c>
      <c r="K7" s="1"/>
    </row>
    <row r="8" spans="2:11" ht="15.75" thickBot="1" x14ac:dyDescent="0.3">
      <c r="B8" s="1"/>
      <c r="C8" s="23"/>
      <c r="D8" s="24"/>
      <c r="E8" s="23"/>
      <c r="F8" s="26"/>
      <c r="G8" s="24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26</v>
      </c>
      <c r="E10" s="5">
        <v>3</v>
      </c>
      <c r="F10" s="4"/>
      <c r="G10" s="4">
        <v>35.299999999999997</v>
      </c>
    </row>
    <row r="11" spans="2:11" ht="18.75" x14ac:dyDescent="0.25">
      <c r="B11" s="1"/>
      <c r="C11" s="4">
        <v>2</v>
      </c>
      <c r="D11" s="5" t="s">
        <v>27</v>
      </c>
      <c r="E11" s="5">
        <v>10</v>
      </c>
      <c r="F11" s="4">
        <v>7.5</v>
      </c>
      <c r="G11" s="4">
        <f t="shared" ref="G11:G16" si="0">E11*F11</f>
        <v>75</v>
      </c>
    </row>
    <row r="12" spans="2:11" ht="18.75" x14ac:dyDescent="0.25">
      <c r="B12" s="1"/>
      <c r="C12" s="4">
        <v>3</v>
      </c>
      <c r="D12" s="5" t="s">
        <v>12</v>
      </c>
      <c r="E12" s="5">
        <v>10</v>
      </c>
      <c r="F12" s="4">
        <v>5</v>
      </c>
      <c r="G12" s="4">
        <f t="shared" si="0"/>
        <v>50</v>
      </c>
    </row>
    <row r="13" spans="2:11" ht="18.75" x14ac:dyDescent="0.25">
      <c r="B13" s="1"/>
      <c r="C13" s="4">
        <v>4</v>
      </c>
      <c r="D13" s="5" t="s">
        <v>20</v>
      </c>
      <c r="E13" s="5">
        <v>5</v>
      </c>
      <c r="F13" s="4">
        <v>5</v>
      </c>
      <c r="G13" s="4">
        <f t="shared" si="0"/>
        <v>25</v>
      </c>
    </row>
    <row r="14" spans="2:11" ht="18.75" x14ac:dyDescent="0.25">
      <c r="B14" s="1"/>
      <c r="C14" s="4">
        <v>5</v>
      </c>
      <c r="D14" s="5" t="s">
        <v>13</v>
      </c>
      <c r="E14" s="5">
        <v>65</v>
      </c>
      <c r="F14" s="4">
        <v>5</v>
      </c>
      <c r="G14" s="4">
        <f t="shared" si="0"/>
        <v>325</v>
      </c>
    </row>
    <row r="15" spans="2:11" ht="18.75" x14ac:dyDescent="0.25">
      <c r="B15" s="1"/>
      <c r="C15" s="4">
        <v>6</v>
      </c>
      <c r="D15" s="5" t="s">
        <v>21</v>
      </c>
      <c r="E15" s="5">
        <v>2</v>
      </c>
      <c r="F15" s="4">
        <v>5</v>
      </c>
      <c r="G15" s="4">
        <f t="shared" si="0"/>
        <v>10</v>
      </c>
    </row>
    <row r="16" spans="2:11" ht="19.5" thickBot="1" x14ac:dyDescent="0.3">
      <c r="B16" s="1"/>
      <c r="C16" s="4">
        <v>7</v>
      </c>
      <c r="D16" s="5" t="s">
        <v>14</v>
      </c>
      <c r="E16" s="5">
        <v>31</v>
      </c>
      <c r="F16" s="4">
        <v>5</v>
      </c>
      <c r="G16" s="4">
        <f t="shared" si="0"/>
        <v>155</v>
      </c>
    </row>
    <row r="17" spans="2:13" ht="19.5" thickBot="1" x14ac:dyDescent="0.3">
      <c r="B17" s="1"/>
      <c r="C17" s="19" t="s">
        <v>15</v>
      </c>
      <c r="D17" s="20"/>
      <c r="E17" s="6">
        <f>SUM(E10:E16)</f>
        <v>126</v>
      </c>
      <c r="F17" s="7"/>
      <c r="G17" s="8">
        <f>SUM(G10:G16)</f>
        <v>675.3</v>
      </c>
    </row>
    <row r="18" spans="2:13" ht="21.75" thickBot="1" x14ac:dyDescent="0.3">
      <c r="B18" s="1"/>
      <c r="C18" s="16" t="s">
        <v>16</v>
      </c>
      <c r="D18" s="17"/>
      <c r="E18" s="17"/>
      <c r="F18" s="18"/>
      <c r="G18" s="9">
        <v>70</v>
      </c>
      <c r="M18" s="10"/>
    </row>
    <row r="19" spans="2:13" ht="21.75" thickBot="1" x14ac:dyDescent="0.3">
      <c r="B19" s="1"/>
      <c r="C19" s="16" t="s">
        <v>15</v>
      </c>
      <c r="D19" s="17"/>
      <c r="E19" s="17"/>
      <c r="F19" s="18"/>
      <c r="G19" s="11">
        <f>G17*G18</f>
        <v>47271</v>
      </c>
    </row>
    <row r="20" spans="2:13" ht="21.75" thickBot="1" x14ac:dyDescent="0.3">
      <c r="C20" s="12" t="s">
        <v>59</v>
      </c>
      <c r="D20" s="16" t="s">
        <v>58</v>
      </c>
      <c r="E20" s="17"/>
      <c r="F20" s="18"/>
      <c r="G20" s="13">
        <f>'09-06-2024 344'!G20</f>
        <v>1515627.3999999997</v>
      </c>
      <c r="H20" s="10"/>
      <c r="I20" s="10"/>
      <c r="K20" s="10"/>
    </row>
    <row r="21" spans="2:13" ht="21.75" thickBot="1" x14ac:dyDescent="0.3">
      <c r="C21" s="16" t="s">
        <v>17</v>
      </c>
      <c r="D21" s="17"/>
      <c r="E21" s="17"/>
      <c r="F21" s="18"/>
      <c r="G21" s="11">
        <f>G19+G20</f>
        <v>1562898.3999999997</v>
      </c>
      <c r="H21" s="10"/>
      <c r="I21" s="10"/>
      <c r="K21" s="10"/>
    </row>
    <row r="22" spans="2:13" ht="21.75" thickBot="1" x14ac:dyDescent="0.3">
      <c r="C22" s="16" t="s">
        <v>60</v>
      </c>
      <c r="D22" s="17"/>
      <c r="E22" s="17"/>
      <c r="F22" s="18"/>
      <c r="G22" s="14">
        <v>50000</v>
      </c>
    </row>
    <row r="23" spans="2:13" ht="21.75" thickBot="1" x14ac:dyDescent="0.3">
      <c r="C23" s="16" t="s">
        <v>17</v>
      </c>
      <c r="D23" s="17"/>
      <c r="E23" s="17"/>
      <c r="F23" s="18"/>
      <c r="G23" s="11">
        <f>G21-G22</f>
        <v>1512898.3999999997</v>
      </c>
    </row>
  </sheetData>
  <sortState xmlns:xlrd2="http://schemas.microsoft.com/office/spreadsheetml/2017/richdata2" ref="D10:G16">
    <sortCondition ref="D10:D16"/>
  </sortState>
  <mergeCells count="14">
    <mergeCell ref="C23:F23"/>
    <mergeCell ref="C17:D17"/>
    <mergeCell ref="C18:F18"/>
    <mergeCell ref="C19:F19"/>
    <mergeCell ref="D20:F20"/>
    <mergeCell ref="C21:F21"/>
    <mergeCell ref="C22:F22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01-06-2024 337</vt:lpstr>
      <vt:lpstr>03-06-2024 338</vt:lpstr>
      <vt:lpstr>04-06-2024 339</vt:lpstr>
      <vt:lpstr>05-06-2024 340</vt:lpstr>
      <vt:lpstr>06-06-2024 341</vt:lpstr>
      <vt:lpstr>07-06-2024 342</vt:lpstr>
      <vt:lpstr>08-06-2024 343</vt:lpstr>
      <vt:lpstr>09-06-2024 344</vt:lpstr>
      <vt:lpstr>10-06-2024 345</vt:lpstr>
      <vt:lpstr>11-06-2024 346</vt:lpstr>
      <vt:lpstr>12-06-2024 347</vt:lpstr>
      <vt:lpstr>13-06-2024 348</vt:lpstr>
      <vt:lpstr>14-06-2024 349</vt:lpstr>
      <vt:lpstr>15-06-2024 350</vt:lpstr>
      <vt:lpstr>16-06-2024 351</vt:lpstr>
      <vt:lpstr>17-06-2024 352</vt:lpstr>
      <vt:lpstr>18-06-2024 353</vt:lpstr>
      <vt:lpstr>19-06-2024 354</vt:lpstr>
      <vt:lpstr>20-06-2024 355</vt:lpstr>
      <vt:lpstr>21-06-2024 356</vt:lpstr>
      <vt:lpstr>22-06-2024 357</vt:lpstr>
      <vt:lpstr>23-06-2024 358</vt:lpstr>
      <vt:lpstr>24-06-2024 359</vt:lpstr>
      <vt:lpstr>25-06-2024 360</vt:lpstr>
      <vt:lpstr>26-06-2024 361</vt:lpstr>
      <vt:lpstr>27-06-2024 362</vt:lpstr>
      <vt:lpstr>28-06-2024 363</vt:lpstr>
      <vt:lpstr>30-06-2024 364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Selvin Santhosh</dc:creator>
  <cp:lastModifiedBy>Selvin Santhosh</cp:lastModifiedBy>
  <dcterms:created xsi:type="dcterms:W3CDTF">2024-06-02T18:08:15Z</dcterms:created>
  <dcterms:modified xsi:type="dcterms:W3CDTF">2024-07-01T18:44:21Z</dcterms:modified>
</cp:coreProperties>
</file>