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Waste Party\"/>
    </mc:Choice>
  </mc:AlternateContent>
  <bookViews>
    <workbookView xWindow="0" yWindow="0" windowWidth="24000" windowHeight="9735" tabRatio="771" firstSheet="22" activeTab="26"/>
  </bookViews>
  <sheets>
    <sheet name="02-08-2021" sheetId="1" r:id="rId1"/>
    <sheet name="03-08-2021" sheetId="2" r:id="rId2"/>
    <sheet name="04-08-2021" sheetId="3" r:id="rId3"/>
    <sheet name="05-08-2021" sheetId="4" r:id="rId4"/>
    <sheet name="06-08-2021" sheetId="5" r:id="rId5"/>
    <sheet name="07-08-2021" sheetId="6" r:id="rId6"/>
    <sheet name="08-08-2021" sheetId="7" r:id="rId7"/>
    <sheet name="09-08-2021" sheetId="8" r:id="rId8"/>
    <sheet name="10-08-2021" sheetId="9" r:id="rId9"/>
    <sheet name="11-08-2021" sheetId="10" r:id="rId10"/>
    <sheet name="12-08-2021" sheetId="11" r:id="rId11"/>
    <sheet name="13-08-2021" sheetId="12" r:id="rId12"/>
    <sheet name="14-08-2021" sheetId="13" r:id="rId13"/>
    <sheet name="15-08-2021" sheetId="16" r:id="rId14"/>
    <sheet name="16-08-2021" sheetId="17" r:id="rId15"/>
    <sheet name="17-08-2021" sheetId="18" r:id="rId16"/>
    <sheet name="18-08-2021" sheetId="14" r:id="rId17"/>
    <sheet name="20-08-2021" sheetId="15" r:id="rId18"/>
    <sheet name="21-08-2021" sheetId="19" r:id="rId19"/>
    <sheet name="23-08-2021" sheetId="20" r:id="rId20"/>
    <sheet name="24-08-2021" sheetId="21" r:id="rId21"/>
    <sheet name="25-08-2021" sheetId="22" r:id="rId22"/>
    <sheet name="27-08-2021" sheetId="23" r:id="rId23"/>
    <sheet name="28-08-2021" sheetId="24" r:id="rId24"/>
    <sheet name="29-08-2021" sheetId="25" r:id="rId25"/>
    <sheet name="30-08-2021" sheetId="26" r:id="rId26"/>
    <sheet name="31-08-2021" sheetId="27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7" l="1"/>
  <c r="G30" i="26"/>
  <c r="G30" i="25"/>
  <c r="G30" i="24"/>
  <c r="G30" i="22"/>
  <c r="G30" i="21"/>
  <c r="G30" i="23"/>
  <c r="G16" i="25" l="1"/>
  <c r="D40" i="27" l="1"/>
  <c r="D41" i="27" s="1"/>
  <c r="D37" i="27"/>
  <c r="D38" i="27" s="1"/>
  <c r="D36" i="27"/>
  <c r="D35" i="27"/>
  <c r="L31" i="27"/>
  <c r="L32" i="27" s="1"/>
  <c r="L29" i="27"/>
  <c r="D29" i="27"/>
  <c r="D30" i="27" s="1"/>
  <c r="E31" i="27" s="1"/>
  <c r="L28" i="27"/>
  <c r="D28" i="27"/>
  <c r="D27" i="27"/>
  <c r="D24" i="27"/>
  <c r="L23" i="27"/>
  <c r="D23" i="27"/>
  <c r="L22" i="27"/>
  <c r="L24" i="27" s="1"/>
  <c r="D22" i="27"/>
  <c r="D21" i="27"/>
  <c r="D20" i="27"/>
  <c r="D15" i="27"/>
  <c r="D14" i="27"/>
  <c r="D13" i="27"/>
  <c r="D10" i="27"/>
  <c r="L9" i="27"/>
  <c r="D9" i="27"/>
  <c r="D8" i="27"/>
  <c r="D7" i="27"/>
  <c r="L6" i="27"/>
  <c r="L11" i="27" s="1"/>
  <c r="D6" i="27"/>
  <c r="D40" i="26"/>
  <c r="D41" i="26" s="1"/>
  <c r="D37" i="26"/>
  <c r="D36" i="26"/>
  <c r="D35" i="26"/>
  <c r="D38" i="26" s="1"/>
  <c r="L31" i="26"/>
  <c r="L32" i="26" s="1"/>
  <c r="D29" i="26"/>
  <c r="D30" i="26" s="1"/>
  <c r="E31" i="26" s="1"/>
  <c r="L28" i="26"/>
  <c r="L29" i="26" s="1"/>
  <c r="D28" i="26"/>
  <c r="D27" i="26"/>
  <c r="D24" i="26"/>
  <c r="L23" i="26"/>
  <c r="D23" i="26"/>
  <c r="L22" i="26"/>
  <c r="L24" i="26" s="1"/>
  <c r="D22" i="26"/>
  <c r="D21" i="26"/>
  <c r="D20" i="26"/>
  <c r="D25" i="26" s="1"/>
  <c r="D15" i="26"/>
  <c r="D14" i="26"/>
  <c r="D13" i="26"/>
  <c r="D16" i="26" s="1"/>
  <c r="D10" i="26"/>
  <c r="L9" i="26"/>
  <c r="D9" i="26"/>
  <c r="D8" i="26"/>
  <c r="D7" i="26"/>
  <c r="L6" i="26"/>
  <c r="L11" i="26" s="1"/>
  <c r="D6" i="26"/>
  <c r="D40" i="25"/>
  <c r="D41" i="25" s="1"/>
  <c r="D37" i="25"/>
  <c r="D36" i="25"/>
  <c r="D35" i="25"/>
  <c r="D38" i="25" s="1"/>
  <c r="L31" i="25"/>
  <c r="L32" i="25" s="1"/>
  <c r="L29" i="25"/>
  <c r="D29" i="25"/>
  <c r="D30" i="25" s="1"/>
  <c r="E31" i="25" s="1"/>
  <c r="L28" i="25"/>
  <c r="D28" i="25"/>
  <c r="D27" i="25"/>
  <c r="D24" i="25"/>
  <c r="L23" i="25"/>
  <c r="D23" i="25"/>
  <c r="L22" i="25"/>
  <c r="L24" i="25" s="1"/>
  <c r="D22" i="25"/>
  <c r="D21" i="25"/>
  <c r="D20" i="25"/>
  <c r="D25" i="25" s="1"/>
  <c r="D15" i="25"/>
  <c r="D14" i="25"/>
  <c r="D13" i="25"/>
  <c r="D10" i="25"/>
  <c r="L9" i="25"/>
  <c r="D9" i="25"/>
  <c r="D8" i="25"/>
  <c r="D11" i="25" s="1"/>
  <c r="D7" i="25"/>
  <c r="L6" i="25"/>
  <c r="L11" i="25" s="1"/>
  <c r="D6" i="25"/>
  <c r="D40" i="24"/>
  <c r="D41" i="24" s="1"/>
  <c r="D37" i="24"/>
  <c r="D36" i="24"/>
  <c r="D35" i="24"/>
  <c r="D38" i="24" s="1"/>
  <c r="L31" i="24"/>
  <c r="L32" i="24" s="1"/>
  <c r="D29" i="24"/>
  <c r="L28" i="24"/>
  <c r="L29" i="24" s="1"/>
  <c r="D28" i="24"/>
  <c r="D27" i="24"/>
  <c r="D24" i="24"/>
  <c r="L23" i="24"/>
  <c r="D23" i="24"/>
  <c r="L22" i="24"/>
  <c r="L24" i="24" s="1"/>
  <c r="D22" i="24"/>
  <c r="D21" i="24"/>
  <c r="D20" i="24"/>
  <c r="D25" i="24" s="1"/>
  <c r="D15" i="24"/>
  <c r="D14" i="24"/>
  <c r="D13" i="24"/>
  <c r="D10" i="24"/>
  <c r="L9" i="24"/>
  <c r="D9" i="24"/>
  <c r="D8" i="24"/>
  <c r="D7" i="24"/>
  <c r="L6" i="24"/>
  <c r="L11" i="24" s="1"/>
  <c r="D6" i="24"/>
  <c r="D16" i="27" l="1"/>
  <c r="D11" i="27"/>
  <c r="E12" i="27" s="1"/>
  <c r="D25" i="27"/>
  <c r="G25" i="27" s="1"/>
  <c r="G16" i="27"/>
  <c r="E17" i="27"/>
  <c r="E26" i="27"/>
  <c r="D11" i="26"/>
  <c r="E12" i="26" s="1"/>
  <c r="G25" i="26"/>
  <c r="E26" i="26"/>
  <c r="G11" i="26"/>
  <c r="G16" i="26"/>
  <c r="E17" i="26"/>
  <c r="D16" i="25"/>
  <c r="E12" i="25"/>
  <c r="G11" i="25"/>
  <c r="G25" i="25"/>
  <c r="E26" i="25"/>
  <c r="D30" i="24"/>
  <c r="E31" i="24" s="1"/>
  <c r="D16" i="24"/>
  <c r="E17" i="24" s="1"/>
  <c r="D11" i="24"/>
  <c r="E12" i="24"/>
  <c r="G11" i="24"/>
  <c r="G25" i="24"/>
  <c r="E26" i="24"/>
  <c r="D40" i="23"/>
  <c r="D41" i="23" s="1"/>
  <c r="D37" i="23"/>
  <c r="D38" i="23" s="1"/>
  <c r="D36" i="23"/>
  <c r="D35" i="23"/>
  <c r="L31" i="23"/>
  <c r="L32" i="23" s="1"/>
  <c r="L29" i="23"/>
  <c r="D29" i="23"/>
  <c r="L28" i="23"/>
  <c r="D28" i="23"/>
  <c r="D27" i="23"/>
  <c r="D24" i="23"/>
  <c r="L23" i="23"/>
  <c r="D23" i="23"/>
  <c r="L22" i="23"/>
  <c r="L24" i="23" s="1"/>
  <c r="D22" i="23"/>
  <c r="D21" i="23"/>
  <c r="D20" i="23"/>
  <c r="D15" i="23"/>
  <c r="D14" i="23"/>
  <c r="D13" i="23"/>
  <c r="D10" i="23"/>
  <c r="D11" i="23" s="1"/>
  <c r="E12" i="23" s="1"/>
  <c r="L9" i="23"/>
  <c r="D9" i="23"/>
  <c r="D8" i="23"/>
  <c r="D7" i="23"/>
  <c r="L6" i="23"/>
  <c r="L11" i="23" s="1"/>
  <c r="D6" i="23"/>
  <c r="G11" i="27" l="1"/>
  <c r="E17" i="25"/>
  <c r="G16" i="24"/>
  <c r="D16" i="23"/>
  <c r="E17" i="23" s="1"/>
  <c r="D30" i="23"/>
  <c r="E31" i="23" s="1"/>
  <c r="D25" i="23"/>
  <c r="G25" i="23"/>
  <c r="E26" i="23"/>
  <c r="G11" i="23"/>
  <c r="D41" i="22"/>
  <c r="D40" i="22"/>
  <c r="D37" i="22"/>
  <c r="D36" i="22"/>
  <c r="D35" i="22"/>
  <c r="D38" i="22" s="1"/>
  <c r="L31" i="22"/>
  <c r="L32" i="22" s="1"/>
  <c r="D29" i="22"/>
  <c r="D30" i="22" s="1"/>
  <c r="E31" i="22" s="1"/>
  <c r="L28" i="22"/>
  <c r="L29" i="22" s="1"/>
  <c r="D28" i="22"/>
  <c r="D27" i="22"/>
  <c r="D24" i="22"/>
  <c r="L23" i="22"/>
  <c r="D23" i="22"/>
  <c r="L22" i="22"/>
  <c r="L24" i="22" s="1"/>
  <c r="D22" i="22"/>
  <c r="D21" i="22"/>
  <c r="D20" i="22"/>
  <c r="D15" i="22"/>
  <c r="D16" i="22" s="1"/>
  <c r="E17" i="22" s="1"/>
  <c r="D14" i="22"/>
  <c r="D13" i="22"/>
  <c r="D10" i="22"/>
  <c r="L9" i="22"/>
  <c r="D9" i="22"/>
  <c r="D8" i="22"/>
  <c r="D7" i="22"/>
  <c r="D11" i="22" s="1"/>
  <c r="L6" i="22"/>
  <c r="L11" i="22" s="1"/>
  <c r="D6" i="22"/>
  <c r="G16" i="23" l="1"/>
  <c r="D25" i="22"/>
  <c r="E26" i="22" s="1"/>
  <c r="G11" i="22"/>
  <c r="E12" i="22"/>
  <c r="G25" i="22"/>
  <c r="G16" i="22"/>
  <c r="D40" i="21"/>
  <c r="D41" i="21" s="1"/>
  <c r="D38" i="21"/>
  <c r="D37" i="21"/>
  <c r="D36" i="21"/>
  <c r="D35" i="21"/>
  <c r="L32" i="21"/>
  <c r="L31" i="21"/>
  <c r="L29" i="21"/>
  <c r="D29" i="21"/>
  <c r="L28" i="21"/>
  <c r="D28" i="21"/>
  <c r="D27" i="21"/>
  <c r="D24" i="21"/>
  <c r="L23" i="21"/>
  <c r="D23" i="21"/>
  <c r="L22" i="21"/>
  <c r="L24" i="21" s="1"/>
  <c r="D22" i="21"/>
  <c r="D21" i="21"/>
  <c r="D20" i="21"/>
  <c r="D25" i="21" s="1"/>
  <c r="D15" i="21"/>
  <c r="D14" i="21"/>
  <c r="D13" i="21"/>
  <c r="D10" i="21"/>
  <c r="L9" i="21"/>
  <c r="D9" i="21"/>
  <c r="D8" i="21"/>
  <c r="D7" i="21"/>
  <c r="L6" i="21"/>
  <c r="L11" i="21" s="1"/>
  <c r="D6" i="21"/>
  <c r="D16" i="21" l="1"/>
  <c r="G16" i="21" s="1"/>
  <c r="D30" i="21"/>
  <c r="E31" i="21" s="1"/>
  <c r="G25" i="21"/>
  <c r="E26" i="21"/>
  <c r="E17" i="21"/>
  <c r="D11" i="21"/>
  <c r="B7" i="20"/>
  <c r="B10" i="20"/>
  <c r="G25" i="19"/>
  <c r="D40" i="20"/>
  <c r="D41" i="20" s="1"/>
  <c r="D37" i="20"/>
  <c r="D36" i="20"/>
  <c r="D35" i="20"/>
  <c r="D38" i="20" s="1"/>
  <c r="L31" i="20"/>
  <c r="L32" i="20" s="1"/>
  <c r="L29" i="20"/>
  <c r="D29" i="20"/>
  <c r="L28" i="20"/>
  <c r="D28" i="20"/>
  <c r="D27" i="20"/>
  <c r="D24" i="20"/>
  <c r="L23" i="20"/>
  <c r="D23" i="20"/>
  <c r="L22" i="20"/>
  <c r="L24" i="20" s="1"/>
  <c r="D22" i="20"/>
  <c r="D21" i="20"/>
  <c r="D20" i="20"/>
  <c r="D15" i="20"/>
  <c r="D14" i="20"/>
  <c r="D13" i="20"/>
  <c r="D16" i="20" s="1"/>
  <c r="E17" i="20" s="1"/>
  <c r="D10" i="20"/>
  <c r="L9" i="20"/>
  <c r="D9" i="20"/>
  <c r="D8" i="20"/>
  <c r="D7" i="20"/>
  <c r="L6" i="20"/>
  <c r="L11" i="20" s="1"/>
  <c r="D6" i="20"/>
  <c r="B20" i="15"/>
  <c r="E12" i="21" l="1"/>
  <c r="G11" i="21"/>
  <c r="D11" i="20"/>
  <c r="G11" i="20" s="1"/>
  <c r="D30" i="20"/>
  <c r="E31" i="20" s="1"/>
  <c r="D25" i="20"/>
  <c r="E26" i="20" s="1"/>
  <c r="G16" i="20"/>
  <c r="B24" i="13"/>
  <c r="E12" i="20" l="1"/>
  <c r="G25" i="20"/>
  <c r="B10" i="19"/>
  <c r="D40" i="19"/>
  <c r="D41" i="19" s="1"/>
  <c r="D37" i="19"/>
  <c r="D36" i="19"/>
  <c r="D35" i="19"/>
  <c r="D38" i="19" s="1"/>
  <c r="L31" i="19"/>
  <c r="L32" i="19" s="1"/>
  <c r="D29" i="19"/>
  <c r="L28" i="19"/>
  <c r="L29" i="19" s="1"/>
  <c r="D28" i="19"/>
  <c r="D27" i="19"/>
  <c r="D24" i="19"/>
  <c r="L23" i="19"/>
  <c r="D23" i="19"/>
  <c r="L22" i="19"/>
  <c r="L24" i="19" s="1"/>
  <c r="D22" i="19"/>
  <c r="D21" i="19"/>
  <c r="D20" i="19"/>
  <c r="D15" i="19"/>
  <c r="D14" i="19"/>
  <c r="D13" i="19"/>
  <c r="D10" i="19"/>
  <c r="L9" i="19"/>
  <c r="D9" i="19"/>
  <c r="D8" i="19"/>
  <c r="D7" i="19"/>
  <c r="L6" i="19"/>
  <c r="L11" i="19" s="1"/>
  <c r="D6" i="19"/>
  <c r="D11" i="19" s="1"/>
  <c r="D30" i="19" l="1"/>
  <c r="D25" i="19"/>
  <c r="D16" i="19"/>
  <c r="G16" i="19" s="1"/>
  <c r="G11" i="19"/>
  <c r="E12" i="19"/>
  <c r="E26" i="19"/>
  <c r="E31" i="19"/>
  <c r="E17" i="19"/>
  <c r="B14" i="17"/>
  <c r="D40" i="18"/>
  <c r="D41" i="18" s="1"/>
  <c r="D37" i="18"/>
  <c r="D36" i="18"/>
  <c r="D35" i="18"/>
  <c r="D38" i="18" s="1"/>
  <c r="L31" i="18"/>
  <c r="L32" i="18" s="1"/>
  <c r="L29" i="18"/>
  <c r="D29" i="18"/>
  <c r="L28" i="18"/>
  <c r="D28" i="18"/>
  <c r="D27" i="18"/>
  <c r="D24" i="18"/>
  <c r="L23" i="18"/>
  <c r="D23" i="18"/>
  <c r="L22" i="18"/>
  <c r="L24" i="18" s="1"/>
  <c r="D22" i="18"/>
  <c r="D21" i="18"/>
  <c r="D20" i="18"/>
  <c r="D15" i="18"/>
  <c r="D14" i="18"/>
  <c r="D13" i="18"/>
  <c r="D10" i="18"/>
  <c r="L9" i="18"/>
  <c r="D9" i="18"/>
  <c r="D8" i="18"/>
  <c r="D7" i="18"/>
  <c r="L6" i="18"/>
  <c r="L11" i="18" s="1"/>
  <c r="D6" i="18"/>
  <c r="D11" i="18" s="1"/>
  <c r="D40" i="17"/>
  <c r="D41" i="17" s="1"/>
  <c r="D37" i="17"/>
  <c r="D36" i="17"/>
  <c r="D35" i="17"/>
  <c r="D38" i="17" s="1"/>
  <c r="L31" i="17"/>
  <c r="L32" i="17" s="1"/>
  <c r="L29" i="17"/>
  <c r="D29" i="17"/>
  <c r="D30" i="17" s="1"/>
  <c r="L28" i="17"/>
  <c r="D28" i="17"/>
  <c r="D27" i="17"/>
  <c r="D24" i="17"/>
  <c r="L23" i="17"/>
  <c r="D23" i="17"/>
  <c r="L22" i="17"/>
  <c r="L24" i="17" s="1"/>
  <c r="D22" i="17"/>
  <c r="D21" i="17"/>
  <c r="D20" i="17"/>
  <c r="D15" i="17"/>
  <c r="D14" i="17"/>
  <c r="D13" i="17"/>
  <c r="D10" i="17"/>
  <c r="L9" i="17"/>
  <c r="D9" i="17"/>
  <c r="D8" i="17"/>
  <c r="D7" i="17"/>
  <c r="L6" i="17"/>
  <c r="L11" i="17" s="1"/>
  <c r="D6" i="17"/>
  <c r="D40" i="16"/>
  <c r="D41" i="16" s="1"/>
  <c r="D37" i="16"/>
  <c r="D38" i="16" s="1"/>
  <c r="D36" i="16"/>
  <c r="D35" i="16"/>
  <c r="L31" i="16"/>
  <c r="L32" i="16" s="1"/>
  <c r="L29" i="16"/>
  <c r="D29" i="16"/>
  <c r="L28" i="16"/>
  <c r="D28" i="16"/>
  <c r="D27" i="16"/>
  <c r="D24" i="16"/>
  <c r="L23" i="16"/>
  <c r="D23" i="16"/>
  <c r="L22" i="16"/>
  <c r="L24" i="16" s="1"/>
  <c r="D22" i="16"/>
  <c r="D21" i="16"/>
  <c r="D20" i="16"/>
  <c r="D15" i="16"/>
  <c r="D16" i="16" s="1"/>
  <c r="D14" i="16"/>
  <c r="D13" i="16"/>
  <c r="D10" i="16"/>
  <c r="L9" i="16"/>
  <c r="D9" i="16"/>
  <c r="D8" i="16"/>
  <c r="D7" i="16"/>
  <c r="L6" i="16"/>
  <c r="L11" i="16" s="1"/>
  <c r="D6" i="16"/>
  <c r="D30" i="18" l="1"/>
  <c r="D25" i="18"/>
  <c r="E26" i="18" s="1"/>
  <c r="D25" i="17"/>
  <c r="D30" i="16"/>
  <c r="D25" i="16"/>
  <c r="D11" i="17"/>
  <c r="G11" i="17" s="1"/>
  <c r="D11" i="16"/>
  <c r="D16" i="18"/>
  <c r="G11" i="18"/>
  <c r="E12" i="18"/>
  <c r="E31" i="18"/>
  <c r="G30" i="18"/>
  <c r="G16" i="18"/>
  <c r="E17" i="18"/>
  <c r="G25" i="18"/>
  <c r="D16" i="17"/>
  <c r="G16" i="17" s="1"/>
  <c r="E12" i="17"/>
  <c r="E17" i="17"/>
  <c r="E31" i="17"/>
  <c r="G30" i="17"/>
  <c r="E26" i="17"/>
  <c r="G25" i="17"/>
  <c r="E12" i="16"/>
  <c r="G11" i="16"/>
  <c r="G16" i="16"/>
  <c r="E17" i="16"/>
  <c r="E31" i="16"/>
  <c r="G30" i="16"/>
  <c r="E26" i="16"/>
  <c r="G25" i="16"/>
  <c r="B6" i="15"/>
  <c r="B10" i="15"/>
  <c r="D10" i="15" s="1"/>
  <c r="D40" i="15"/>
  <c r="D41" i="15" s="1"/>
  <c r="D37" i="15"/>
  <c r="D36" i="15"/>
  <c r="D35" i="15"/>
  <c r="D38" i="15" s="1"/>
  <c r="L31" i="15"/>
  <c r="L32" i="15" s="1"/>
  <c r="L29" i="15"/>
  <c r="D29" i="15"/>
  <c r="L28" i="15"/>
  <c r="D28" i="15"/>
  <c r="D27" i="15"/>
  <c r="D24" i="15"/>
  <c r="L23" i="15"/>
  <c r="D23" i="15"/>
  <c r="L22" i="15"/>
  <c r="L24" i="15" s="1"/>
  <c r="D22" i="15"/>
  <c r="D21" i="15"/>
  <c r="D20" i="15"/>
  <c r="D15" i="15"/>
  <c r="D14" i="15"/>
  <c r="D13" i="15"/>
  <c r="L9" i="15"/>
  <c r="D9" i="15"/>
  <c r="D8" i="15"/>
  <c r="D7" i="15"/>
  <c r="L6" i="15"/>
  <c r="L11" i="15" s="1"/>
  <c r="D6" i="15"/>
  <c r="D40" i="14"/>
  <c r="D41" i="14" s="1"/>
  <c r="D37" i="14"/>
  <c r="D36" i="14"/>
  <c r="D35" i="14"/>
  <c r="D38" i="14" s="1"/>
  <c r="L31" i="14"/>
  <c r="L32" i="14" s="1"/>
  <c r="L29" i="14"/>
  <c r="D29" i="14"/>
  <c r="L28" i="14"/>
  <c r="D28" i="14"/>
  <c r="D27" i="14"/>
  <c r="D24" i="14"/>
  <c r="L23" i="14"/>
  <c r="D23" i="14"/>
  <c r="L22" i="14"/>
  <c r="L24" i="14" s="1"/>
  <c r="D22" i="14"/>
  <c r="D21" i="14"/>
  <c r="D20" i="14"/>
  <c r="D25" i="14" s="1"/>
  <c r="D15" i="14"/>
  <c r="D14" i="14"/>
  <c r="D13" i="14"/>
  <c r="D10" i="14"/>
  <c r="L9" i="14"/>
  <c r="D9" i="14"/>
  <c r="D8" i="14"/>
  <c r="D7" i="14"/>
  <c r="L6" i="14"/>
  <c r="L11" i="14" s="1"/>
  <c r="D6" i="14"/>
  <c r="D11" i="14" s="1"/>
  <c r="D40" i="13"/>
  <c r="D41" i="13" s="1"/>
  <c r="D37" i="13"/>
  <c r="D36" i="13"/>
  <c r="D35" i="13"/>
  <c r="D38" i="13" s="1"/>
  <c r="L31" i="13"/>
  <c r="L32" i="13" s="1"/>
  <c r="L29" i="13"/>
  <c r="D29" i="13"/>
  <c r="L28" i="13"/>
  <c r="D28" i="13"/>
  <c r="D27" i="13"/>
  <c r="D24" i="13"/>
  <c r="L23" i="13"/>
  <c r="D23" i="13"/>
  <c r="L22" i="13"/>
  <c r="L24" i="13" s="1"/>
  <c r="D22" i="13"/>
  <c r="D21" i="13"/>
  <c r="D20" i="13"/>
  <c r="D15" i="13"/>
  <c r="D14" i="13"/>
  <c r="D13" i="13"/>
  <c r="D10" i="13"/>
  <c r="L9" i="13"/>
  <c r="D9" i="13"/>
  <c r="D8" i="13"/>
  <c r="D7" i="13"/>
  <c r="L6" i="13"/>
  <c r="L11" i="13" s="1"/>
  <c r="D6" i="13"/>
  <c r="D30" i="15" l="1"/>
  <c r="D25" i="15"/>
  <c r="D30" i="14"/>
  <c r="E31" i="14" s="1"/>
  <c r="D30" i="13"/>
  <c r="E31" i="13" s="1"/>
  <c r="D25" i="13"/>
  <c r="G25" i="13" s="1"/>
  <c r="D16" i="15"/>
  <c r="D11" i="15"/>
  <c r="G11" i="15"/>
  <c r="E12" i="15"/>
  <c r="E31" i="15"/>
  <c r="G30" i="15"/>
  <c r="G16" i="15"/>
  <c r="E17" i="15"/>
  <c r="E26" i="15"/>
  <c r="G25" i="15"/>
  <c r="D16" i="14"/>
  <c r="G16" i="14" s="1"/>
  <c r="E26" i="14"/>
  <c r="G25" i="14"/>
  <c r="E12" i="14"/>
  <c r="G11" i="14"/>
  <c r="G30" i="14"/>
  <c r="D16" i="13"/>
  <c r="D11" i="13"/>
  <c r="E26" i="13"/>
  <c r="G11" i="13"/>
  <c r="E12" i="13"/>
  <c r="G16" i="13"/>
  <c r="E17" i="13"/>
  <c r="G30" i="13"/>
  <c r="G16" i="12"/>
  <c r="E17" i="14" l="1"/>
  <c r="D15" i="12"/>
  <c r="B10" i="12"/>
  <c r="B10" i="10"/>
  <c r="D40" i="12" l="1"/>
  <c r="D41" i="12" s="1"/>
  <c r="D37" i="12"/>
  <c r="D38" i="12" s="1"/>
  <c r="D36" i="12"/>
  <c r="D35" i="12"/>
  <c r="L31" i="12"/>
  <c r="L32" i="12" s="1"/>
  <c r="L29" i="12"/>
  <c r="D29" i="12"/>
  <c r="L28" i="12"/>
  <c r="D28" i="12"/>
  <c r="D27" i="12"/>
  <c r="D24" i="12"/>
  <c r="L23" i="12"/>
  <c r="D23" i="12"/>
  <c r="L22" i="12"/>
  <c r="L24" i="12" s="1"/>
  <c r="D22" i="12"/>
  <c r="D21" i="12"/>
  <c r="D20" i="12"/>
  <c r="D14" i="12"/>
  <c r="D13" i="12"/>
  <c r="D10" i="12"/>
  <c r="L9" i="12"/>
  <c r="D9" i="12"/>
  <c r="D8" i="12"/>
  <c r="D7" i="12"/>
  <c r="L6" i="12"/>
  <c r="L11" i="12" s="1"/>
  <c r="D6" i="12"/>
  <c r="D40" i="11"/>
  <c r="D41" i="11" s="1"/>
  <c r="D37" i="11"/>
  <c r="D38" i="11" s="1"/>
  <c r="D36" i="11"/>
  <c r="D35" i="11"/>
  <c r="L31" i="11"/>
  <c r="L32" i="11" s="1"/>
  <c r="D29" i="11"/>
  <c r="L28" i="11"/>
  <c r="L29" i="11" s="1"/>
  <c r="D28" i="11"/>
  <c r="D27" i="11"/>
  <c r="D24" i="11"/>
  <c r="L23" i="11"/>
  <c r="D23" i="11"/>
  <c r="L22" i="11"/>
  <c r="L24" i="11" s="1"/>
  <c r="D22" i="11"/>
  <c r="D21" i="11"/>
  <c r="D20" i="11"/>
  <c r="D14" i="11"/>
  <c r="D16" i="11" s="1"/>
  <c r="D13" i="11"/>
  <c r="L11" i="11"/>
  <c r="D10" i="11"/>
  <c r="L9" i="11"/>
  <c r="D9" i="11"/>
  <c r="D8" i="11"/>
  <c r="D7" i="11"/>
  <c r="L6" i="11"/>
  <c r="D6" i="11"/>
  <c r="D16" i="12" l="1"/>
  <c r="D11" i="12"/>
  <c r="E12" i="12" s="1"/>
  <c r="D30" i="12"/>
  <c r="D25" i="12"/>
  <c r="E26" i="12" s="1"/>
  <c r="E17" i="12"/>
  <c r="G25" i="12"/>
  <c r="D30" i="11"/>
  <c r="D25" i="11"/>
  <c r="G25" i="11" s="1"/>
  <c r="D11" i="11"/>
  <c r="G11" i="11"/>
  <c r="E12" i="11"/>
  <c r="E17" i="11"/>
  <c r="E26" i="11"/>
  <c r="E31" i="11"/>
  <c r="G30" i="11"/>
  <c r="G11" i="12" l="1"/>
  <c r="E31" i="12"/>
  <c r="G30" i="12"/>
  <c r="G31" i="10"/>
  <c r="Q29" i="9"/>
  <c r="Q28" i="9"/>
  <c r="Q26" i="9"/>
  <c r="D40" i="10"/>
  <c r="D41" i="10" s="1"/>
  <c r="D37" i="10"/>
  <c r="D38" i="10" s="1"/>
  <c r="D36" i="10"/>
  <c r="D35" i="10"/>
  <c r="L31" i="10"/>
  <c r="L32" i="10" s="1"/>
  <c r="L29" i="10"/>
  <c r="D29" i="10"/>
  <c r="L28" i="10"/>
  <c r="D28" i="10"/>
  <c r="D27" i="10"/>
  <c r="D24" i="10"/>
  <c r="L23" i="10"/>
  <c r="D23" i="10"/>
  <c r="L22" i="10"/>
  <c r="L24" i="10" s="1"/>
  <c r="D22" i="10"/>
  <c r="D21" i="10"/>
  <c r="D20" i="10"/>
  <c r="D15" i="10"/>
  <c r="D14" i="10"/>
  <c r="D13" i="10"/>
  <c r="D10" i="10"/>
  <c r="L9" i="10"/>
  <c r="D9" i="10"/>
  <c r="D8" i="10"/>
  <c r="D7" i="10"/>
  <c r="L6" i="10"/>
  <c r="L11" i="10" s="1"/>
  <c r="D6" i="10"/>
  <c r="D11" i="10" l="1"/>
  <c r="D30" i="10"/>
  <c r="E31" i="10" s="1"/>
  <c r="D25" i="10"/>
  <c r="G25" i="10" s="1"/>
  <c r="D16" i="10"/>
  <c r="G16" i="10" s="1"/>
  <c r="E12" i="10"/>
  <c r="G11" i="10"/>
  <c r="E26" i="10"/>
  <c r="D40" i="9"/>
  <c r="D41" i="9" s="1"/>
  <c r="D37" i="9"/>
  <c r="D36" i="9"/>
  <c r="D35" i="9"/>
  <c r="D38" i="9" s="1"/>
  <c r="L31" i="9"/>
  <c r="L32" i="9" s="1"/>
  <c r="L29" i="9"/>
  <c r="D29" i="9"/>
  <c r="L28" i="9"/>
  <c r="D28" i="9"/>
  <c r="D27" i="9"/>
  <c r="D24" i="9"/>
  <c r="L23" i="9"/>
  <c r="D23" i="9"/>
  <c r="L22" i="9"/>
  <c r="L24" i="9" s="1"/>
  <c r="D22" i="9"/>
  <c r="D21" i="9"/>
  <c r="D20" i="9"/>
  <c r="D15" i="9"/>
  <c r="D14" i="9"/>
  <c r="D13" i="9"/>
  <c r="D10" i="9"/>
  <c r="L9" i="9"/>
  <c r="D9" i="9"/>
  <c r="D8" i="9"/>
  <c r="D7" i="9"/>
  <c r="L6" i="9"/>
  <c r="L11" i="9" s="1"/>
  <c r="D6" i="9"/>
  <c r="D11" i="9" s="1"/>
  <c r="D40" i="8"/>
  <c r="D41" i="8" s="1"/>
  <c r="D37" i="8"/>
  <c r="D36" i="8"/>
  <c r="D35" i="8"/>
  <c r="D38" i="8" s="1"/>
  <c r="L31" i="8"/>
  <c r="L32" i="8" s="1"/>
  <c r="L29" i="8"/>
  <c r="D29" i="8"/>
  <c r="L28" i="8"/>
  <c r="D28" i="8"/>
  <c r="D27" i="8"/>
  <c r="D24" i="8"/>
  <c r="L23" i="8"/>
  <c r="D23" i="8"/>
  <c r="L22" i="8"/>
  <c r="L24" i="8" s="1"/>
  <c r="D22" i="8"/>
  <c r="D21" i="8"/>
  <c r="D20" i="8"/>
  <c r="D15" i="8"/>
  <c r="D14" i="8"/>
  <c r="D13" i="8"/>
  <c r="D10" i="8"/>
  <c r="L9" i="8"/>
  <c r="D9" i="8"/>
  <c r="D8" i="8"/>
  <c r="D7" i="8"/>
  <c r="L6" i="8"/>
  <c r="L11" i="8" s="1"/>
  <c r="D6" i="8"/>
  <c r="D40" i="7"/>
  <c r="D41" i="7" s="1"/>
  <c r="D37" i="7"/>
  <c r="D36" i="7"/>
  <c r="D35" i="7"/>
  <c r="D38" i="7" s="1"/>
  <c r="L31" i="7"/>
  <c r="L32" i="7" s="1"/>
  <c r="L29" i="7"/>
  <c r="D29" i="7"/>
  <c r="L28" i="7"/>
  <c r="D28" i="7"/>
  <c r="D27" i="7"/>
  <c r="D24" i="7"/>
  <c r="L23" i="7"/>
  <c r="D23" i="7"/>
  <c r="L22" i="7"/>
  <c r="L24" i="7" s="1"/>
  <c r="D22" i="7"/>
  <c r="D21" i="7"/>
  <c r="D20" i="7"/>
  <c r="D15" i="7"/>
  <c r="D14" i="7"/>
  <c r="D13" i="7"/>
  <c r="D10" i="7"/>
  <c r="L9" i="7"/>
  <c r="D9" i="7"/>
  <c r="D8" i="7"/>
  <c r="D7" i="7"/>
  <c r="L6" i="7"/>
  <c r="L11" i="7" s="1"/>
  <c r="D6" i="7"/>
  <c r="E17" i="10" l="1"/>
  <c r="G30" i="10"/>
  <c r="D16" i="9"/>
  <c r="G16" i="9" s="1"/>
  <c r="D25" i="9"/>
  <c r="G25" i="9" s="1"/>
  <c r="D30" i="9"/>
  <c r="G30" i="9" s="1"/>
  <c r="E26" i="9"/>
  <c r="E12" i="9"/>
  <c r="G11" i="9"/>
  <c r="D30" i="8"/>
  <c r="G30" i="8" s="1"/>
  <c r="D25" i="8"/>
  <c r="D11" i="8"/>
  <c r="E12" i="8" s="1"/>
  <c r="D16" i="8"/>
  <c r="G16" i="8" s="1"/>
  <c r="E31" i="8"/>
  <c r="E26" i="8"/>
  <c r="G25" i="8"/>
  <c r="D16" i="7"/>
  <c r="G16" i="7" s="1"/>
  <c r="D11" i="7"/>
  <c r="E12" i="7" s="1"/>
  <c r="D25" i="7"/>
  <c r="G25" i="7" s="1"/>
  <c r="D30" i="7"/>
  <c r="E31" i="7"/>
  <c r="G30" i="7"/>
  <c r="E26" i="7"/>
  <c r="D40" i="6"/>
  <c r="D41" i="6" s="1"/>
  <c r="D37" i="6"/>
  <c r="D36" i="6"/>
  <c r="D35" i="6"/>
  <c r="D38" i="6" s="1"/>
  <c r="L31" i="6"/>
  <c r="L32" i="6" s="1"/>
  <c r="L29" i="6"/>
  <c r="D29" i="6"/>
  <c r="D30" i="6" s="1"/>
  <c r="L28" i="6"/>
  <c r="D28" i="6"/>
  <c r="D27" i="6"/>
  <c r="D24" i="6"/>
  <c r="L23" i="6"/>
  <c r="D23" i="6"/>
  <c r="L22" i="6"/>
  <c r="L24" i="6" s="1"/>
  <c r="D22" i="6"/>
  <c r="D21" i="6"/>
  <c r="D20" i="6"/>
  <c r="D15" i="6"/>
  <c r="D16" i="6" s="1"/>
  <c r="D14" i="6"/>
  <c r="D13" i="6"/>
  <c r="D10" i="6"/>
  <c r="L9" i="6"/>
  <c r="D9" i="6"/>
  <c r="D8" i="6"/>
  <c r="D7" i="6"/>
  <c r="L6" i="6"/>
  <c r="L11" i="6" s="1"/>
  <c r="D6" i="6"/>
  <c r="D40" i="5"/>
  <c r="D41" i="5" s="1"/>
  <c r="D37" i="5"/>
  <c r="D36" i="5"/>
  <c r="D35" i="5"/>
  <c r="D38" i="5" s="1"/>
  <c r="L31" i="5"/>
  <c r="L32" i="5" s="1"/>
  <c r="L29" i="5"/>
  <c r="D29" i="5"/>
  <c r="L28" i="5"/>
  <c r="D28" i="5"/>
  <c r="D27" i="5"/>
  <c r="D30" i="5" s="1"/>
  <c r="D24" i="5"/>
  <c r="L23" i="5"/>
  <c r="D23" i="5"/>
  <c r="L22" i="5"/>
  <c r="L24" i="5" s="1"/>
  <c r="D22" i="5"/>
  <c r="D21" i="5"/>
  <c r="D20" i="5"/>
  <c r="D15" i="5"/>
  <c r="D14" i="5"/>
  <c r="D13" i="5"/>
  <c r="D10" i="5"/>
  <c r="L9" i="5"/>
  <c r="D9" i="5"/>
  <c r="D8" i="5"/>
  <c r="D7" i="5"/>
  <c r="L6" i="5"/>
  <c r="L11" i="5" s="1"/>
  <c r="D6" i="5"/>
  <c r="D41" i="4"/>
  <c r="D40" i="4"/>
  <c r="D38" i="4"/>
  <c r="D37" i="4"/>
  <c r="D36" i="4"/>
  <c r="D35" i="4"/>
  <c r="L32" i="4"/>
  <c r="L31" i="4"/>
  <c r="D29" i="4"/>
  <c r="D30" i="4" s="1"/>
  <c r="E31" i="4" s="1"/>
  <c r="L28" i="4"/>
  <c r="L29" i="4" s="1"/>
  <c r="D28" i="4"/>
  <c r="D27" i="4"/>
  <c r="D24" i="4"/>
  <c r="L23" i="4"/>
  <c r="D23" i="4"/>
  <c r="L22" i="4"/>
  <c r="L24" i="4" s="1"/>
  <c r="D22" i="4"/>
  <c r="D21" i="4"/>
  <c r="D20" i="4"/>
  <c r="D25" i="4" s="1"/>
  <c r="D15" i="4"/>
  <c r="D14" i="4"/>
  <c r="D13" i="4"/>
  <c r="D10" i="4"/>
  <c r="L9" i="4"/>
  <c r="D9" i="4"/>
  <c r="D8" i="4"/>
  <c r="D7" i="4"/>
  <c r="L6" i="4"/>
  <c r="L11" i="4" s="1"/>
  <c r="D6" i="4"/>
  <c r="E31" i="9" l="1"/>
  <c r="E17" i="9"/>
  <c r="E17" i="8"/>
  <c r="G11" i="8"/>
  <c r="E17" i="7"/>
  <c r="G11" i="7"/>
  <c r="D11" i="6"/>
  <c r="G11" i="6" s="1"/>
  <c r="D16" i="5"/>
  <c r="E17" i="5" s="1"/>
  <c r="D11" i="5"/>
  <c r="D25" i="6"/>
  <c r="E26" i="6" s="1"/>
  <c r="E12" i="6"/>
  <c r="E31" i="6"/>
  <c r="G30" i="6"/>
  <c r="G16" i="6"/>
  <c r="E17" i="6"/>
  <c r="D25" i="5"/>
  <c r="E26" i="5" s="1"/>
  <c r="G11" i="5"/>
  <c r="E12" i="5"/>
  <c r="G16" i="5"/>
  <c r="E31" i="5"/>
  <c r="G30" i="5"/>
  <c r="G25" i="5"/>
  <c r="D16" i="4"/>
  <c r="E17" i="4" s="1"/>
  <c r="D11" i="4"/>
  <c r="G25" i="4"/>
  <c r="E26" i="4"/>
  <c r="E12" i="4"/>
  <c r="G11" i="4"/>
  <c r="G30" i="4"/>
  <c r="D40" i="3"/>
  <c r="D41" i="3" s="1"/>
  <c r="D37" i="3"/>
  <c r="D36" i="3"/>
  <c r="D35" i="3"/>
  <c r="D38" i="3" s="1"/>
  <c r="L31" i="3"/>
  <c r="L32" i="3" s="1"/>
  <c r="L29" i="3"/>
  <c r="D29" i="3"/>
  <c r="L28" i="3"/>
  <c r="D28" i="3"/>
  <c r="D27" i="3"/>
  <c r="D24" i="3"/>
  <c r="L23" i="3"/>
  <c r="D23" i="3"/>
  <c r="L22" i="3"/>
  <c r="L24" i="3" s="1"/>
  <c r="D22" i="3"/>
  <c r="D21" i="3"/>
  <c r="D20" i="3"/>
  <c r="D15" i="3"/>
  <c r="D14" i="3"/>
  <c r="D13" i="3"/>
  <c r="D10" i="3"/>
  <c r="L9" i="3"/>
  <c r="D9" i="3"/>
  <c r="D8" i="3"/>
  <c r="D7" i="3"/>
  <c r="L6" i="3"/>
  <c r="L11" i="3" s="1"/>
  <c r="D6" i="3"/>
  <c r="D40" i="2"/>
  <c r="D41" i="2" s="1"/>
  <c r="D37" i="2"/>
  <c r="D36" i="2"/>
  <c r="D35" i="2"/>
  <c r="D38" i="2" s="1"/>
  <c r="L31" i="2"/>
  <c r="L32" i="2" s="1"/>
  <c r="L29" i="2"/>
  <c r="D29" i="2"/>
  <c r="L28" i="2"/>
  <c r="D28" i="2"/>
  <c r="D27" i="2"/>
  <c r="D24" i="2"/>
  <c r="L23" i="2"/>
  <c r="D23" i="2"/>
  <c r="L22" i="2"/>
  <c r="L24" i="2" s="1"/>
  <c r="D22" i="2"/>
  <c r="D21" i="2"/>
  <c r="D20" i="2"/>
  <c r="D15" i="2"/>
  <c r="D14" i="2"/>
  <c r="D13" i="2"/>
  <c r="D10" i="2"/>
  <c r="L9" i="2"/>
  <c r="D9" i="2"/>
  <c r="D8" i="2"/>
  <c r="D7" i="2"/>
  <c r="L6" i="2"/>
  <c r="L11" i="2" s="1"/>
  <c r="D6" i="2"/>
  <c r="G25" i="6" l="1"/>
  <c r="G16" i="4"/>
  <c r="D16" i="2"/>
  <c r="D16" i="3"/>
  <c r="E17" i="3" s="1"/>
  <c r="D11" i="3"/>
  <c r="E12" i="3" s="1"/>
  <c r="D11" i="2"/>
  <c r="G11" i="2" s="1"/>
  <c r="D30" i="3"/>
  <c r="E31" i="3" s="1"/>
  <c r="D25" i="3"/>
  <c r="E26" i="3" s="1"/>
  <c r="G11" i="3"/>
  <c r="G16" i="3"/>
  <c r="D30" i="2"/>
  <c r="D25" i="2"/>
  <c r="E26" i="2" s="1"/>
  <c r="G16" i="2"/>
  <c r="E17" i="2"/>
  <c r="E12" i="2"/>
  <c r="E31" i="2"/>
  <c r="G30" i="2"/>
  <c r="D21" i="1"/>
  <c r="G30" i="3" l="1"/>
  <c r="G25" i="3"/>
  <c r="G25" i="2"/>
  <c r="D40" i="1"/>
  <c r="D41" i="1" s="1"/>
  <c r="D38" i="1"/>
  <c r="D37" i="1"/>
  <c r="D36" i="1"/>
  <c r="D35" i="1"/>
  <c r="L31" i="1"/>
  <c r="L32" i="1" s="1"/>
  <c r="L29" i="1"/>
  <c r="D29" i="1"/>
  <c r="L28" i="1"/>
  <c r="D28" i="1"/>
  <c r="D27" i="1"/>
  <c r="D24" i="1"/>
  <c r="L23" i="1"/>
  <c r="D23" i="1"/>
  <c r="L22" i="1"/>
  <c r="L24" i="1" s="1"/>
  <c r="D22" i="1"/>
  <c r="D20" i="1"/>
  <c r="D15" i="1"/>
  <c r="D14" i="1"/>
  <c r="D13" i="1"/>
  <c r="D10" i="1"/>
  <c r="L9" i="1"/>
  <c r="D9" i="1"/>
  <c r="D8" i="1"/>
  <c r="D7" i="1"/>
  <c r="L6" i="1"/>
  <c r="L11" i="1" s="1"/>
  <c r="D6" i="1"/>
  <c r="D30" i="1" l="1"/>
  <c r="G30" i="1" s="1"/>
  <c r="D25" i="1"/>
  <c r="E26" i="1" s="1"/>
  <c r="D16" i="1"/>
  <c r="G16" i="1" s="1"/>
  <c r="D11" i="1"/>
  <c r="E12" i="1" s="1"/>
  <c r="G11" i="1"/>
  <c r="E31" i="1" l="1"/>
  <c r="G25" i="1"/>
  <c r="E17" i="1"/>
</calcChain>
</file>

<file path=xl/sharedStrings.xml><?xml version="1.0" encoding="utf-8"?>
<sst xmlns="http://schemas.openxmlformats.org/spreadsheetml/2006/main" count="2122" uniqueCount="46">
  <si>
    <t>Waste Party</t>
  </si>
  <si>
    <t>JEBIN</t>
  </si>
  <si>
    <t>FIA MART THUCKALAY</t>
  </si>
  <si>
    <t>ITEMS</t>
  </si>
  <si>
    <t>WEIGHT</t>
  </si>
  <si>
    <t>PRICE /KG</t>
  </si>
  <si>
    <t>AMOUNT</t>
  </si>
  <si>
    <t>YB</t>
  </si>
  <si>
    <t>YB 2nd</t>
  </si>
  <si>
    <t>Yb 3rd</t>
  </si>
  <si>
    <t>RK 2nd</t>
  </si>
  <si>
    <t>RK</t>
  </si>
  <si>
    <t>RK 3rd</t>
  </si>
  <si>
    <t>Old Balance</t>
  </si>
  <si>
    <t>Credit</t>
  </si>
  <si>
    <t>New Balance</t>
  </si>
  <si>
    <t>TOTAL</t>
  </si>
  <si>
    <t>RP</t>
  </si>
  <si>
    <t>YOVAN</t>
  </si>
  <si>
    <t>PO</t>
  </si>
  <si>
    <t>Total</t>
  </si>
  <si>
    <t>PRAVEEN</t>
  </si>
  <si>
    <t>BABISHA BAKERY</t>
  </si>
  <si>
    <t>VELAKUDI SHOP</t>
  </si>
  <si>
    <t>VALIKALAMPADU PATTY</t>
  </si>
  <si>
    <t>YB 1st</t>
  </si>
  <si>
    <t xml:space="preserve"> </t>
  </si>
  <si>
    <t>po</t>
  </si>
  <si>
    <t xml:space="preserve">Rp Rate </t>
  </si>
  <si>
    <t>Jebin</t>
  </si>
  <si>
    <t>RK - 143 (30)</t>
  </si>
  <si>
    <t>RK - 29.5 (10)</t>
  </si>
  <si>
    <t>PO - 6.5</t>
  </si>
  <si>
    <t>Samuel - 6500</t>
  </si>
  <si>
    <t>Simi - 500</t>
  </si>
  <si>
    <t>PO - 5</t>
  </si>
  <si>
    <t>RP- 3.5</t>
  </si>
  <si>
    <t>YB - 5 (30)</t>
  </si>
  <si>
    <t>YB - 8.5 (35)</t>
  </si>
  <si>
    <t>RK - 81.5</t>
  </si>
  <si>
    <t>RK - 59.5</t>
  </si>
  <si>
    <t>PO - 4.5</t>
  </si>
  <si>
    <t>RP - 1</t>
  </si>
  <si>
    <t>Prabin</t>
  </si>
  <si>
    <t>RK - 40.5</t>
  </si>
  <si>
    <t>YB - 10.5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</si>
</sst>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Adobe Garamond Pro Bold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26" sqref="F2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60.5</v>
      </c>
      <c r="C6" s="1">
        <v>30</v>
      </c>
      <c r="D6" s="1">
        <f>B6*C6</f>
        <v>1815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20</v>
      </c>
      <c r="C9" s="2">
        <v>25</v>
      </c>
      <c r="D9" s="1">
        <f>B9*C9</f>
        <v>500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173.5</v>
      </c>
      <c r="C10" s="2">
        <v>10</v>
      </c>
      <c r="D10" s="1">
        <f>B10*C10</f>
        <v>1735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4050</v>
      </c>
      <c r="E11">
        <v>10194</v>
      </c>
      <c r="F11">
        <v>0</v>
      </c>
      <c r="G11">
        <f>D11+E11-F11</f>
        <v>14244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14244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5</v>
      </c>
      <c r="C15" s="2">
        <v>10</v>
      </c>
      <c r="D15" s="2">
        <f>B15*C15</f>
        <v>50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50</v>
      </c>
      <c r="E16">
        <v>681</v>
      </c>
      <c r="F16">
        <v>0</v>
      </c>
      <c r="G16">
        <f>D16+E16-F16</f>
        <v>731</v>
      </c>
    </row>
    <row r="17" spans="1:12" ht="15.75" thickBot="1" x14ac:dyDescent="0.3">
      <c r="E17">
        <f>E16+D16</f>
        <v>731</v>
      </c>
    </row>
    <row r="18" spans="1:12" ht="15.75" thickBot="1" x14ac:dyDescent="0.3">
      <c r="C18" s="8" t="s">
        <v>21</v>
      </c>
      <c r="D18" s="10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2" x14ac:dyDescent="0.25">
      <c r="A20" t="s">
        <v>7</v>
      </c>
      <c r="B20" s="1">
        <v>7</v>
      </c>
      <c r="C20" s="1">
        <v>30</v>
      </c>
      <c r="D20" s="2">
        <f>B20*C20</f>
        <v>210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5.5</v>
      </c>
      <c r="C21" s="1">
        <v>25</v>
      </c>
      <c r="D21" s="2">
        <f>B21*C21</f>
        <v>137.5</v>
      </c>
    </row>
    <row r="22" spans="1:12" x14ac:dyDescent="0.25">
      <c r="A22" t="s">
        <v>7</v>
      </c>
      <c r="B22" s="1">
        <v>2</v>
      </c>
      <c r="C22" s="1">
        <v>10</v>
      </c>
      <c r="D22" s="2">
        <f>B22*C22</f>
        <v>20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2" x14ac:dyDescent="0.25">
      <c r="A23" t="s">
        <v>11</v>
      </c>
      <c r="B23" s="1">
        <v>5</v>
      </c>
      <c r="C23" s="1">
        <v>25</v>
      </c>
      <c r="D23" s="2">
        <f>B23*C23</f>
        <v>125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2" x14ac:dyDescent="0.25">
      <c r="A24" t="s">
        <v>11</v>
      </c>
      <c r="B24" s="1">
        <v>60.5</v>
      </c>
      <c r="C24" s="2">
        <v>10</v>
      </c>
      <c r="D24" s="2">
        <f>B24*C24</f>
        <v>605</v>
      </c>
      <c r="J24" s="1"/>
      <c r="K24" s="2" t="s">
        <v>16</v>
      </c>
      <c r="L24" s="2">
        <f>L22+L23</f>
        <v>0</v>
      </c>
    </row>
    <row r="25" spans="1:12" ht="15.75" thickBot="1" x14ac:dyDescent="0.3">
      <c r="B25" s="1"/>
      <c r="C25" s="2" t="s">
        <v>16</v>
      </c>
      <c r="D25" s="2">
        <f>SUM(D20:D24)</f>
        <v>1097.5</v>
      </c>
      <c r="E25">
        <v>8481</v>
      </c>
      <c r="F25">
        <v>400</v>
      </c>
      <c r="G25">
        <f>D25+E25-F25</f>
        <v>9178.5</v>
      </c>
    </row>
    <row r="26" spans="1:12" ht="15.75" thickBot="1" x14ac:dyDescent="0.3">
      <c r="B26" s="1"/>
      <c r="C26" s="2"/>
      <c r="D26" s="2"/>
      <c r="E26">
        <f>D25+E25</f>
        <v>9578.5</v>
      </c>
      <c r="I26" s="1"/>
      <c r="J26" s="5" t="s">
        <v>23</v>
      </c>
      <c r="K26" s="6"/>
      <c r="L26" s="7"/>
    </row>
    <row r="27" spans="1:12" x14ac:dyDescent="0.25">
      <c r="A27" t="s">
        <v>17</v>
      </c>
      <c r="B27" s="1">
        <v>7</v>
      </c>
      <c r="C27" s="2">
        <v>25</v>
      </c>
      <c r="D27" s="2">
        <f>B27*C27</f>
        <v>175</v>
      </c>
      <c r="I27" s="1"/>
      <c r="J27" s="3"/>
      <c r="K27" s="3"/>
      <c r="L27" s="3"/>
    </row>
    <row r="28" spans="1:12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2" x14ac:dyDescent="0.25">
      <c r="A29" t="s">
        <v>19</v>
      </c>
      <c r="B29" s="1">
        <v>7</v>
      </c>
      <c r="C29" s="2">
        <v>10</v>
      </c>
      <c r="D29" s="2">
        <f>B29*C29</f>
        <v>70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2" x14ac:dyDescent="0.25">
      <c r="C30" t="s">
        <v>16</v>
      </c>
      <c r="D30" s="1">
        <f>D29+D27+D28</f>
        <v>245</v>
      </c>
      <c r="E30">
        <v>2434</v>
      </c>
      <c r="F30">
        <v>400</v>
      </c>
      <c r="G30">
        <f>D30+E30-F30</f>
        <v>2279</v>
      </c>
      <c r="J30" s="2"/>
      <c r="K30" s="2"/>
      <c r="L30" s="1"/>
    </row>
    <row r="31" spans="1:12" x14ac:dyDescent="0.25">
      <c r="E31">
        <f>D30+E30</f>
        <v>2679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2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10" sqref="B1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f>42+40+39+36</f>
        <v>157</v>
      </c>
      <c r="C10" s="2">
        <v>10</v>
      </c>
      <c r="D10" s="1">
        <f>B10*C10</f>
        <v>1570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1570</v>
      </c>
      <c r="E11">
        <v>18099</v>
      </c>
      <c r="F11">
        <v>0</v>
      </c>
      <c r="G11">
        <f>D11+E11-F11</f>
        <v>19669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19669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9.5</v>
      </c>
      <c r="C14" s="2">
        <v>30</v>
      </c>
      <c r="D14" s="2">
        <f>B14*C14</f>
        <v>285</v>
      </c>
      <c r="I14" t="s">
        <v>7</v>
      </c>
      <c r="K14">
        <v>20</v>
      </c>
    </row>
    <row r="15" spans="1:12" x14ac:dyDescent="0.25">
      <c r="A15" t="s">
        <v>19</v>
      </c>
      <c r="B15" s="1">
        <v>15</v>
      </c>
      <c r="C15" s="2">
        <v>10</v>
      </c>
      <c r="D15" s="2">
        <f>B15*C15</f>
        <v>150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435</v>
      </c>
      <c r="E16">
        <v>2371</v>
      </c>
      <c r="F16">
        <v>0</v>
      </c>
      <c r="G16">
        <f>D16+E16-F16</f>
        <v>2806</v>
      </c>
    </row>
    <row r="17" spans="1:15" ht="15.75" thickBot="1" x14ac:dyDescent="0.3">
      <c r="E17">
        <f>E16+D16</f>
        <v>2806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6</v>
      </c>
      <c r="C20" s="1">
        <v>30</v>
      </c>
      <c r="D20" s="2">
        <f>B20*C20</f>
        <v>180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32</v>
      </c>
      <c r="C24" s="2">
        <v>10</v>
      </c>
      <c r="D24" s="2">
        <f>B24*C24</f>
        <v>320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500</v>
      </c>
      <c r="E25">
        <v>9283</v>
      </c>
      <c r="F25">
        <v>500</v>
      </c>
      <c r="G25">
        <f>D25+E25-F25</f>
        <v>9283</v>
      </c>
    </row>
    <row r="26" spans="1:15" ht="15.75" thickBot="1" x14ac:dyDescent="0.3">
      <c r="B26" s="1"/>
      <c r="C26" s="2"/>
      <c r="D26" s="2"/>
      <c r="E26">
        <f>D25+E25</f>
        <v>9783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5</v>
      </c>
      <c r="C27" s="2">
        <v>25</v>
      </c>
      <c r="D27" s="2">
        <f>B27*C27</f>
        <v>125</v>
      </c>
      <c r="I27" s="1"/>
      <c r="J27" s="3"/>
      <c r="K27" s="3"/>
      <c r="L27" s="3"/>
      <c r="O27" t="s">
        <v>26</v>
      </c>
    </row>
    <row r="28" spans="1:15" x14ac:dyDescent="0.25">
      <c r="A28" t="s">
        <v>27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125</v>
      </c>
      <c r="E30">
        <v>2061</v>
      </c>
      <c r="G30">
        <f>D30+E30-F30</f>
        <v>2186</v>
      </c>
      <c r="J30" s="2"/>
      <c r="K30" s="2"/>
      <c r="L30" s="1"/>
    </row>
    <row r="31" spans="1:15" x14ac:dyDescent="0.25">
      <c r="E31">
        <f>D30+E30</f>
        <v>2186</v>
      </c>
      <c r="G31">
        <f>E30-2061</f>
        <v>0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N13" sqref="N13:T24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0</v>
      </c>
      <c r="C10" s="2">
        <v>10</v>
      </c>
      <c r="D10" s="1">
        <f>B10*C10</f>
        <v>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0</v>
      </c>
      <c r="E11">
        <v>19669</v>
      </c>
      <c r="F11">
        <v>0</v>
      </c>
      <c r="G11">
        <f>D11+E11-F11</f>
        <v>19669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19669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v>2806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2806</v>
      </c>
      <c r="E16">
        <v>2371</v>
      </c>
      <c r="F16">
        <v>0</v>
      </c>
      <c r="G16">
        <v>2806</v>
      </c>
    </row>
    <row r="17" spans="1:15" ht="15.75" thickBot="1" x14ac:dyDescent="0.3">
      <c r="E17">
        <f>E16+D16</f>
        <v>5177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6</v>
      </c>
      <c r="C20" s="1">
        <v>30</v>
      </c>
      <c r="D20" s="2">
        <f>B20*C20</f>
        <v>180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180</v>
      </c>
      <c r="E25">
        <v>9283</v>
      </c>
      <c r="F25">
        <v>0</v>
      </c>
      <c r="G25">
        <f>D25+E25-F25</f>
        <v>9463</v>
      </c>
    </row>
    <row r="26" spans="1:15" ht="15.75" thickBot="1" x14ac:dyDescent="0.3">
      <c r="B26" s="1"/>
      <c r="C26" s="2"/>
      <c r="D26" s="2"/>
      <c r="E26">
        <f>D25+E25</f>
        <v>9463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0</v>
      </c>
      <c r="C27" s="2">
        <v>25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27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0</v>
      </c>
      <c r="E30">
        <v>2186</v>
      </c>
      <c r="G30">
        <f>D30+E30-F30</f>
        <v>2186</v>
      </c>
      <c r="J30" s="2"/>
      <c r="K30" s="2"/>
      <c r="L30" s="1"/>
    </row>
    <row r="31" spans="1:15" x14ac:dyDescent="0.25">
      <c r="E31">
        <f>D30+E30</f>
        <v>2186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F16" sqref="F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1</v>
      </c>
      <c r="C6" s="1">
        <v>30</v>
      </c>
      <c r="D6" s="1">
        <f>B6*C6</f>
        <v>30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2</v>
      </c>
      <c r="C8" s="1">
        <v>10</v>
      </c>
      <c r="D8" s="1">
        <f>B8*C8</f>
        <v>20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f>39+41+38.5</f>
        <v>118.5</v>
      </c>
      <c r="C10" s="2">
        <v>10</v>
      </c>
      <c r="D10" s="1">
        <f>B10*C10</f>
        <v>1185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1235</v>
      </c>
      <c r="E11">
        <v>19669</v>
      </c>
      <c r="F11">
        <v>0</v>
      </c>
      <c r="G11">
        <f>D11+E11-F11</f>
        <v>20904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20904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8.5</v>
      </c>
      <c r="C14" s="2">
        <v>30</v>
      </c>
      <c r="D14" s="2">
        <f>B14*C14</f>
        <v>255</v>
      </c>
      <c r="I14" t="s">
        <v>7</v>
      </c>
      <c r="K14">
        <v>20</v>
      </c>
    </row>
    <row r="15" spans="1:12" x14ac:dyDescent="0.25">
      <c r="A15" t="s">
        <v>19</v>
      </c>
      <c r="B15" s="1">
        <v>6.5</v>
      </c>
      <c r="C15" s="2">
        <v>10</v>
      </c>
      <c r="D15" s="2">
        <f>B15*C15</f>
        <v>65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320</v>
      </c>
      <c r="E16">
        <v>2806</v>
      </c>
      <c r="F16">
        <v>0</v>
      </c>
      <c r="G16">
        <f>D16+E16-F16</f>
        <v>3126</v>
      </c>
    </row>
    <row r="17" spans="1:15" ht="15.75" thickBot="1" x14ac:dyDescent="0.3">
      <c r="E17">
        <f>E16+D16</f>
        <v>3126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10</v>
      </c>
      <c r="C20" s="1">
        <v>30</v>
      </c>
      <c r="D20" s="2">
        <f>B20*C20</f>
        <v>300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31</v>
      </c>
      <c r="C24" s="2">
        <v>10</v>
      </c>
      <c r="D24" s="2">
        <f>B24*C24</f>
        <v>310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610</v>
      </c>
      <c r="E25">
        <v>9283</v>
      </c>
      <c r="F25">
        <v>800</v>
      </c>
      <c r="G25">
        <f>D25+E25-F25</f>
        <v>9093</v>
      </c>
    </row>
    <row r="26" spans="1:15" ht="15.75" thickBot="1" x14ac:dyDescent="0.3">
      <c r="B26" s="1"/>
      <c r="C26" s="2"/>
      <c r="D26" s="2"/>
      <c r="E26">
        <f>D25+E25</f>
        <v>9893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5</v>
      </c>
      <c r="C27" s="2">
        <v>30</v>
      </c>
      <c r="D27" s="2">
        <f>B27*C27</f>
        <v>150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11</v>
      </c>
      <c r="C28" s="2">
        <v>5</v>
      </c>
      <c r="D28" s="2">
        <f>B28*C28</f>
        <v>55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2</v>
      </c>
      <c r="C29" s="2">
        <v>10</v>
      </c>
      <c r="D29" s="2">
        <f>B29*C29</f>
        <v>20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225</v>
      </c>
      <c r="E30">
        <v>2186</v>
      </c>
      <c r="F30">
        <v>300</v>
      </c>
      <c r="G30">
        <f>D30+E30-F30</f>
        <v>2111</v>
      </c>
      <c r="J30" s="2"/>
      <c r="K30" s="2"/>
      <c r="L30" s="1"/>
    </row>
    <row r="31" spans="1:15" x14ac:dyDescent="0.25">
      <c r="E31">
        <f>D30+E30</f>
        <v>2411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B20" sqref="B2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0</v>
      </c>
      <c r="C10" s="2">
        <v>10</v>
      </c>
      <c r="D10" s="1">
        <f>B10*C10</f>
        <v>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0</v>
      </c>
      <c r="E11">
        <v>20904</v>
      </c>
      <c r="F11">
        <v>11700</v>
      </c>
      <c r="G11">
        <f>D11+E11-F11</f>
        <v>9204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20904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0</v>
      </c>
      <c r="E16">
        <v>3126</v>
      </c>
      <c r="F16">
        <v>2500</v>
      </c>
      <c r="G16">
        <f>D16+E16-F16</f>
        <v>626</v>
      </c>
    </row>
    <row r="17" spans="1:15" ht="15.75" thickBot="1" x14ac:dyDescent="0.3">
      <c r="E17">
        <f>E16+D16</f>
        <v>3126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4.5</v>
      </c>
      <c r="C20" s="1">
        <v>30</v>
      </c>
      <c r="D20" s="2">
        <f>B20*C20</f>
        <v>135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f>21.5+1.5</f>
        <v>23</v>
      </c>
      <c r="C24" s="2">
        <v>10</v>
      </c>
      <c r="D24" s="2">
        <f>B24*C24</f>
        <v>230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365</v>
      </c>
      <c r="E25">
        <v>9093</v>
      </c>
      <c r="F25">
        <v>0</v>
      </c>
      <c r="G25">
        <f>D25+E25-F25</f>
        <v>9458</v>
      </c>
    </row>
    <row r="26" spans="1:15" ht="15.75" thickBot="1" x14ac:dyDescent="0.3">
      <c r="B26" s="1"/>
      <c r="C26" s="2"/>
      <c r="D26" s="2"/>
      <c r="E26">
        <f>D25+E25</f>
        <v>9458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/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1.5</v>
      </c>
      <c r="C29" s="2">
        <v>10</v>
      </c>
      <c r="D29" s="2">
        <f>B29*C29</f>
        <v>15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15</v>
      </c>
      <c r="E30">
        <v>2111</v>
      </c>
      <c r="F30">
        <v>0</v>
      </c>
      <c r="G30">
        <f>D30+E30-F30</f>
        <v>2126</v>
      </c>
      <c r="J30" s="2"/>
      <c r="K30" s="2"/>
      <c r="L30" s="1"/>
    </row>
    <row r="31" spans="1:15" x14ac:dyDescent="0.25">
      <c r="E31">
        <f>D30+E30</f>
        <v>2126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G25" sqref="G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2.5</v>
      </c>
      <c r="C6" s="1">
        <v>30</v>
      </c>
      <c r="D6" s="1">
        <f>B6*C6</f>
        <v>75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7</v>
      </c>
      <c r="C9" s="2">
        <v>20</v>
      </c>
      <c r="D9" s="1">
        <f>B9*C9</f>
        <v>140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90</v>
      </c>
      <c r="C10" s="2">
        <v>10</v>
      </c>
      <c r="D10" s="1">
        <f>B10*C10</f>
        <v>900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1115</v>
      </c>
      <c r="E11">
        <v>9204</v>
      </c>
      <c r="F11">
        <v>0</v>
      </c>
      <c r="G11">
        <f>D11+E11-F11</f>
        <v>10319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10319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4.5</v>
      </c>
      <c r="C15" s="2">
        <v>10</v>
      </c>
      <c r="D15" s="2">
        <f>B15*C15</f>
        <v>45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45</v>
      </c>
      <c r="E16">
        <v>626</v>
      </c>
      <c r="F16">
        <v>0</v>
      </c>
      <c r="G16">
        <f>D16+E16-F16</f>
        <v>671</v>
      </c>
    </row>
    <row r="17" spans="1:15" ht="15.75" thickBot="1" x14ac:dyDescent="0.3">
      <c r="E17">
        <f>E16+D16</f>
        <v>671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9458</v>
      </c>
      <c r="F25">
        <v>0</v>
      </c>
      <c r="G25">
        <f>D25+E25-F25</f>
        <v>9458</v>
      </c>
    </row>
    <row r="26" spans="1:15" ht="15.75" thickBot="1" x14ac:dyDescent="0.3">
      <c r="B26" s="1"/>
      <c r="C26" s="2"/>
      <c r="D26" s="2"/>
      <c r="E26">
        <f>D25+E25</f>
        <v>9458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0</v>
      </c>
      <c r="E30">
        <v>2126</v>
      </c>
      <c r="F30">
        <v>0</v>
      </c>
      <c r="G30">
        <f>D30+E30-F30</f>
        <v>2126</v>
      </c>
      <c r="J30" s="2"/>
      <c r="K30" s="2"/>
      <c r="L30" s="1"/>
    </row>
    <row r="31" spans="1:15" x14ac:dyDescent="0.25">
      <c r="E31">
        <f>D30+E30</f>
        <v>2126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O25" sqref="O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7.5</v>
      </c>
      <c r="C6" s="1">
        <v>30</v>
      </c>
      <c r="D6" s="1">
        <f>B6*C6</f>
        <v>225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231.5</v>
      </c>
      <c r="C10" s="2">
        <v>10</v>
      </c>
      <c r="D10" s="1">
        <f>B10*C10</f>
        <v>2315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2540</v>
      </c>
      <c r="E11">
        <v>10319</v>
      </c>
      <c r="F11">
        <v>0</v>
      </c>
      <c r="G11">
        <f>D11+E11-F11</f>
        <v>12859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12859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f>23.5+1.55</f>
        <v>25.05</v>
      </c>
      <c r="C14" s="2">
        <v>30</v>
      </c>
      <c r="D14" s="2">
        <f>B14*C14</f>
        <v>751.5</v>
      </c>
      <c r="I14" t="s">
        <v>7</v>
      </c>
      <c r="K14">
        <v>20</v>
      </c>
    </row>
    <row r="15" spans="1:12" x14ac:dyDescent="0.25">
      <c r="A15" t="s">
        <v>19</v>
      </c>
      <c r="B15" s="1">
        <v>19.5</v>
      </c>
      <c r="C15" s="2">
        <v>10</v>
      </c>
      <c r="D15" s="2">
        <f>B15*C15</f>
        <v>195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946.5</v>
      </c>
      <c r="E16">
        <v>671</v>
      </c>
      <c r="F16">
        <v>0</v>
      </c>
      <c r="G16">
        <f>D16+E16-F16</f>
        <v>1617.5</v>
      </c>
    </row>
    <row r="17" spans="1:15" ht="15.75" thickBot="1" x14ac:dyDescent="0.3">
      <c r="E17">
        <f>E16+D16</f>
        <v>1617.5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13</v>
      </c>
      <c r="C20" s="1">
        <v>30</v>
      </c>
      <c r="D20" s="2">
        <f>B20*C20</f>
        <v>390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34</v>
      </c>
      <c r="C24" s="2">
        <v>10</v>
      </c>
      <c r="D24" s="2">
        <f>B24*C24</f>
        <v>340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730</v>
      </c>
      <c r="E25">
        <v>9458</v>
      </c>
      <c r="F25">
        <v>1000</v>
      </c>
      <c r="G25">
        <f>D25+E25-F25</f>
        <v>9188</v>
      </c>
    </row>
    <row r="26" spans="1:15" ht="15.75" thickBot="1" x14ac:dyDescent="0.3">
      <c r="B26" s="1"/>
      <c r="C26" s="2"/>
      <c r="D26" s="2"/>
      <c r="E26">
        <f>D25+E25</f>
        <v>10188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7</v>
      </c>
      <c r="C27" s="2">
        <v>30</v>
      </c>
      <c r="D27" s="2">
        <f>B27*C27</f>
        <v>210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5</v>
      </c>
      <c r="C29" s="2">
        <v>10</v>
      </c>
      <c r="D29" s="2">
        <f>B29*C29</f>
        <v>50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260</v>
      </c>
      <c r="E30">
        <v>2126</v>
      </c>
      <c r="F30">
        <v>300</v>
      </c>
      <c r="G30">
        <f>D30+E30-F30</f>
        <v>2086</v>
      </c>
      <c r="J30" s="2"/>
      <c r="K30" s="2"/>
      <c r="L30" s="1"/>
    </row>
    <row r="31" spans="1:15" x14ac:dyDescent="0.25">
      <c r="E31">
        <f>D30+E30</f>
        <v>2386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160</v>
      </c>
      <c r="C10" s="2">
        <v>10</v>
      </c>
      <c r="D10" s="1">
        <f>B10*C10</f>
        <v>1600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1600</v>
      </c>
      <c r="E11">
        <v>12859</v>
      </c>
      <c r="F11">
        <v>0</v>
      </c>
      <c r="G11">
        <f>D11+E11-F11</f>
        <v>14459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14459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17</v>
      </c>
      <c r="C14" s="2">
        <v>30</v>
      </c>
      <c r="D14" s="2">
        <f>B14*C14</f>
        <v>510</v>
      </c>
      <c r="I14" t="s">
        <v>7</v>
      </c>
      <c r="K14">
        <v>20</v>
      </c>
    </row>
    <row r="15" spans="1:12" x14ac:dyDescent="0.25">
      <c r="A15" t="s">
        <v>19</v>
      </c>
      <c r="B15" s="1">
        <v>13</v>
      </c>
      <c r="C15" s="2">
        <v>10</v>
      </c>
      <c r="D15" s="2">
        <f>B15*C15</f>
        <v>130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640</v>
      </c>
      <c r="E16">
        <v>1616</v>
      </c>
      <c r="F16">
        <v>0</v>
      </c>
      <c r="G16">
        <f>D16+E16-F16</f>
        <v>2256</v>
      </c>
    </row>
    <row r="17" spans="1:15" ht="15.75" thickBot="1" x14ac:dyDescent="0.3">
      <c r="E17">
        <f>E16+D16</f>
        <v>2256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6.5</v>
      </c>
      <c r="C20" s="1">
        <v>30</v>
      </c>
      <c r="D20" s="2">
        <f>B20*C20</f>
        <v>195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33</v>
      </c>
      <c r="C24" s="2">
        <v>10</v>
      </c>
      <c r="D24" s="2">
        <f>B24*C24</f>
        <v>330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525</v>
      </c>
      <c r="E25">
        <v>9188</v>
      </c>
      <c r="F25">
        <v>700</v>
      </c>
      <c r="G25">
        <f>D25+E25-F25</f>
        <v>9013</v>
      </c>
    </row>
    <row r="26" spans="1:15" ht="15.75" thickBot="1" x14ac:dyDescent="0.3">
      <c r="B26" s="1"/>
      <c r="C26" s="2"/>
      <c r="D26" s="2"/>
      <c r="E26">
        <f>D25+E25</f>
        <v>9713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8</v>
      </c>
      <c r="C27" s="2">
        <v>30</v>
      </c>
      <c r="D27" s="2">
        <f>B27*C27</f>
        <v>240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5</v>
      </c>
      <c r="C29" s="2">
        <v>10</v>
      </c>
      <c r="D29" s="2">
        <f>B29*C29</f>
        <v>50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290</v>
      </c>
      <c r="E30">
        <v>2086</v>
      </c>
      <c r="F30">
        <v>200</v>
      </c>
      <c r="G30">
        <f>D30+E30-F30</f>
        <v>2176</v>
      </c>
      <c r="J30" s="2"/>
      <c r="K30" s="2"/>
      <c r="L30" s="1"/>
    </row>
    <row r="31" spans="1:15" x14ac:dyDescent="0.25">
      <c r="E31">
        <f>D30+E30</f>
        <v>2376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206</v>
      </c>
      <c r="C10" s="2">
        <v>10</v>
      </c>
      <c r="D10" s="1">
        <f>B10*C10</f>
        <v>2060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2060</v>
      </c>
      <c r="E11">
        <v>14459</v>
      </c>
      <c r="F11">
        <v>0</v>
      </c>
      <c r="G11">
        <f>D11+E11-F11</f>
        <v>16519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16519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9.5</v>
      </c>
      <c r="C14" s="2">
        <v>30</v>
      </c>
      <c r="D14" s="2">
        <f>B14*C14</f>
        <v>285</v>
      </c>
      <c r="I14" t="s">
        <v>7</v>
      </c>
      <c r="K14">
        <v>20</v>
      </c>
    </row>
    <row r="15" spans="1:12" x14ac:dyDescent="0.25">
      <c r="A15" t="s">
        <v>19</v>
      </c>
      <c r="B15" s="1">
        <v>6.5</v>
      </c>
      <c r="C15" s="2">
        <v>10</v>
      </c>
      <c r="D15" s="2">
        <f>B15*C15</f>
        <v>65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350</v>
      </c>
      <c r="E16">
        <v>2256</v>
      </c>
      <c r="F16">
        <v>0</v>
      </c>
      <c r="G16">
        <f>D16+E16-F16</f>
        <v>2606</v>
      </c>
    </row>
    <row r="17" spans="1:15" ht="15.75" thickBot="1" x14ac:dyDescent="0.3">
      <c r="E17">
        <f>E16+D16</f>
        <v>2606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2.5</v>
      </c>
      <c r="C20" s="1">
        <v>30</v>
      </c>
      <c r="D20" s="2">
        <f>B20*C20</f>
        <v>75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41</v>
      </c>
      <c r="C24" s="2">
        <v>10</v>
      </c>
      <c r="D24" s="2">
        <f>B24*C24</f>
        <v>410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485</v>
      </c>
      <c r="E25">
        <v>9013</v>
      </c>
      <c r="F25">
        <v>0</v>
      </c>
      <c r="G25">
        <f>D25+E25-F25</f>
        <v>9498</v>
      </c>
    </row>
    <row r="26" spans="1:15" ht="15.75" thickBot="1" x14ac:dyDescent="0.3">
      <c r="B26" s="1"/>
      <c r="C26" s="2"/>
      <c r="D26" s="2"/>
      <c r="E26">
        <f>D25+E25</f>
        <v>9498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6</v>
      </c>
      <c r="C27" s="2">
        <v>30</v>
      </c>
      <c r="D27" s="2">
        <f>B27*C27</f>
        <v>180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180</v>
      </c>
      <c r="E30">
        <v>2176</v>
      </c>
      <c r="F30">
        <v>0</v>
      </c>
      <c r="G30">
        <f>D30+E30-F30</f>
        <v>2356</v>
      </c>
      <c r="J30" s="2"/>
      <c r="K30" s="2"/>
      <c r="L30" s="1"/>
    </row>
    <row r="31" spans="1:15" x14ac:dyDescent="0.25">
      <c r="E31">
        <f>D30+E30</f>
        <v>2356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25" sqref="G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f>8+4</f>
        <v>12</v>
      </c>
      <c r="C6" s="1">
        <v>30</v>
      </c>
      <c r="D6" s="1">
        <f>B6*C6</f>
        <v>360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f>41+22.5</f>
        <v>63.5</v>
      </c>
      <c r="C10" s="2">
        <v>10</v>
      </c>
      <c r="D10" s="1">
        <f>B10*C10</f>
        <v>635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995</v>
      </c>
      <c r="E11">
        <v>16519</v>
      </c>
      <c r="F11">
        <v>0</v>
      </c>
      <c r="G11">
        <f>D11+E11-F11</f>
        <v>17514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17514</v>
      </c>
    </row>
    <row r="13" spans="1:12" ht="15.75" thickBot="1" x14ac:dyDescent="0.3">
      <c r="A13" t="s">
        <v>17</v>
      </c>
      <c r="B13" s="1">
        <v>2.5</v>
      </c>
      <c r="C13" s="2">
        <v>45</v>
      </c>
      <c r="D13" s="2">
        <f>B13*C13</f>
        <v>112.5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3.5</v>
      </c>
      <c r="C14" s="2">
        <v>30</v>
      </c>
      <c r="D14" s="2">
        <f>B14*C14</f>
        <v>105</v>
      </c>
      <c r="I14" t="s">
        <v>7</v>
      </c>
      <c r="K14">
        <v>20</v>
      </c>
    </row>
    <row r="15" spans="1:12" x14ac:dyDescent="0.25">
      <c r="A15" t="s">
        <v>19</v>
      </c>
      <c r="B15" s="1">
        <v>9.5</v>
      </c>
      <c r="C15" s="2">
        <v>10</v>
      </c>
      <c r="D15" s="2">
        <f>B15*C15</f>
        <v>95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312.5</v>
      </c>
      <c r="E16">
        <v>2606</v>
      </c>
      <c r="F16">
        <v>0</v>
      </c>
      <c r="G16">
        <f>D16+E16-F16</f>
        <v>2918.5</v>
      </c>
    </row>
    <row r="17" spans="1:15" ht="15.75" thickBot="1" x14ac:dyDescent="0.3">
      <c r="E17">
        <f>E16+D16</f>
        <v>2918.5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f>11+3</f>
        <v>14</v>
      </c>
      <c r="C20" s="1">
        <v>30</v>
      </c>
      <c r="D20" s="2">
        <f>B20*C20</f>
        <v>420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20</v>
      </c>
      <c r="C24" s="2">
        <v>10</v>
      </c>
      <c r="D24" s="2">
        <f>B24*C24</f>
        <v>200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620</v>
      </c>
      <c r="E25">
        <v>9498</v>
      </c>
      <c r="F25">
        <v>900</v>
      </c>
      <c r="G25">
        <f>D25+E25-F25</f>
        <v>9218</v>
      </c>
    </row>
    <row r="26" spans="1:15" ht="15.75" thickBot="1" x14ac:dyDescent="0.3">
      <c r="B26" s="1"/>
      <c r="C26" s="2"/>
      <c r="D26" s="2"/>
      <c r="E26">
        <f>D25+E25</f>
        <v>10118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2</v>
      </c>
      <c r="C27" s="2">
        <v>30</v>
      </c>
      <c r="D27" s="2">
        <f>B27*C27</f>
        <v>60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60</v>
      </c>
      <c r="E30">
        <v>2356</v>
      </c>
      <c r="F30">
        <v>0</v>
      </c>
      <c r="G30">
        <f>D30+E30-F30</f>
        <v>2416</v>
      </c>
      <c r="J30" s="2"/>
      <c r="K30" s="2"/>
      <c r="L30" s="1"/>
    </row>
    <row r="31" spans="1:15" x14ac:dyDescent="0.25">
      <c r="E31">
        <f>D30+E30</f>
        <v>2416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25" sqref="G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1.5</v>
      </c>
      <c r="C6" s="1">
        <v>30</v>
      </c>
      <c r="D6" s="1">
        <f>B6*C6</f>
        <v>45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f>40.5+35.5+19</f>
        <v>95</v>
      </c>
      <c r="C10" s="2">
        <v>10</v>
      </c>
      <c r="D10" s="1">
        <f>B10*C10</f>
        <v>950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995</v>
      </c>
      <c r="E11">
        <v>17514</v>
      </c>
      <c r="F11">
        <v>8500</v>
      </c>
      <c r="G11">
        <f>D11+E11-F11</f>
        <v>10009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18509</v>
      </c>
    </row>
    <row r="13" spans="1:12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4</v>
      </c>
      <c r="C14" s="2">
        <v>30</v>
      </c>
      <c r="D14" s="2">
        <f>B14*C14</f>
        <v>120</v>
      </c>
      <c r="I14" t="s">
        <v>7</v>
      </c>
      <c r="K14">
        <v>20</v>
      </c>
    </row>
    <row r="15" spans="1:12" x14ac:dyDescent="0.25">
      <c r="A15" t="s">
        <v>19</v>
      </c>
      <c r="B15" s="1">
        <v>6.5</v>
      </c>
      <c r="C15" s="2">
        <v>10</v>
      </c>
      <c r="D15" s="2">
        <f>B15*C15</f>
        <v>65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185</v>
      </c>
      <c r="E16">
        <v>2918</v>
      </c>
      <c r="F16">
        <v>2300</v>
      </c>
      <c r="G16">
        <f>D16+E16-F16</f>
        <v>803</v>
      </c>
    </row>
    <row r="17" spans="1:15" ht="15.75" thickBot="1" x14ac:dyDescent="0.3">
      <c r="E17">
        <f>E16+D16</f>
        <v>3103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9218</v>
      </c>
      <c r="F25">
        <v>0</v>
      </c>
      <c r="G25">
        <f>D25+E25-F25</f>
        <v>9218</v>
      </c>
    </row>
    <row r="26" spans="1:15" ht="15.75" thickBot="1" x14ac:dyDescent="0.3">
      <c r="B26" s="1"/>
      <c r="C26" s="2"/>
      <c r="D26" s="2"/>
      <c r="E26">
        <f>D25+E25</f>
        <v>9218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2186</v>
      </c>
      <c r="F30">
        <v>0</v>
      </c>
      <c r="G30">
        <v>2416</v>
      </c>
      <c r="J30" s="2"/>
      <c r="K30" s="2"/>
      <c r="L30" s="1"/>
    </row>
    <row r="31" spans="1:15" x14ac:dyDescent="0.25">
      <c r="E31">
        <f>D30+E30</f>
        <v>2186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16" sqref="B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96.5</v>
      </c>
      <c r="C10" s="2">
        <v>10</v>
      </c>
      <c r="D10" s="1">
        <f>B10*C10</f>
        <v>965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965</v>
      </c>
      <c r="E11">
        <v>14244</v>
      </c>
      <c r="F11">
        <v>0</v>
      </c>
      <c r="G11">
        <f>D11+E11-F11</f>
        <v>15209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15209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12.5</v>
      </c>
      <c r="C14" s="2">
        <v>25</v>
      </c>
      <c r="D14" s="2">
        <f>B14*C14</f>
        <v>312.5</v>
      </c>
      <c r="I14" t="s">
        <v>7</v>
      </c>
      <c r="K14">
        <v>20</v>
      </c>
    </row>
    <row r="15" spans="1:12" x14ac:dyDescent="0.25">
      <c r="A15" t="s">
        <v>19</v>
      </c>
      <c r="B15" s="1">
        <v>3</v>
      </c>
      <c r="C15" s="2">
        <v>10</v>
      </c>
      <c r="D15" s="2">
        <f>B15*C15</f>
        <v>30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342.5</v>
      </c>
      <c r="E16">
        <v>731</v>
      </c>
      <c r="F16">
        <v>0</v>
      </c>
      <c r="G16">
        <f>D16+E16-F16</f>
        <v>1073.5</v>
      </c>
    </row>
    <row r="17" spans="1:12" ht="15.75" thickBot="1" x14ac:dyDescent="0.3">
      <c r="E17">
        <f>E16+D16</f>
        <v>1073.5</v>
      </c>
    </row>
    <row r="18" spans="1:12" ht="15.75" thickBot="1" x14ac:dyDescent="0.3">
      <c r="C18" s="8" t="s">
        <v>21</v>
      </c>
      <c r="D18" s="10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2" x14ac:dyDescent="0.25">
      <c r="A20" t="s">
        <v>7</v>
      </c>
      <c r="B20" s="1">
        <v>7.5</v>
      </c>
      <c r="C20" s="1">
        <v>30</v>
      </c>
      <c r="D20" s="2">
        <f>B20*C20</f>
        <v>225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2" x14ac:dyDescent="0.25">
      <c r="A22" t="s">
        <v>7</v>
      </c>
      <c r="B22" s="1">
        <v>1</v>
      </c>
      <c r="C22" s="1">
        <v>10</v>
      </c>
      <c r="D22" s="2">
        <f>B22*C22</f>
        <v>10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2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2" x14ac:dyDescent="0.25">
      <c r="A24" t="s">
        <v>11</v>
      </c>
      <c r="B24" s="1">
        <v>13</v>
      </c>
      <c r="C24" s="2">
        <v>10</v>
      </c>
      <c r="D24" s="2">
        <f>B24*C24</f>
        <v>130</v>
      </c>
      <c r="J24" s="1"/>
      <c r="K24" s="2" t="s">
        <v>16</v>
      </c>
      <c r="L24" s="2">
        <f>L22+L23</f>
        <v>0</v>
      </c>
    </row>
    <row r="25" spans="1:12" ht="15.75" thickBot="1" x14ac:dyDescent="0.3">
      <c r="B25" s="1"/>
      <c r="C25" s="2" t="s">
        <v>16</v>
      </c>
      <c r="D25" s="2">
        <f>SUM(D20:D24)</f>
        <v>365</v>
      </c>
      <c r="E25">
        <v>9178</v>
      </c>
      <c r="F25">
        <v>0</v>
      </c>
      <c r="G25">
        <f>D25+E25-F25</f>
        <v>9543</v>
      </c>
    </row>
    <row r="26" spans="1:12" ht="15.75" thickBot="1" x14ac:dyDescent="0.3">
      <c r="B26" s="1"/>
      <c r="C26" s="2"/>
      <c r="D26" s="2"/>
      <c r="E26">
        <f>D25+E25</f>
        <v>9543</v>
      </c>
      <c r="I26" s="1"/>
      <c r="J26" s="5" t="s">
        <v>23</v>
      </c>
      <c r="K26" s="6"/>
      <c r="L26" s="7"/>
    </row>
    <row r="27" spans="1:12" x14ac:dyDescent="0.25">
      <c r="A27" t="s">
        <v>17</v>
      </c>
      <c r="B27" s="1">
        <v>7</v>
      </c>
      <c r="C27" s="2">
        <v>25</v>
      </c>
      <c r="D27" s="2">
        <f>B27*C27</f>
        <v>175</v>
      </c>
      <c r="I27" s="1"/>
      <c r="J27" s="3"/>
      <c r="K27" s="3"/>
      <c r="L27" s="3"/>
    </row>
    <row r="28" spans="1:12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2" x14ac:dyDescent="0.25">
      <c r="A29" t="s">
        <v>19</v>
      </c>
      <c r="B29" s="1">
        <v>3.5</v>
      </c>
      <c r="C29" s="2">
        <v>10</v>
      </c>
      <c r="D29" s="2">
        <f>B29*C29</f>
        <v>35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2" x14ac:dyDescent="0.25">
      <c r="C30" t="s">
        <v>16</v>
      </c>
      <c r="D30" s="1">
        <f>D29+D27+D28</f>
        <v>210</v>
      </c>
      <c r="E30">
        <v>2279</v>
      </c>
      <c r="F30">
        <v>0</v>
      </c>
      <c r="G30">
        <f>D30+E30-F30</f>
        <v>2489</v>
      </c>
      <c r="J30" s="2"/>
      <c r="K30" s="2"/>
      <c r="L30" s="1"/>
    </row>
    <row r="31" spans="1:12" x14ac:dyDescent="0.25">
      <c r="E31">
        <f>D30+E30</f>
        <v>2489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2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3" workbookViewId="0">
      <selection activeCell="B7" sqref="B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f>26.5+5</f>
        <v>31.5</v>
      </c>
      <c r="C7" s="1">
        <v>30</v>
      </c>
      <c r="D7" s="1">
        <f>B7*C7</f>
        <v>945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25.5</v>
      </c>
      <c r="C9" s="2">
        <v>25</v>
      </c>
      <c r="D9" s="1">
        <f>B9*C9</f>
        <v>637.5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f>54+39+39+23.5</f>
        <v>155.5</v>
      </c>
      <c r="C10" s="2">
        <v>10</v>
      </c>
      <c r="D10" s="1">
        <f>B10*C10</f>
        <v>1555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3137.5</v>
      </c>
      <c r="E11">
        <v>10009</v>
      </c>
      <c r="F11">
        <v>0</v>
      </c>
      <c r="G11">
        <f>D11+E11-F11</f>
        <v>13146.5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13146.5</v>
      </c>
    </row>
    <row r="13" spans="1:12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0</v>
      </c>
      <c r="E16">
        <v>803</v>
      </c>
      <c r="F16">
        <v>0</v>
      </c>
      <c r="G16">
        <f>D16+E16-F16</f>
        <v>803</v>
      </c>
    </row>
    <row r="17" spans="1:15" ht="15.75" thickBot="1" x14ac:dyDescent="0.3">
      <c r="E17">
        <f>E16+D16</f>
        <v>803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4.5</v>
      </c>
      <c r="C20" s="1">
        <v>35</v>
      </c>
      <c r="D20" s="2">
        <f>B20*C20</f>
        <v>157.5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6.5</v>
      </c>
      <c r="C21" s="1">
        <v>30</v>
      </c>
      <c r="D21" s="2">
        <f>B21*C21</f>
        <v>195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32.5</v>
      </c>
      <c r="C24" s="2">
        <v>10</v>
      </c>
      <c r="D24" s="2">
        <f>B24*C24</f>
        <v>325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677.5</v>
      </c>
      <c r="E25">
        <v>9218</v>
      </c>
      <c r="F25">
        <v>900</v>
      </c>
      <c r="G25">
        <f>D25+E25-F25</f>
        <v>8995.5</v>
      </c>
    </row>
    <row r="26" spans="1:15" ht="15.75" thickBot="1" x14ac:dyDescent="0.3">
      <c r="B26" s="1"/>
      <c r="C26" s="2"/>
      <c r="D26" s="2"/>
      <c r="E26">
        <f>D25+E25</f>
        <v>9895.5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4</v>
      </c>
      <c r="C27" s="2">
        <v>30</v>
      </c>
      <c r="D27" s="2">
        <f>B27*C27</f>
        <v>120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4</v>
      </c>
      <c r="C29" s="2">
        <v>10</v>
      </c>
      <c r="D29" s="2">
        <f>B29*C29</f>
        <v>40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160</v>
      </c>
      <c r="E30">
        <v>2416</v>
      </c>
      <c r="F30">
        <v>300</v>
      </c>
      <c r="G30">
        <v>2416</v>
      </c>
      <c r="J30" s="2"/>
      <c r="K30" s="2"/>
      <c r="L30" s="1"/>
    </row>
    <row r="31" spans="1:15" x14ac:dyDescent="0.25">
      <c r="E31">
        <f>D30+E30</f>
        <v>2576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98.5</v>
      </c>
      <c r="C10" s="2">
        <v>10</v>
      </c>
      <c r="D10" s="1">
        <f>B10*C10</f>
        <v>985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985</v>
      </c>
      <c r="E11">
        <v>13146.5</v>
      </c>
      <c r="F11">
        <v>0</v>
      </c>
      <c r="G11">
        <f>D11+E11-F11</f>
        <v>14131.5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14131.5</v>
      </c>
    </row>
    <row r="13" spans="1:12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7.5</v>
      </c>
      <c r="C14" s="2">
        <v>30</v>
      </c>
      <c r="D14" s="2">
        <f>B14*C14</f>
        <v>225</v>
      </c>
      <c r="I14" t="s">
        <v>7</v>
      </c>
      <c r="K14">
        <v>20</v>
      </c>
    </row>
    <row r="15" spans="1:12" x14ac:dyDescent="0.25">
      <c r="A15" t="s">
        <v>19</v>
      </c>
      <c r="B15" s="1">
        <v>10</v>
      </c>
      <c r="C15" s="2">
        <v>10</v>
      </c>
      <c r="D15" s="2">
        <f>B15*C15</f>
        <v>100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325</v>
      </c>
      <c r="E16">
        <v>803</v>
      </c>
      <c r="F16">
        <v>0</v>
      </c>
      <c r="G16">
        <f>D16+E16-F16</f>
        <v>1128</v>
      </c>
    </row>
    <row r="17" spans="1:15" ht="15.75" thickBot="1" x14ac:dyDescent="0.3">
      <c r="E17">
        <f>E16+D16</f>
        <v>1128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7.5</v>
      </c>
      <c r="C21" s="1">
        <v>30</v>
      </c>
      <c r="D21" s="2">
        <f>B21*C21</f>
        <v>225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32</v>
      </c>
      <c r="C24" s="2">
        <v>10</v>
      </c>
      <c r="D24" s="2">
        <f>B24*C24</f>
        <v>320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545</v>
      </c>
      <c r="E25">
        <v>8995.5</v>
      </c>
      <c r="F25">
        <v>0</v>
      </c>
      <c r="G25">
        <f>D25+E25-F25</f>
        <v>9540.5</v>
      </c>
    </row>
    <row r="26" spans="1:15" ht="15.75" thickBot="1" x14ac:dyDescent="0.3">
      <c r="B26" s="1"/>
      <c r="C26" s="2"/>
      <c r="D26" s="2"/>
      <c r="E26">
        <f>D25+E25</f>
        <v>9540.5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6.5</v>
      </c>
      <c r="C27" s="2">
        <v>30</v>
      </c>
      <c r="D27" s="2">
        <f>B27*C27</f>
        <v>195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195</v>
      </c>
      <c r="E30">
        <v>2416</v>
      </c>
      <c r="F30">
        <v>0</v>
      </c>
      <c r="G30">
        <f>D30+E30-F30</f>
        <v>2611</v>
      </c>
      <c r="J30" s="2"/>
      <c r="K30" s="2"/>
      <c r="L30" s="1"/>
    </row>
    <row r="31" spans="1:15" x14ac:dyDescent="0.25">
      <c r="E31">
        <f>D30+E30</f>
        <v>2611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35.5</v>
      </c>
      <c r="C10" s="2">
        <v>10</v>
      </c>
      <c r="D10" s="1">
        <f>B10*C10</f>
        <v>355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355</v>
      </c>
      <c r="E11">
        <v>14131.5</v>
      </c>
      <c r="F11">
        <v>0</v>
      </c>
      <c r="G11">
        <f>D11+E11-F11</f>
        <v>14486.5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14486.5</v>
      </c>
    </row>
    <row r="13" spans="1:12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0</v>
      </c>
      <c r="E16">
        <v>1128</v>
      </c>
      <c r="F16">
        <v>0</v>
      </c>
      <c r="G16">
        <f>D16+E16-F16</f>
        <v>1128</v>
      </c>
    </row>
    <row r="17" spans="1:15" ht="15.75" thickBot="1" x14ac:dyDescent="0.3">
      <c r="E17">
        <f>E16+D16</f>
        <v>1128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8</v>
      </c>
      <c r="C21" s="1">
        <v>30</v>
      </c>
      <c r="D21" s="2">
        <f>B21*C21</f>
        <v>240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22</v>
      </c>
      <c r="C24" s="2">
        <v>10</v>
      </c>
      <c r="D24" s="2">
        <f>B24*C24</f>
        <v>220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460</v>
      </c>
      <c r="E25">
        <v>9540.5</v>
      </c>
      <c r="F25">
        <v>1000</v>
      </c>
      <c r="G25">
        <f>D25+E25-F25</f>
        <v>9000.5</v>
      </c>
    </row>
    <row r="26" spans="1:15" ht="15.75" thickBot="1" x14ac:dyDescent="0.3">
      <c r="B26" s="1"/>
      <c r="C26" s="2"/>
      <c r="D26" s="2"/>
      <c r="E26">
        <f>D25+E25</f>
        <v>10000.5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6.5</v>
      </c>
      <c r="C27" s="2">
        <v>30</v>
      </c>
      <c r="D27" s="2">
        <f>B27*C27</f>
        <v>195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5</v>
      </c>
      <c r="C29" s="2">
        <v>10</v>
      </c>
      <c r="D29" s="2">
        <f>B29*C29</f>
        <v>50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245</v>
      </c>
      <c r="E30">
        <v>2611</v>
      </c>
      <c r="F30">
        <v>500</v>
      </c>
      <c r="G30">
        <f>D30+E30-F30</f>
        <v>2356</v>
      </c>
      <c r="J30" s="2"/>
      <c r="K30" s="2"/>
      <c r="L30" s="1"/>
    </row>
    <row r="31" spans="1:15" x14ac:dyDescent="0.25">
      <c r="E31">
        <f>D30+E30</f>
        <v>2856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127</v>
      </c>
      <c r="C10" s="2">
        <v>10</v>
      </c>
      <c r="D10" s="1">
        <f>B10*C10</f>
        <v>1270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1270</v>
      </c>
      <c r="E11">
        <v>14486.5</v>
      </c>
      <c r="F11">
        <v>0</v>
      </c>
      <c r="G11">
        <f>D11+E11-F11</f>
        <v>15756.5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15756.5</v>
      </c>
    </row>
    <row r="13" spans="1:12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2</v>
      </c>
      <c r="C14" s="2">
        <v>30</v>
      </c>
      <c r="D14" s="2">
        <f>B14*C14</f>
        <v>60</v>
      </c>
      <c r="I14" t="s">
        <v>7</v>
      </c>
      <c r="K14">
        <v>20</v>
      </c>
    </row>
    <row r="15" spans="1:12" x14ac:dyDescent="0.25">
      <c r="A15" t="s">
        <v>19</v>
      </c>
      <c r="B15" s="1">
        <v>16</v>
      </c>
      <c r="C15" s="2">
        <v>10</v>
      </c>
      <c r="D15" s="2">
        <f>B15*C15</f>
        <v>160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220</v>
      </c>
      <c r="E16">
        <v>1128</v>
      </c>
      <c r="F16">
        <v>0</v>
      </c>
      <c r="G16">
        <f>D16+E16-F16</f>
        <v>1348</v>
      </c>
    </row>
    <row r="17" spans="1:15" ht="15.75" thickBot="1" x14ac:dyDescent="0.3">
      <c r="E17">
        <f>E16+D16</f>
        <v>1348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50</v>
      </c>
      <c r="C24" s="2">
        <v>10</v>
      </c>
      <c r="D24" s="2">
        <f>B24*C24</f>
        <v>500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500</v>
      </c>
      <c r="E25">
        <v>9000.5</v>
      </c>
      <c r="F25">
        <v>900</v>
      </c>
      <c r="G25">
        <f>D25+E25-F25</f>
        <v>8600.5</v>
      </c>
    </row>
    <row r="26" spans="1:15" ht="15.75" thickBot="1" x14ac:dyDescent="0.3">
      <c r="B26" s="1"/>
      <c r="C26" s="2"/>
      <c r="D26" s="2"/>
      <c r="E26">
        <f>D25+E25</f>
        <v>9500.5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3</v>
      </c>
      <c r="C27" s="2">
        <v>30</v>
      </c>
      <c r="D27" s="2">
        <f>B27*C27</f>
        <v>90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5</v>
      </c>
      <c r="C29" s="2">
        <v>10</v>
      </c>
      <c r="D29" s="2">
        <f>B29*C29</f>
        <v>50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140</v>
      </c>
      <c r="E30">
        <v>2356</v>
      </c>
      <c r="F30">
        <v>400</v>
      </c>
      <c r="G30">
        <f>D30+E30-F30</f>
        <v>2096</v>
      </c>
      <c r="J30" s="2"/>
      <c r="K30" s="2"/>
      <c r="L30" s="1"/>
    </row>
    <row r="31" spans="1:15" x14ac:dyDescent="0.25">
      <c r="E31">
        <f>D30+E30</f>
        <v>2496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  <col min="16" max="16" width="13.28515625" bestFit="1" customWidth="1"/>
  </cols>
  <sheetData>
    <row r="1" spans="1:16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6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6" ht="15.75" thickBot="1" x14ac:dyDescent="0.3"/>
    <row r="4" spans="1:16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143</v>
      </c>
      <c r="C9" s="2">
        <v>30</v>
      </c>
      <c r="D9" s="1">
        <f>B9*C9</f>
        <v>4290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29.5</v>
      </c>
      <c r="C10" s="2">
        <v>10</v>
      </c>
      <c r="D10" s="1">
        <f>B10*C10</f>
        <v>295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4585</v>
      </c>
      <c r="E11">
        <v>15756.5</v>
      </c>
      <c r="F11">
        <v>6500</v>
      </c>
      <c r="G11">
        <f>D11+E11-F11</f>
        <v>13841.5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20341.5</v>
      </c>
      <c r="P12" s="4">
        <v>44436</v>
      </c>
    </row>
    <row r="13" spans="1:16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  <c r="P13" t="s">
        <v>29</v>
      </c>
    </row>
    <row r="14" spans="1:16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  <c r="P14" t="s">
        <v>30</v>
      </c>
    </row>
    <row r="15" spans="1:16" x14ac:dyDescent="0.25">
      <c r="A15" t="s">
        <v>19</v>
      </c>
      <c r="B15" s="1">
        <v>6.5</v>
      </c>
      <c r="C15" s="2">
        <v>10</v>
      </c>
      <c r="D15" s="2">
        <f>B15*C15</f>
        <v>65</v>
      </c>
      <c r="E15" t="s">
        <v>13</v>
      </c>
      <c r="F15" t="s">
        <v>14</v>
      </c>
      <c r="G15" t="s">
        <v>15</v>
      </c>
      <c r="P15" t="s">
        <v>31</v>
      </c>
    </row>
    <row r="16" spans="1:16" x14ac:dyDescent="0.25">
      <c r="C16" t="s">
        <v>20</v>
      </c>
      <c r="D16" s="2">
        <f>D13+D15+D14</f>
        <v>65</v>
      </c>
      <c r="E16">
        <v>1348</v>
      </c>
      <c r="F16">
        <v>500</v>
      </c>
      <c r="G16">
        <f>D16+E16-F16</f>
        <v>913</v>
      </c>
      <c r="P16" t="s">
        <v>32</v>
      </c>
    </row>
    <row r="17" spans="1:16" ht="15.75" thickBot="1" x14ac:dyDescent="0.3">
      <c r="E17">
        <f>E16+D16</f>
        <v>1413</v>
      </c>
      <c r="P17" t="s">
        <v>33</v>
      </c>
    </row>
    <row r="18" spans="1:16" ht="15.75" thickBot="1" x14ac:dyDescent="0.3">
      <c r="C18" s="8" t="s">
        <v>21</v>
      </c>
      <c r="D18" s="10"/>
      <c r="P18" t="s">
        <v>34</v>
      </c>
    </row>
    <row r="19" spans="1:16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6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6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6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6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6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6" ht="15.75" thickBot="1" x14ac:dyDescent="0.3">
      <c r="B25" s="1"/>
      <c r="C25" s="2" t="s">
        <v>16</v>
      </c>
      <c r="D25" s="2">
        <f>SUM(D20:D24)</f>
        <v>0</v>
      </c>
      <c r="E25">
        <v>8600.5</v>
      </c>
      <c r="F25">
        <v>0</v>
      </c>
      <c r="G25">
        <f>D25+E25-F25</f>
        <v>8600.5</v>
      </c>
    </row>
    <row r="26" spans="1:16" ht="15.75" thickBot="1" x14ac:dyDescent="0.3">
      <c r="B26" s="1"/>
      <c r="C26" s="2"/>
      <c r="D26" s="2"/>
      <c r="E26">
        <f>D25+E25</f>
        <v>8600.5</v>
      </c>
      <c r="I26" s="1"/>
      <c r="J26" s="5" t="s">
        <v>23</v>
      </c>
      <c r="K26" s="6"/>
      <c r="L26" s="7"/>
    </row>
    <row r="27" spans="1:16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6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6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6" x14ac:dyDescent="0.25">
      <c r="B30" s="1"/>
      <c r="C30" t="s">
        <v>16</v>
      </c>
      <c r="D30" s="1">
        <f>D29+D27+D28</f>
        <v>0</v>
      </c>
      <c r="E30">
        <v>2096</v>
      </c>
      <c r="F30">
        <v>0</v>
      </c>
      <c r="G30">
        <f>D30+E30-F30</f>
        <v>2096</v>
      </c>
      <c r="J30" s="2"/>
      <c r="K30" s="2"/>
      <c r="L30" s="1"/>
    </row>
    <row r="31" spans="1:16" x14ac:dyDescent="0.25">
      <c r="E31">
        <f>D30+E30</f>
        <v>2096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6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  <col min="16" max="16" width="13.28515625" bestFit="1" customWidth="1"/>
  </cols>
  <sheetData>
    <row r="1" spans="1:16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6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6" ht="15.75" thickBot="1" x14ac:dyDescent="0.3"/>
    <row r="4" spans="1:16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8.5</v>
      </c>
      <c r="C6" s="1">
        <v>35</v>
      </c>
      <c r="D6" s="1">
        <f>B6*C6</f>
        <v>297.5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5</v>
      </c>
      <c r="C7" s="1">
        <v>30</v>
      </c>
      <c r="D7" s="1">
        <f>B7*C7</f>
        <v>150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30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81.5</v>
      </c>
      <c r="C10" s="2">
        <v>10</v>
      </c>
      <c r="D10" s="1">
        <f>B10*C10</f>
        <v>815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1262.5</v>
      </c>
      <c r="E11">
        <v>13841.5</v>
      </c>
      <c r="F11">
        <v>0</v>
      </c>
      <c r="G11">
        <f>D11+E11-F11</f>
        <v>15104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15104</v>
      </c>
      <c r="P12" s="4">
        <v>44437</v>
      </c>
    </row>
    <row r="13" spans="1:16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6" x14ac:dyDescent="0.25">
      <c r="A14" t="s">
        <v>17</v>
      </c>
      <c r="B14" s="1">
        <v>3.5</v>
      </c>
      <c r="C14" s="2">
        <v>30</v>
      </c>
      <c r="D14" s="2">
        <f>B14*C14</f>
        <v>105</v>
      </c>
      <c r="I14" t="s">
        <v>7</v>
      </c>
      <c r="K14">
        <v>20</v>
      </c>
      <c r="P14" t="s">
        <v>29</v>
      </c>
    </row>
    <row r="15" spans="1:16" x14ac:dyDescent="0.25">
      <c r="A15" t="s">
        <v>19</v>
      </c>
      <c r="B15" s="1">
        <v>5</v>
      </c>
      <c r="C15" s="2">
        <v>10</v>
      </c>
      <c r="D15" s="2">
        <f>B15*C15</f>
        <v>50</v>
      </c>
      <c r="E15" t="s">
        <v>13</v>
      </c>
      <c r="F15" t="s">
        <v>14</v>
      </c>
      <c r="G15" t="s">
        <v>15</v>
      </c>
      <c r="P15" t="s">
        <v>35</v>
      </c>
    </row>
    <row r="16" spans="1:16" x14ac:dyDescent="0.25">
      <c r="C16" t="s">
        <v>20</v>
      </c>
      <c r="D16" s="2">
        <f>D13+D15+D14</f>
        <v>155</v>
      </c>
      <c r="E16">
        <v>913</v>
      </c>
      <c r="F16">
        <v>0</v>
      </c>
      <c r="G16">
        <f>D16+E16-F16</f>
        <v>1068</v>
      </c>
      <c r="P16" t="s">
        <v>36</v>
      </c>
    </row>
    <row r="17" spans="1:16" ht="15.75" thickBot="1" x14ac:dyDescent="0.3">
      <c r="E17">
        <f>E16+D16</f>
        <v>1068</v>
      </c>
      <c r="P17" t="s">
        <v>37</v>
      </c>
    </row>
    <row r="18" spans="1:16" ht="15.75" thickBot="1" x14ac:dyDescent="0.3">
      <c r="C18" s="8" t="s">
        <v>21</v>
      </c>
      <c r="D18" s="10"/>
      <c r="P18" t="s">
        <v>38</v>
      </c>
    </row>
    <row r="19" spans="1:16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  <c r="P19" t="s">
        <v>39</v>
      </c>
    </row>
    <row r="20" spans="1:16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6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6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6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6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6" ht="15.75" thickBot="1" x14ac:dyDescent="0.3">
      <c r="B25" s="1"/>
      <c r="C25" s="2" t="s">
        <v>16</v>
      </c>
      <c r="D25" s="2">
        <f>SUM(D20:D24)</f>
        <v>0</v>
      </c>
      <c r="E25">
        <v>8600.5</v>
      </c>
      <c r="F25">
        <v>0</v>
      </c>
      <c r="G25">
        <f>D25+E25-F25</f>
        <v>8600.5</v>
      </c>
    </row>
    <row r="26" spans="1:16" ht="15.75" thickBot="1" x14ac:dyDescent="0.3">
      <c r="B26" s="1"/>
      <c r="C26" s="2"/>
      <c r="D26" s="2"/>
      <c r="E26">
        <f>D25+E25</f>
        <v>8600.5</v>
      </c>
      <c r="I26" s="1"/>
      <c r="J26" s="5" t="s">
        <v>23</v>
      </c>
      <c r="K26" s="6"/>
      <c r="L26" s="7"/>
    </row>
    <row r="27" spans="1:16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6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6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6" x14ac:dyDescent="0.25">
      <c r="B30" s="1"/>
      <c r="C30" t="s">
        <v>16</v>
      </c>
      <c r="D30" s="1">
        <f>D29+D27+D28</f>
        <v>0</v>
      </c>
      <c r="E30">
        <v>2096</v>
      </c>
      <c r="F30">
        <v>0</v>
      </c>
      <c r="G30">
        <f>D30+E30-F30</f>
        <v>2096</v>
      </c>
      <c r="J30" s="2"/>
      <c r="K30" s="2"/>
      <c r="L30" s="1"/>
    </row>
    <row r="31" spans="1:16" x14ac:dyDescent="0.25">
      <c r="E31">
        <f>D30+E30</f>
        <v>2096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6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G30" sqref="G30"/>
    </sheetView>
  </sheetViews>
  <sheetFormatPr defaultRowHeight="15" x14ac:dyDescent="0.25"/>
  <cols>
    <col min="5" max="5" width="11.42578125" bestFit="1" customWidth="1"/>
    <col min="7" max="7" width="12.42578125" bestFit="1" customWidth="1"/>
    <col min="16" max="16" width="13.28515625" bestFit="1" customWidth="1"/>
  </cols>
  <sheetData>
    <row r="1" spans="1:16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6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6" ht="15.75" thickBot="1" x14ac:dyDescent="0.3"/>
    <row r="4" spans="1:16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30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59.5</v>
      </c>
      <c r="C10" s="2">
        <v>10</v>
      </c>
      <c r="D10" s="1">
        <f>B10*C10</f>
        <v>595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595</v>
      </c>
      <c r="E11">
        <v>15103</v>
      </c>
      <c r="F11">
        <v>0</v>
      </c>
      <c r="G11">
        <f>D11+E11-F11</f>
        <v>15698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15698</v>
      </c>
      <c r="P12" s="4">
        <v>44438</v>
      </c>
    </row>
    <row r="13" spans="1:16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6" x14ac:dyDescent="0.25">
      <c r="A14" t="s">
        <v>17</v>
      </c>
      <c r="B14" s="1">
        <v>1</v>
      </c>
      <c r="C14" s="2">
        <v>30</v>
      </c>
      <c r="D14" s="2">
        <f>B14*C14</f>
        <v>30</v>
      </c>
      <c r="I14" t="s">
        <v>7</v>
      </c>
      <c r="K14">
        <v>20</v>
      </c>
      <c r="P14" t="s">
        <v>29</v>
      </c>
    </row>
    <row r="15" spans="1:16" x14ac:dyDescent="0.25">
      <c r="A15" t="s">
        <v>19</v>
      </c>
      <c r="B15" s="1">
        <v>4.5</v>
      </c>
      <c r="C15" s="2">
        <v>10</v>
      </c>
      <c r="D15" s="2">
        <f>B15*C15</f>
        <v>45</v>
      </c>
      <c r="E15" t="s">
        <v>13</v>
      </c>
      <c r="F15" t="s">
        <v>14</v>
      </c>
      <c r="G15" t="s">
        <v>15</v>
      </c>
      <c r="P15" t="s">
        <v>40</v>
      </c>
    </row>
    <row r="16" spans="1:16" x14ac:dyDescent="0.25">
      <c r="C16" t="s">
        <v>20</v>
      </c>
      <c r="D16" s="2">
        <f>D13+D15+D14</f>
        <v>75</v>
      </c>
      <c r="E16">
        <v>1068</v>
      </c>
      <c r="F16">
        <v>0</v>
      </c>
      <c r="G16">
        <f>D16+E16-F16</f>
        <v>1143</v>
      </c>
      <c r="P16" t="s">
        <v>41</v>
      </c>
    </row>
    <row r="17" spans="1:16" ht="15.75" thickBot="1" x14ac:dyDescent="0.3">
      <c r="E17">
        <f>E16+D16</f>
        <v>1143</v>
      </c>
      <c r="P17" t="s">
        <v>42</v>
      </c>
    </row>
    <row r="18" spans="1:16" ht="15.75" thickBot="1" x14ac:dyDescent="0.3">
      <c r="C18" s="8" t="s">
        <v>21</v>
      </c>
      <c r="D18" s="10"/>
    </row>
    <row r="19" spans="1:16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  <c r="P19" t="s">
        <v>43</v>
      </c>
    </row>
    <row r="20" spans="1:16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  <c r="P20" t="s">
        <v>44</v>
      </c>
    </row>
    <row r="21" spans="1:16" x14ac:dyDescent="0.25">
      <c r="A21" t="s">
        <v>7</v>
      </c>
      <c r="B21" s="1">
        <v>10.5</v>
      </c>
      <c r="C21" s="1">
        <v>30</v>
      </c>
      <c r="D21" s="2">
        <f>B21*C21</f>
        <v>315</v>
      </c>
      <c r="P21" t="s">
        <v>45</v>
      </c>
    </row>
    <row r="22" spans="1:16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6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6" x14ac:dyDescent="0.25">
      <c r="A24" t="s">
        <v>11</v>
      </c>
      <c r="B24" s="1">
        <v>40.5</v>
      </c>
      <c r="C24" s="2">
        <v>10</v>
      </c>
      <c r="D24" s="2">
        <f>B24*C24</f>
        <v>405</v>
      </c>
      <c r="J24" s="1"/>
      <c r="K24" s="2" t="s">
        <v>16</v>
      </c>
      <c r="L24" s="2">
        <f>L22+L23</f>
        <v>0</v>
      </c>
    </row>
    <row r="25" spans="1:16" ht="15.75" thickBot="1" x14ac:dyDescent="0.3">
      <c r="B25" s="1"/>
      <c r="C25" s="2" t="s">
        <v>16</v>
      </c>
      <c r="D25" s="2">
        <f>SUM(D20:D24)</f>
        <v>720</v>
      </c>
      <c r="E25">
        <v>8600.5</v>
      </c>
      <c r="F25">
        <v>0</v>
      </c>
      <c r="G25">
        <f>D25+E25-F25</f>
        <v>9320.5</v>
      </c>
    </row>
    <row r="26" spans="1:16" ht="15.75" thickBot="1" x14ac:dyDescent="0.3">
      <c r="B26" s="1"/>
      <c r="C26" s="2"/>
      <c r="D26" s="2"/>
      <c r="E26">
        <f>D25+E25</f>
        <v>9320.5</v>
      </c>
      <c r="I26" s="1"/>
      <c r="J26" s="5" t="s">
        <v>23</v>
      </c>
      <c r="K26" s="6"/>
      <c r="L26" s="7"/>
    </row>
    <row r="27" spans="1:16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6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6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6" x14ac:dyDescent="0.25">
      <c r="B30" s="1"/>
      <c r="C30" t="s">
        <v>16</v>
      </c>
      <c r="D30" s="1">
        <f>D29+D27+D28</f>
        <v>0</v>
      </c>
      <c r="E30">
        <v>2096</v>
      </c>
      <c r="F30">
        <v>0</v>
      </c>
      <c r="G30">
        <f>D30+E30-F30</f>
        <v>2096</v>
      </c>
      <c r="J30" s="2"/>
      <c r="K30" s="2"/>
      <c r="L30" s="1"/>
    </row>
    <row r="31" spans="1:16" x14ac:dyDescent="0.25">
      <c r="E31">
        <f>D30+E30</f>
        <v>2096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6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7" workbookViewId="0">
      <selection activeCell="G31" sqref="G31"/>
    </sheetView>
  </sheetViews>
  <sheetFormatPr defaultRowHeight="15" x14ac:dyDescent="0.25"/>
  <cols>
    <col min="5" max="5" width="11.42578125" bestFit="1" customWidth="1"/>
    <col min="7" max="7" width="12.42578125" bestFit="1" customWidth="1"/>
    <col min="16" max="16" width="13.28515625" bestFit="1" customWidth="1"/>
  </cols>
  <sheetData>
    <row r="1" spans="1:16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6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6" ht="15.75" thickBot="1" x14ac:dyDescent="0.3"/>
    <row r="4" spans="1:16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20.5</v>
      </c>
      <c r="C9" s="2">
        <v>20</v>
      </c>
      <c r="D9" s="1">
        <f>B9*C9</f>
        <v>410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58</v>
      </c>
      <c r="C10" s="2">
        <v>10</v>
      </c>
      <c r="D10" s="1">
        <f>B10*C10</f>
        <v>580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990</v>
      </c>
      <c r="E11">
        <v>15698</v>
      </c>
      <c r="F11">
        <v>0</v>
      </c>
      <c r="G11">
        <f>D11+E11-F11</f>
        <v>16688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16688</v>
      </c>
      <c r="P12" s="4"/>
    </row>
    <row r="13" spans="1:16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5" t="s">
        <v>18</v>
      </c>
      <c r="J13" s="6"/>
      <c r="K13" s="6"/>
      <c r="L13" s="7"/>
    </row>
    <row r="14" spans="1:16" x14ac:dyDescent="0.25">
      <c r="A14" t="s">
        <v>17</v>
      </c>
      <c r="B14" s="1">
        <v>0</v>
      </c>
      <c r="C14" s="2">
        <v>30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30</v>
      </c>
      <c r="C15" s="2">
        <v>10</v>
      </c>
      <c r="D15" s="2">
        <f>B15*C15</f>
        <v>300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300</v>
      </c>
      <c r="E16">
        <v>1143</v>
      </c>
      <c r="F16">
        <v>0</v>
      </c>
      <c r="G16">
        <f>D16+E16-F16</f>
        <v>1443</v>
      </c>
    </row>
    <row r="17" spans="1:15" ht="15.75" thickBot="1" x14ac:dyDescent="0.3">
      <c r="E17">
        <f>E16+D16</f>
        <v>1443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6</v>
      </c>
      <c r="C21" s="1">
        <v>30</v>
      </c>
      <c r="D21" s="2">
        <f>B21*C21</f>
        <v>180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25</v>
      </c>
      <c r="C24" s="2">
        <v>10</v>
      </c>
      <c r="D24" s="2">
        <f>B24*C24</f>
        <v>250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430</v>
      </c>
      <c r="E25">
        <v>9320.5</v>
      </c>
      <c r="F25">
        <v>800</v>
      </c>
      <c r="G25">
        <f>D25+E25-F25</f>
        <v>8950.5</v>
      </c>
    </row>
    <row r="26" spans="1:15" ht="15.75" thickBot="1" x14ac:dyDescent="0.3">
      <c r="B26" s="1"/>
      <c r="C26" s="2"/>
      <c r="D26" s="2"/>
      <c r="E26">
        <f>D25+E25</f>
        <v>9750.5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9.5</v>
      </c>
      <c r="C27" s="2">
        <v>30</v>
      </c>
      <c r="D27" s="2">
        <f>B27*C27</f>
        <v>285</v>
      </c>
      <c r="I27" s="1"/>
      <c r="J27" s="3"/>
      <c r="K27" s="3"/>
      <c r="L27" s="3"/>
      <c r="O27" t="s">
        <v>26</v>
      </c>
    </row>
    <row r="28" spans="1:15" x14ac:dyDescent="0.25">
      <c r="A28" t="s">
        <v>28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6</v>
      </c>
      <c r="C29" s="2">
        <v>10</v>
      </c>
      <c r="D29" s="2">
        <f>B29*C29</f>
        <v>60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345</v>
      </c>
      <c r="E30">
        <v>2096</v>
      </c>
      <c r="F30">
        <v>300</v>
      </c>
      <c r="G30">
        <f>D30+E30-F30</f>
        <v>2141</v>
      </c>
      <c r="J30" s="2"/>
      <c r="K30" s="2"/>
      <c r="L30" s="1"/>
    </row>
    <row r="31" spans="1:15" x14ac:dyDescent="0.25">
      <c r="E31">
        <f>D30+E30</f>
        <v>2441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C16" sqref="C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4.5</v>
      </c>
      <c r="C6" s="1">
        <v>30</v>
      </c>
      <c r="D6" s="1">
        <f>B6*C6</f>
        <v>135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44.5</v>
      </c>
      <c r="C10" s="2">
        <v>10</v>
      </c>
      <c r="D10" s="1">
        <f>B10*C10</f>
        <v>445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580</v>
      </c>
      <c r="E11">
        <v>15209</v>
      </c>
      <c r="F11">
        <v>0</v>
      </c>
      <c r="G11">
        <f>D11+E11-F11</f>
        <v>15789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15789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2</v>
      </c>
      <c r="C14" s="2">
        <v>25</v>
      </c>
      <c r="D14" s="2">
        <f>B14*C14</f>
        <v>50</v>
      </c>
      <c r="I14" t="s">
        <v>7</v>
      </c>
      <c r="K14">
        <v>20</v>
      </c>
    </row>
    <row r="15" spans="1:12" x14ac:dyDescent="0.25">
      <c r="A15" t="s">
        <v>19</v>
      </c>
      <c r="B15" s="1">
        <v>6.5</v>
      </c>
      <c r="C15" s="2">
        <v>10</v>
      </c>
      <c r="D15" s="2">
        <f>B15*C15</f>
        <v>65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115</v>
      </c>
      <c r="E16">
        <v>1073</v>
      </c>
      <c r="F16">
        <v>0</v>
      </c>
      <c r="G16">
        <f>D16+E16-F16</f>
        <v>1188</v>
      </c>
    </row>
    <row r="17" spans="1:12" ht="15.75" thickBot="1" x14ac:dyDescent="0.3">
      <c r="E17">
        <f>E16+D16</f>
        <v>1188</v>
      </c>
    </row>
    <row r="18" spans="1:12" ht="15.75" thickBot="1" x14ac:dyDescent="0.3">
      <c r="C18" s="8" t="s">
        <v>21</v>
      </c>
      <c r="D18" s="10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2" x14ac:dyDescent="0.25">
      <c r="A20" t="s">
        <v>7</v>
      </c>
      <c r="B20" s="1">
        <v>8.5</v>
      </c>
      <c r="C20" s="1">
        <v>30</v>
      </c>
      <c r="D20" s="2">
        <f>B20*C20</f>
        <v>255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2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2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2" x14ac:dyDescent="0.25">
      <c r="A24" t="s">
        <v>11</v>
      </c>
      <c r="B24" s="1">
        <v>24</v>
      </c>
      <c r="C24" s="2">
        <v>10</v>
      </c>
      <c r="D24" s="2">
        <f>B24*C24</f>
        <v>240</v>
      </c>
      <c r="J24" s="1"/>
      <c r="K24" s="2" t="s">
        <v>16</v>
      </c>
      <c r="L24" s="2">
        <f>L22+L23</f>
        <v>0</v>
      </c>
    </row>
    <row r="25" spans="1:12" ht="15.75" thickBot="1" x14ac:dyDescent="0.3">
      <c r="B25" s="1"/>
      <c r="C25" s="2" t="s">
        <v>16</v>
      </c>
      <c r="D25" s="2">
        <f>SUM(D20:D24)</f>
        <v>495</v>
      </c>
      <c r="E25">
        <v>9543</v>
      </c>
      <c r="F25">
        <v>1000</v>
      </c>
      <c r="G25">
        <f>D25+E25-F25</f>
        <v>9038</v>
      </c>
    </row>
    <row r="26" spans="1:12" ht="15.75" thickBot="1" x14ac:dyDescent="0.3">
      <c r="B26" s="1"/>
      <c r="C26" s="2"/>
      <c r="D26" s="2"/>
      <c r="E26">
        <f>D25+E25</f>
        <v>10038</v>
      </c>
      <c r="I26" s="1"/>
      <c r="J26" s="5" t="s">
        <v>23</v>
      </c>
      <c r="K26" s="6"/>
      <c r="L26" s="7"/>
    </row>
    <row r="27" spans="1:12" x14ac:dyDescent="0.25">
      <c r="A27" t="s">
        <v>17</v>
      </c>
      <c r="B27" s="1">
        <v>9.5</v>
      </c>
      <c r="C27" s="2">
        <v>25</v>
      </c>
      <c r="D27" s="2">
        <f>B27*C27</f>
        <v>237.5</v>
      </c>
      <c r="I27" s="1"/>
      <c r="J27" s="3"/>
      <c r="K27" s="3"/>
      <c r="L27" s="3"/>
    </row>
    <row r="28" spans="1:12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2" x14ac:dyDescent="0.25">
      <c r="A29" t="s">
        <v>19</v>
      </c>
      <c r="B29" s="1">
        <v>4.5</v>
      </c>
      <c r="C29" s="2">
        <v>10</v>
      </c>
      <c r="D29" s="2">
        <f>B29*C29</f>
        <v>45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2" x14ac:dyDescent="0.25">
      <c r="C30" t="s">
        <v>16</v>
      </c>
      <c r="D30" s="1">
        <f>D29+D27+D28</f>
        <v>282.5</v>
      </c>
      <c r="E30">
        <v>2279</v>
      </c>
      <c r="F30">
        <v>400</v>
      </c>
      <c r="G30">
        <f>D30+E30-F30</f>
        <v>2161.5</v>
      </c>
      <c r="J30" s="2"/>
      <c r="K30" s="2"/>
      <c r="L30" s="1"/>
    </row>
    <row r="31" spans="1:12" x14ac:dyDescent="0.25">
      <c r="E31">
        <f>D30+E30</f>
        <v>2561.5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2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G40" sqref="G4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0</v>
      </c>
      <c r="C10" s="2">
        <v>10</v>
      </c>
      <c r="D10" s="1">
        <f>B10*C10</f>
        <v>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0</v>
      </c>
      <c r="E11">
        <v>15789</v>
      </c>
      <c r="F11">
        <v>0</v>
      </c>
      <c r="G11">
        <f>D11+E11-F11</f>
        <v>15789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15789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0</v>
      </c>
      <c r="E16">
        <v>1188</v>
      </c>
      <c r="F16">
        <v>0</v>
      </c>
      <c r="G16">
        <f>D16+E16-F16</f>
        <v>1188</v>
      </c>
    </row>
    <row r="17" spans="1:15" ht="15.75" thickBot="1" x14ac:dyDescent="0.3">
      <c r="E17">
        <f>E16+D16</f>
        <v>1188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7.5</v>
      </c>
      <c r="C20" s="1">
        <v>30</v>
      </c>
      <c r="D20" s="2">
        <f>B20*C20</f>
        <v>225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13.5</v>
      </c>
      <c r="C24" s="2">
        <v>10</v>
      </c>
      <c r="D24" s="2">
        <f>B24*C24</f>
        <v>135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360</v>
      </c>
      <c r="E25">
        <v>9038</v>
      </c>
      <c r="F25">
        <v>0</v>
      </c>
      <c r="G25">
        <f>D25+E25-F25</f>
        <v>9398</v>
      </c>
    </row>
    <row r="26" spans="1:15" ht="15.75" thickBot="1" x14ac:dyDescent="0.3">
      <c r="B26" s="1"/>
      <c r="C26" s="2"/>
      <c r="D26" s="2"/>
      <c r="E26">
        <f>D25+E25</f>
        <v>9398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0</v>
      </c>
      <c r="C27" s="2">
        <v>25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0</v>
      </c>
      <c r="E30">
        <v>2161.5</v>
      </c>
      <c r="F30">
        <v>0</v>
      </c>
      <c r="G30">
        <f>D30+E30-F30</f>
        <v>2161.5</v>
      </c>
      <c r="J30" s="2"/>
      <c r="K30" s="2"/>
      <c r="L30" s="1"/>
    </row>
    <row r="31" spans="1:15" x14ac:dyDescent="0.25">
      <c r="E31">
        <f>D30+E30</f>
        <v>2161.5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G11" sqref="G11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7</v>
      </c>
      <c r="C6" s="1">
        <v>30</v>
      </c>
      <c r="D6" s="1">
        <f>B6*C6</f>
        <v>210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97</v>
      </c>
      <c r="C10" s="2">
        <v>10</v>
      </c>
      <c r="D10" s="1">
        <f>B10*C10</f>
        <v>970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1180</v>
      </c>
      <c r="E11">
        <v>15789</v>
      </c>
      <c r="F11">
        <v>0</v>
      </c>
      <c r="G11">
        <f>D11+E11-F11</f>
        <v>16969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16969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8</v>
      </c>
      <c r="C14" s="2">
        <v>25</v>
      </c>
      <c r="D14" s="2">
        <f>B14*C14</f>
        <v>200</v>
      </c>
      <c r="I14" t="s">
        <v>7</v>
      </c>
      <c r="K14">
        <v>20</v>
      </c>
    </row>
    <row r="15" spans="1:12" x14ac:dyDescent="0.25">
      <c r="A15" t="s">
        <v>19</v>
      </c>
      <c r="B15" s="1">
        <v>10</v>
      </c>
      <c r="C15" s="2">
        <v>10</v>
      </c>
      <c r="D15" s="2">
        <f>B15*C15</f>
        <v>100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300</v>
      </c>
      <c r="E16">
        <v>1188</v>
      </c>
      <c r="F16">
        <v>0</v>
      </c>
      <c r="G16">
        <f>D16+E16-F16</f>
        <v>1488</v>
      </c>
    </row>
    <row r="17" spans="1:15" ht="15.75" thickBot="1" x14ac:dyDescent="0.3">
      <c r="E17">
        <f>E16+D16</f>
        <v>1488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6.5</v>
      </c>
      <c r="C20" s="1">
        <v>30</v>
      </c>
      <c r="D20" s="2">
        <f>B20*C20</f>
        <v>195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31</v>
      </c>
      <c r="C24" s="2">
        <v>10</v>
      </c>
      <c r="D24" s="2">
        <f>B24*C24</f>
        <v>310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505</v>
      </c>
      <c r="E25">
        <v>9398</v>
      </c>
      <c r="F25">
        <v>0</v>
      </c>
      <c r="G25">
        <f>D25+E25-F25</f>
        <v>9903</v>
      </c>
    </row>
    <row r="26" spans="1:15" ht="15.75" thickBot="1" x14ac:dyDescent="0.3">
      <c r="B26" s="1"/>
      <c r="C26" s="2"/>
      <c r="D26" s="2"/>
      <c r="E26">
        <f>D25+E25</f>
        <v>9903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5.5</v>
      </c>
      <c r="C27" s="2">
        <v>25</v>
      </c>
      <c r="D27" s="2">
        <f>B27*C27</f>
        <v>137.5</v>
      </c>
      <c r="I27" s="1"/>
      <c r="J27" s="3"/>
      <c r="K27" s="3"/>
      <c r="L27" s="3"/>
      <c r="O27" t="s">
        <v>26</v>
      </c>
    </row>
    <row r="28" spans="1:15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137.5</v>
      </c>
      <c r="E30">
        <v>2161.5</v>
      </c>
      <c r="F30">
        <v>0</v>
      </c>
      <c r="G30">
        <f>D30+E30-F30</f>
        <v>2299</v>
      </c>
      <c r="J30" s="2"/>
      <c r="K30" s="2"/>
      <c r="L30" s="1"/>
    </row>
    <row r="31" spans="1:15" x14ac:dyDescent="0.25">
      <c r="E31">
        <f>D30+E30</f>
        <v>2299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16" sqref="F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57.5</v>
      </c>
      <c r="C10" s="2">
        <v>10</v>
      </c>
      <c r="D10" s="1">
        <f>B10*C10</f>
        <v>575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575</v>
      </c>
      <c r="E11">
        <v>16969</v>
      </c>
      <c r="F11">
        <v>7800</v>
      </c>
      <c r="G11">
        <f>D11+E11-F11</f>
        <v>9744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17544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0</v>
      </c>
      <c r="E16">
        <v>1488</v>
      </c>
      <c r="F16">
        <v>800</v>
      </c>
      <c r="G16">
        <f>D16+E16-F16</f>
        <v>688</v>
      </c>
    </row>
    <row r="17" spans="1:15" ht="15.75" thickBot="1" x14ac:dyDescent="0.3">
      <c r="E17">
        <f>E16+D16</f>
        <v>1488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1</v>
      </c>
      <c r="C22" s="1">
        <v>10</v>
      </c>
      <c r="D22" s="2">
        <f>B22*C22</f>
        <v>10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17.5</v>
      </c>
      <c r="C24" s="2">
        <v>10</v>
      </c>
      <c r="D24" s="2">
        <f>B24*C24</f>
        <v>175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185</v>
      </c>
      <c r="E25">
        <v>9903</v>
      </c>
      <c r="F25">
        <v>1000</v>
      </c>
      <c r="G25">
        <f>D25+E25-F25</f>
        <v>9088</v>
      </c>
    </row>
    <row r="26" spans="1:15" ht="15.75" thickBot="1" x14ac:dyDescent="0.3">
      <c r="B26" s="1"/>
      <c r="C26" s="2"/>
      <c r="D26" s="2"/>
      <c r="E26">
        <f>D25+E25</f>
        <v>10088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2</v>
      </c>
      <c r="C27" s="2">
        <v>25</v>
      </c>
      <c r="D27" s="2">
        <f>B27*C27</f>
        <v>50</v>
      </c>
      <c r="I27" s="1"/>
      <c r="J27" s="3"/>
      <c r="K27" s="3"/>
      <c r="L27" s="3"/>
      <c r="O27" t="s">
        <v>26</v>
      </c>
    </row>
    <row r="28" spans="1:15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2.5</v>
      </c>
      <c r="C29" s="2">
        <v>10</v>
      </c>
      <c r="D29" s="2">
        <f>B29*C29</f>
        <v>25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75</v>
      </c>
      <c r="E30">
        <v>2299</v>
      </c>
      <c r="F30">
        <v>300</v>
      </c>
      <c r="G30">
        <f>D30+E30-F30</f>
        <v>2074</v>
      </c>
      <c r="J30" s="2"/>
      <c r="K30" s="2"/>
      <c r="L30" s="1"/>
    </row>
    <row r="31" spans="1:15" x14ac:dyDescent="0.25">
      <c r="E31">
        <f>D30+E30</f>
        <v>2374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27" sqref="O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8</v>
      </c>
      <c r="C6" s="1">
        <v>30</v>
      </c>
      <c r="D6" s="1">
        <f>B6*C6</f>
        <v>240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85</v>
      </c>
      <c r="C9" s="2">
        <v>15</v>
      </c>
      <c r="D9" s="1">
        <f>B9*C9</f>
        <v>1275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88</v>
      </c>
      <c r="C10" s="2">
        <v>10</v>
      </c>
      <c r="D10" s="1">
        <f>B10*C10</f>
        <v>880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2395</v>
      </c>
      <c r="E11">
        <v>9744</v>
      </c>
      <c r="F11">
        <v>0</v>
      </c>
      <c r="G11">
        <f>D11+E11-F11</f>
        <v>12139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12139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4.5</v>
      </c>
      <c r="C14" s="2">
        <v>25</v>
      </c>
      <c r="D14" s="2">
        <f>B14*C14</f>
        <v>112.5</v>
      </c>
      <c r="I14" t="s">
        <v>7</v>
      </c>
      <c r="K14">
        <v>20</v>
      </c>
    </row>
    <row r="15" spans="1:12" x14ac:dyDescent="0.25">
      <c r="A15" t="s">
        <v>19</v>
      </c>
      <c r="B15" s="1">
        <v>3.5</v>
      </c>
      <c r="C15" s="2">
        <v>10</v>
      </c>
      <c r="D15" s="2">
        <f>B15*C15</f>
        <v>35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147.5</v>
      </c>
      <c r="E16">
        <v>688</v>
      </c>
      <c r="F16">
        <v>0</v>
      </c>
      <c r="G16">
        <f>D16+E16-F16</f>
        <v>835.5</v>
      </c>
    </row>
    <row r="17" spans="1:15" ht="15.75" thickBot="1" x14ac:dyDescent="0.3">
      <c r="E17">
        <f>E16+D16</f>
        <v>835.5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9088</v>
      </c>
      <c r="F25">
        <v>0</v>
      </c>
      <c r="G25">
        <f>D25+E25-F25</f>
        <v>9088</v>
      </c>
    </row>
    <row r="26" spans="1:15" ht="15.75" thickBot="1" x14ac:dyDescent="0.3">
      <c r="B26" s="1"/>
      <c r="C26" s="2"/>
      <c r="D26" s="2"/>
      <c r="E26">
        <f>D25+E25</f>
        <v>9088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0</v>
      </c>
      <c r="C27" s="2">
        <v>25</v>
      </c>
      <c r="D27" s="2">
        <f>B27*C27</f>
        <v>0</v>
      </c>
      <c r="I27" s="1"/>
      <c r="J27" s="3"/>
      <c r="K27" s="3"/>
      <c r="L27" s="3"/>
      <c r="O27" t="s">
        <v>26</v>
      </c>
    </row>
    <row r="28" spans="1:15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0</v>
      </c>
      <c r="E30">
        <v>2074</v>
      </c>
      <c r="F30">
        <v>0</v>
      </c>
      <c r="G30">
        <f>D30+E30-F30</f>
        <v>2074</v>
      </c>
      <c r="J30" s="2"/>
      <c r="K30" s="2"/>
      <c r="L30" s="1"/>
    </row>
    <row r="31" spans="1:15" x14ac:dyDescent="0.25">
      <c r="E31">
        <f>D30+E30</f>
        <v>2074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R20" sqref="R2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14.5</v>
      </c>
      <c r="C6" s="1">
        <v>30</v>
      </c>
      <c r="D6" s="1">
        <f>B6*C6</f>
        <v>435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119</v>
      </c>
      <c r="C10" s="2">
        <v>10</v>
      </c>
      <c r="D10" s="1">
        <f>B10*C10</f>
        <v>1190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1625</v>
      </c>
      <c r="E11">
        <v>12139</v>
      </c>
      <c r="F11">
        <v>0</v>
      </c>
      <c r="G11">
        <f>D11+E11-F11</f>
        <v>13764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13764</v>
      </c>
    </row>
    <row r="13" spans="1:12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16.5</v>
      </c>
      <c r="C14" s="2">
        <v>25</v>
      </c>
      <c r="D14" s="2">
        <f>B14*C14</f>
        <v>412.5</v>
      </c>
      <c r="I14" t="s">
        <v>7</v>
      </c>
      <c r="K14">
        <v>20</v>
      </c>
    </row>
    <row r="15" spans="1:12" x14ac:dyDescent="0.25">
      <c r="A15" t="s">
        <v>19</v>
      </c>
      <c r="B15" s="1">
        <v>6</v>
      </c>
      <c r="C15" s="2">
        <v>10</v>
      </c>
      <c r="D15" s="2">
        <f>B15*C15</f>
        <v>60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472.5</v>
      </c>
      <c r="E16">
        <v>835</v>
      </c>
      <c r="F16">
        <v>0</v>
      </c>
      <c r="G16">
        <f>D16+E16-F16</f>
        <v>1307.5</v>
      </c>
    </row>
    <row r="17" spans="1:15" ht="15.75" thickBot="1" x14ac:dyDescent="0.3">
      <c r="E17">
        <f>E16+D16</f>
        <v>1307.5</v>
      </c>
    </row>
    <row r="18" spans="1:15" ht="15.75" thickBot="1" x14ac:dyDescent="0.3">
      <c r="C18" s="8" t="s">
        <v>21</v>
      </c>
      <c r="D18" s="10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5" x14ac:dyDescent="0.25">
      <c r="A20" t="s">
        <v>7</v>
      </c>
      <c r="B20" s="1">
        <v>11.5</v>
      </c>
      <c r="C20" s="1">
        <v>30</v>
      </c>
      <c r="D20" s="2">
        <f>B20*C20</f>
        <v>345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5" x14ac:dyDescent="0.25">
      <c r="A22" t="s">
        <v>7</v>
      </c>
      <c r="B22" s="1">
        <v>2</v>
      </c>
      <c r="C22" s="1">
        <v>10</v>
      </c>
      <c r="D22" s="2">
        <f>B22*C22</f>
        <v>20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22.5</v>
      </c>
      <c r="C24" s="2">
        <v>10</v>
      </c>
      <c r="D24" s="2">
        <f>B24*C24</f>
        <v>225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590</v>
      </c>
      <c r="E25">
        <v>9088</v>
      </c>
      <c r="F25">
        <v>0</v>
      </c>
      <c r="G25">
        <f>D25+E25-F25</f>
        <v>9678</v>
      </c>
    </row>
    <row r="26" spans="1:15" ht="15.75" thickBot="1" x14ac:dyDescent="0.3">
      <c r="B26" s="1"/>
      <c r="C26" s="2"/>
      <c r="D26" s="2"/>
      <c r="E26">
        <f>D25+E25</f>
        <v>9678</v>
      </c>
      <c r="I26" s="1"/>
      <c r="J26" s="5" t="s">
        <v>23</v>
      </c>
      <c r="K26" s="6"/>
      <c r="L26" s="7"/>
    </row>
    <row r="27" spans="1:15" x14ac:dyDescent="0.25">
      <c r="A27" t="s">
        <v>17</v>
      </c>
      <c r="B27" s="1">
        <v>5.5</v>
      </c>
      <c r="C27" s="2">
        <v>25</v>
      </c>
      <c r="D27" s="2">
        <f>B27*C27</f>
        <v>137.5</v>
      </c>
      <c r="I27" s="1"/>
      <c r="J27" s="3"/>
      <c r="K27" s="3"/>
      <c r="L27" s="3"/>
      <c r="O27" t="s">
        <v>26</v>
      </c>
    </row>
    <row r="28" spans="1:15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C30" t="s">
        <v>16</v>
      </c>
      <c r="D30" s="1">
        <f>D29+D27+D28</f>
        <v>137.5</v>
      </c>
      <c r="E30">
        <v>2074</v>
      </c>
      <c r="F30">
        <v>0</v>
      </c>
      <c r="G30">
        <f>D30+E30-F30</f>
        <v>2211.5</v>
      </c>
      <c r="J30" s="2"/>
      <c r="K30" s="2"/>
      <c r="L30" s="1"/>
    </row>
    <row r="31" spans="1:15" x14ac:dyDescent="0.25">
      <c r="E31">
        <f>D30+E30</f>
        <v>2211.5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C28" sqref="C28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2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 x14ac:dyDescent="0.3"/>
    <row r="4" spans="1:12" ht="15.75" thickBot="1" x14ac:dyDescent="0.3">
      <c r="C4" s="8" t="s">
        <v>1</v>
      </c>
      <c r="D4" s="10"/>
      <c r="I4" s="5" t="s">
        <v>2</v>
      </c>
      <c r="J4" s="6"/>
      <c r="K4" s="6"/>
      <c r="L4" s="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64.5</v>
      </c>
      <c r="C6" s="1">
        <v>30</v>
      </c>
      <c r="D6" s="1">
        <f>B6*C6</f>
        <v>1935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12</v>
      </c>
      <c r="B10" s="1">
        <v>240</v>
      </c>
      <c r="C10" s="2">
        <v>10</v>
      </c>
      <c r="D10" s="1">
        <f>B10*C10</f>
        <v>2400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2" x14ac:dyDescent="0.25">
      <c r="B11" s="1"/>
      <c r="C11" s="2" t="s">
        <v>16</v>
      </c>
      <c r="D11" s="2">
        <f>SUM(D6:D10)</f>
        <v>4335</v>
      </c>
      <c r="E11">
        <v>13764</v>
      </c>
      <c r="F11">
        <v>0</v>
      </c>
      <c r="G11">
        <f>D11+E11-F11</f>
        <v>18099</v>
      </c>
      <c r="J11" s="2"/>
      <c r="K11" s="2" t="s">
        <v>16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18099</v>
      </c>
    </row>
    <row r="13" spans="1:12" ht="15.75" thickBot="1" x14ac:dyDescent="0.3">
      <c r="A13" t="s">
        <v>17</v>
      </c>
      <c r="B13" s="1">
        <v>0</v>
      </c>
      <c r="C13" s="2">
        <v>35</v>
      </c>
      <c r="D13" s="2">
        <f>B13*C13</f>
        <v>0</v>
      </c>
      <c r="I13" s="5" t="s">
        <v>18</v>
      </c>
      <c r="J13" s="6"/>
      <c r="K13" s="6"/>
      <c r="L13" s="7"/>
    </row>
    <row r="14" spans="1:12" x14ac:dyDescent="0.25">
      <c r="A14" t="s">
        <v>17</v>
      </c>
      <c r="B14" s="1">
        <v>33.5</v>
      </c>
      <c r="C14" s="2">
        <v>30</v>
      </c>
      <c r="D14" s="2">
        <f>B14*C14</f>
        <v>1005</v>
      </c>
      <c r="I14" t="s">
        <v>7</v>
      </c>
      <c r="K14">
        <v>20</v>
      </c>
    </row>
    <row r="15" spans="1:12" x14ac:dyDescent="0.25">
      <c r="A15" t="s">
        <v>19</v>
      </c>
      <c r="B15" s="1">
        <v>6</v>
      </c>
      <c r="C15" s="2">
        <v>10</v>
      </c>
      <c r="D15" s="2">
        <f>B15*C15</f>
        <v>60</v>
      </c>
      <c r="E15" t="s">
        <v>13</v>
      </c>
      <c r="F15" t="s">
        <v>14</v>
      </c>
      <c r="G15" t="s">
        <v>15</v>
      </c>
    </row>
    <row r="16" spans="1:12" x14ac:dyDescent="0.25">
      <c r="C16" t="s">
        <v>20</v>
      </c>
      <c r="D16" s="2">
        <f>D13+D15+D14</f>
        <v>1065</v>
      </c>
      <c r="E16">
        <v>1306</v>
      </c>
      <c r="F16">
        <v>0</v>
      </c>
      <c r="G16">
        <f>D16+E16-F16</f>
        <v>2371</v>
      </c>
    </row>
    <row r="17" spans="1:17" ht="15.75" thickBot="1" x14ac:dyDescent="0.3">
      <c r="E17">
        <f>E16+D16</f>
        <v>2371</v>
      </c>
    </row>
    <row r="18" spans="1:17" ht="15.75" thickBot="1" x14ac:dyDescent="0.3">
      <c r="C18" s="8" t="s">
        <v>21</v>
      </c>
      <c r="D18" s="10"/>
    </row>
    <row r="19" spans="1:17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5" t="s">
        <v>22</v>
      </c>
      <c r="K19" s="6"/>
      <c r="L19" s="7"/>
    </row>
    <row r="20" spans="1:17" x14ac:dyDescent="0.25">
      <c r="A20" t="s">
        <v>7</v>
      </c>
      <c r="B20" s="1">
        <v>8</v>
      </c>
      <c r="C20" s="1">
        <v>30</v>
      </c>
      <c r="D20" s="2">
        <f>B20*C20</f>
        <v>240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7" x14ac:dyDescent="0.25">
      <c r="A21" t="s">
        <v>7</v>
      </c>
      <c r="B21" s="1">
        <v>0</v>
      </c>
      <c r="C21" s="1">
        <v>25</v>
      </c>
      <c r="D21" s="2">
        <f>B21*C21</f>
        <v>0</v>
      </c>
    </row>
    <row r="22" spans="1:17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7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7" x14ac:dyDescent="0.25">
      <c r="A24" t="s">
        <v>11</v>
      </c>
      <c r="B24" s="1">
        <v>36.5</v>
      </c>
      <c r="C24" s="2">
        <v>10</v>
      </c>
      <c r="D24" s="2">
        <f>B24*C24</f>
        <v>365</v>
      </c>
      <c r="J24" s="1"/>
      <c r="K24" s="2" t="s">
        <v>16</v>
      </c>
      <c r="L24" s="2">
        <f>L22+L23</f>
        <v>0</v>
      </c>
    </row>
    <row r="25" spans="1:17" ht="15.75" thickBot="1" x14ac:dyDescent="0.3">
      <c r="B25" s="1"/>
      <c r="C25" s="2" t="s">
        <v>16</v>
      </c>
      <c r="D25" s="2">
        <f>SUM(D20:D24)</f>
        <v>605</v>
      </c>
      <c r="E25">
        <v>9678</v>
      </c>
      <c r="F25">
        <v>1000</v>
      </c>
      <c r="G25">
        <f>D25+E25-F25</f>
        <v>9283</v>
      </c>
    </row>
    <row r="26" spans="1:17" ht="15.75" thickBot="1" x14ac:dyDescent="0.3">
      <c r="B26" s="1"/>
      <c r="C26" s="2"/>
      <c r="D26" s="2"/>
      <c r="E26">
        <f>D25+E25</f>
        <v>10283</v>
      </c>
      <c r="I26" s="1"/>
      <c r="J26" s="5" t="s">
        <v>23</v>
      </c>
      <c r="K26" s="6"/>
      <c r="L26" s="7"/>
      <c r="Q26">
        <f>2361-300</f>
        <v>2061</v>
      </c>
    </row>
    <row r="27" spans="1:17" x14ac:dyDescent="0.25">
      <c r="A27" t="s">
        <v>17</v>
      </c>
      <c r="B27" s="1">
        <v>6</v>
      </c>
      <c r="C27" s="2">
        <v>25</v>
      </c>
      <c r="D27" s="2">
        <f>B27*C27</f>
        <v>150</v>
      </c>
      <c r="I27" s="1"/>
      <c r="J27" s="3"/>
      <c r="K27" s="3"/>
      <c r="L27" s="3"/>
      <c r="O27" t="s">
        <v>26</v>
      </c>
    </row>
    <row r="28" spans="1:17" x14ac:dyDescent="0.25">
      <c r="A28" t="s">
        <v>19</v>
      </c>
      <c r="B28" s="1">
        <v>0</v>
      </c>
      <c r="C28" s="2">
        <v>20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  <c r="Q28">
        <f>2211+150</f>
        <v>2361</v>
      </c>
    </row>
    <row r="29" spans="1:17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  <c r="Q29">
        <f>Q28-300</f>
        <v>2061</v>
      </c>
    </row>
    <row r="30" spans="1:17" x14ac:dyDescent="0.25">
      <c r="C30" t="s">
        <v>16</v>
      </c>
      <c r="D30" s="1">
        <f>D29+D27+D28</f>
        <v>150</v>
      </c>
      <c r="E30">
        <v>2211</v>
      </c>
      <c r="F30">
        <v>300</v>
      </c>
      <c r="G30">
        <f>D30+E30-F30</f>
        <v>2061</v>
      </c>
      <c r="J30" s="2"/>
      <c r="K30" s="2"/>
      <c r="L30" s="1"/>
    </row>
    <row r="31" spans="1:17" x14ac:dyDescent="0.25">
      <c r="E31">
        <f>D30+E30</f>
        <v>2361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7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8" t="s">
        <v>24</v>
      </c>
      <c r="C33" s="9"/>
      <c r="D33" s="10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25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02-08-2021</vt:lpstr>
      <vt:lpstr>03-08-2021</vt:lpstr>
      <vt:lpstr>04-08-2021</vt:lpstr>
      <vt:lpstr>05-08-2021</vt:lpstr>
      <vt:lpstr>06-08-2021</vt:lpstr>
      <vt:lpstr>07-08-2021</vt:lpstr>
      <vt:lpstr>08-08-2021</vt:lpstr>
      <vt:lpstr>09-08-2021</vt:lpstr>
      <vt:lpstr>10-08-2021</vt:lpstr>
      <vt:lpstr>11-08-2021</vt:lpstr>
      <vt:lpstr>12-08-2021</vt:lpstr>
      <vt:lpstr>13-08-2021</vt:lpstr>
      <vt:lpstr>14-08-2021</vt:lpstr>
      <vt:lpstr>15-08-2021</vt:lpstr>
      <vt:lpstr>16-08-2021</vt:lpstr>
      <vt:lpstr>17-08-2021</vt:lpstr>
      <vt:lpstr>18-08-2021</vt:lpstr>
      <vt:lpstr>20-08-2021</vt:lpstr>
      <vt:lpstr>21-08-2021</vt:lpstr>
      <vt:lpstr>23-08-2021</vt:lpstr>
      <vt:lpstr>24-08-2021</vt:lpstr>
      <vt:lpstr>25-08-2021</vt:lpstr>
      <vt:lpstr>27-08-2021</vt:lpstr>
      <vt:lpstr>28-08-2021</vt:lpstr>
      <vt:lpstr>29-08-2021</vt:lpstr>
      <vt:lpstr>30-08-2021</vt:lpstr>
      <vt:lpstr>31-08-2021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2021-08-03T13:56:56Z</dcterms:created>
  <dcterms:modified xsi:type="dcterms:W3CDTF">2021-09-03T12:07:50Z</dcterms:modified>
</cp:coreProperties>
</file>