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Waste Party\"/>
    </mc:Choice>
  </mc:AlternateContent>
  <bookViews>
    <workbookView xWindow="0" yWindow="0" windowWidth="12480" windowHeight="8190" firstSheet="7" activeTab="13"/>
  </bookViews>
  <sheets>
    <sheet name="01-09-2021" sheetId="4" r:id="rId1"/>
    <sheet name="02-09-2021" sheetId="5" r:id="rId2"/>
    <sheet name="03-09-2021" sheetId="6" r:id="rId3"/>
    <sheet name="04-09-2021" sheetId="7" r:id="rId4"/>
    <sheet name="05-09-2021" sheetId="8" r:id="rId5"/>
    <sheet name="06-09-2021" sheetId="9" r:id="rId6"/>
    <sheet name="07-09-2021" sheetId="10" r:id="rId7"/>
    <sheet name="08-09-2021" sheetId="11" r:id="rId8"/>
    <sheet name="09-09-2021" sheetId="13" r:id="rId9"/>
    <sheet name="10-09-2021" sheetId="14" r:id="rId10"/>
    <sheet name="11-09-2021" sheetId="15" r:id="rId11"/>
    <sheet name="13-09-2021" sheetId="16" r:id="rId12"/>
    <sheet name="14-09-2021" sheetId="17" r:id="rId13"/>
    <sheet name="15-09-2021" sheetId="18" r:id="rId14"/>
    <sheet name="16-09-2021" sheetId="20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0" l="1"/>
  <c r="D41" i="20" s="1"/>
  <c r="D37" i="20"/>
  <c r="D38" i="20" s="1"/>
  <c r="D36" i="20"/>
  <c r="D35" i="20"/>
  <c r="L31" i="20"/>
  <c r="L32" i="20" s="1"/>
  <c r="L29" i="20"/>
  <c r="D29" i="20"/>
  <c r="L28" i="20"/>
  <c r="D28" i="20"/>
  <c r="D27" i="20"/>
  <c r="D30" i="20" s="1"/>
  <c r="D24" i="20"/>
  <c r="L23" i="20"/>
  <c r="D23" i="20"/>
  <c r="L22" i="20"/>
  <c r="L24" i="20" s="1"/>
  <c r="D22" i="20"/>
  <c r="D21" i="20"/>
  <c r="D20" i="20"/>
  <c r="D15" i="20"/>
  <c r="D14" i="20"/>
  <c r="D13" i="20"/>
  <c r="D16" i="20" s="1"/>
  <c r="G16" i="20" s="1"/>
  <c r="D10" i="20"/>
  <c r="L9" i="20"/>
  <c r="D9" i="20"/>
  <c r="D8" i="20"/>
  <c r="D7" i="20"/>
  <c r="L6" i="20"/>
  <c r="L11" i="20" s="1"/>
  <c r="D6" i="20"/>
  <c r="B7" i="18"/>
  <c r="D11" i="20" l="1"/>
  <c r="G11" i="20" s="1"/>
  <c r="D25" i="20"/>
  <c r="E31" i="20"/>
  <c r="G30" i="20"/>
  <c r="E12" i="20"/>
  <c r="E26" i="20"/>
  <c r="G25" i="20"/>
  <c r="D40" i="18"/>
  <c r="D41" i="18" s="1"/>
  <c r="D37" i="18"/>
  <c r="D36" i="18"/>
  <c r="D35" i="18"/>
  <c r="D38" i="18" s="1"/>
  <c r="L31" i="18"/>
  <c r="L32" i="18" s="1"/>
  <c r="L29" i="18"/>
  <c r="D29" i="18"/>
  <c r="D30" i="18" s="1"/>
  <c r="L28" i="18"/>
  <c r="D28" i="18"/>
  <c r="D27" i="18"/>
  <c r="D24" i="18"/>
  <c r="L23" i="18"/>
  <c r="D23" i="18"/>
  <c r="L22" i="18"/>
  <c r="L24" i="18" s="1"/>
  <c r="D22" i="18"/>
  <c r="D21" i="18"/>
  <c r="D20" i="18"/>
  <c r="D15" i="18"/>
  <c r="D14" i="18"/>
  <c r="D13" i="18"/>
  <c r="D10" i="18"/>
  <c r="L9" i="18"/>
  <c r="D9" i="18"/>
  <c r="D8" i="18"/>
  <c r="D7" i="18"/>
  <c r="L6" i="18"/>
  <c r="L11" i="18" s="1"/>
  <c r="D6" i="18"/>
  <c r="D11" i="18" l="1"/>
  <c r="D25" i="18"/>
  <c r="E26" i="18" s="1"/>
  <c r="D16" i="18"/>
  <c r="G16" i="18" s="1"/>
  <c r="E12" i="18"/>
  <c r="G11" i="18"/>
  <c r="E31" i="18"/>
  <c r="G30" i="18"/>
  <c r="D40" i="17"/>
  <c r="D41" i="17" s="1"/>
  <c r="D37" i="17"/>
  <c r="D36" i="17"/>
  <c r="D35" i="17"/>
  <c r="D38" i="17" s="1"/>
  <c r="L31" i="17"/>
  <c r="L32" i="17" s="1"/>
  <c r="L29" i="17"/>
  <c r="D29" i="17"/>
  <c r="D30" i="17" s="1"/>
  <c r="L28" i="17"/>
  <c r="D28" i="17"/>
  <c r="D27" i="17"/>
  <c r="D24" i="17"/>
  <c r="L23" i="17"/>
  <c r="D23" i="17"/>
  <c r="L22" i="17"/>
  <c r="L24" i="17" s="1"/>
  <c r="D22" i="17"/>
  <c r="D21" i="17"/>
  <c r="D20" i="17"/>
  <c r="D25" i="17" s="1"/>
  <c r="D15" i="17"/>
  <c r="D14" i="17"/>
  <c r="D13" i="17"/>
  <c r="D10" i="17"/>
  <c r="L9" i="17"/>
  <c r="D9" i="17"/>
  <c r="D8" i="17"/>
  <c r="D7" i="17"/>
  <c r="L6" i="17"/>
  <c r="L11" i="17" s="1"/>
  <c r="D6" i="17"/>
  <c r="G25" i="18" l="1"/>
  <c r="D16" i="17"/>
  <c r="G16" i="17" s="1"/>
  <c r="D11" i="17"/>
  <c r="E12" i="17" s="1"/>
  <c r="E31" i="17"/>
  <c r="G30" i="17"/>
  <c r="E26" i="17"/>
  <c r="G25" i="17"/>
  <c r="G11" i="17"/>
  <c r="D40" i="16"/>
  <c r="D41" i="16" s="1"/>
  <c r="D37" i="16"/>
  <c r="D36" i="16"/>
  <c r="D35" i="16"/>
  <c r="D38" i="16" s="1"/>
  <c r="L31" i="16"/>
  <c r="L32" i="16" s="1"/>
  <c r="L29" i="16"/>
  <c r="D29" i="16"/>
  <c r="D30" i="16" s="1"/>
  <c r="L28" i="16"/>
  <c r="D28" i="16"/>
  <c r="D27" i="16"/>
  <c r="D24" i="16"/>
  <c r="L23" i="16"/>
  <c r="D23" i="16"/>
  <c r="L22" i="16"/>
  <c r="L24" i="16" s="1"/>
  <c r="D22" i="16"/>
  <c r="D21" i="16"/>
  <c r="D20" i="16"/>
  <c r="D25" i="16" s="1"/>
  <c r="D15" i="16"/>
  <c r="D14" i="16"/>
  <c r="D13" i="16"/>
  <c r="D16" i="16" s="1"/>
  <c r="G16" i="16" s="1"/>
  <c r="D10" i="16"/>
  <c r="L9" i="16"/>
  <c r="D9" i="16"/>
  <c r="D8" i="16"/>
  <c r="D7" i="16"/>
  <c r="L6" i="16"/>
  <c r="L11" i="16" s="1"/>
  <c r="D6" i="16"/>
  <c r="D40" i="15"/>
  <c r="D41" i="15" s="1"/>
  <c r="D37" i="15"/>
  <c r="D36" i="15"/>
  <c r="D35" i="15"/>
  <c r="D38" i="15" s="1"/>
  <c r="L31" i="15"/>
  <c r="L32" i="15" s="1"/>
  <c r="L29" i="15"/>
  <c r="D29" i="15"/>
  <c r="L28" i="15"/>
  <c r="D28" i="15"/>
  <c r="D27" i="15"/>
  <c r="D30" i="15" s="1"/>
  <c r="D24" i="15"/>
  <c r="L23" i="15"/>
  <c r="D23" i="15"/>
  <c r="L22" i="15"/>
  <c r="L24" i="15" s="1"/>
  <c r="D22" i="15"/>
  <c r="D21" i="15"/>
  <c r="D20" i="15"/>
  <c r="D25" i="15" s="1"/>
  <c r="D15" i="15"/>
  <c r="D14" i="15"/>
  <c r="D13" i="15"/>
  <c r="D10" i="15"/>
  <c r="L9" i="15"/>
  <c r="D9" i="15"/>
  <c r="D8" i="15"/>
  <c r="D11" i="15" s="1"/>
  <c r="D7" i="15"/>
  <c r="L6" i="15"/>
  <c r="L11" i="15" s="1"/>
  <c r="D6" i="15"/>
  <c r="D40" i="14"/>
  <c r="D41" i="14" s="1"/>
  <c r="D37" i="14"/>
  <c r="D36" i="14"/>
  <c r="D35" i="14"/>
  <c r="D38" i="14" s="1"/>
  <c r="L31" i="14"/>
  <c r="L32" i="14" s="1"/>
  <c r="D29" i="14"/>
  <c r="L28" i="14"/>
  <c r="L29" i="14" s="1"/>
  <c r="D28" i="14"/>
  <c r="D27" i="14"/>
  <c r="D24" i="14"/>
  <c r="L23" i="14"/>
  <c r="D23" i="14"/>
  <c r="L22" i="14"/>
  <c r="L24" i="14" s="1"/>
  <c r="D22" i="14"/>
  <c r="D21" i="14"/>
  <c r="D20" i="14"/>
  <c r="D25" i="14" s="1"/>
  <c r="G17" i="14"/>
  <c r="D15" i="14"/>
  <c r="D14" i="14"/>
  <c r="D13" i="14"/>
  <c r="D16" i="14" s="1"/>
  <c r="D10" i="14"/>
  <c r="L9" i="14"/>
  <c r="D9" i="14"/>
  <c r="D8" i="14"/>
  <c r="D11" i="14" s="1"/>
  <c r="D7" i="14"/>
  <c r="L6" i="14"/>
  <c r="L11" i="14" s="1"/>
  <c r="D6" i="14"/>
  <c r="D11" i="16" l="1"/>
  <c r="E12" i="16" s="1"/>
  <c r="E31" i="16"/>
  <c r="G30" i="16"/>
  <c r="E26" i="16"/>
  <c r="G25" i="16"/>
  <c r="G11" i="16"/>
  <c r="D16" i="15"/>
  <c r="E31" i="15"/>
  <c r="G30" i="15"/>
  <c r="G11" i="15"/>
  <c r="E12" i="15"/>
  <c r="G16" i="15"/>
  <c r="E26" i="15"/>
  <c r="G25" i="15"/>
  <c r="D30" i="14"/>
  <c r="G30" i="14" s="1"/>
  <c r="E26" i="14"/>
  <c r="G25" i="14"/>
  <c r="E12" i="14"/>
  <c r="G11" i="14"/>
  <c r="G16" i="14"/>
  <c r="E17" i="14"/>
  <c r="D40" i="13"/>
  <c r="D41" i="13" s="1"/>
  <c r="D37" i="13"/>
  <c r="D36" i="13"/>
  <c r="D35" i="13"/>
  <c r="D38" i="13" s="1"/>
  <c r="L31" i="13"/>
  <c r="L32" i="13" s="1"/>
  <c r="L29" i="13"/>
  <c r="D29" i="13"/>
  <c r="L28" i="13"/>
  <c r="D28" i="13"/>
  <c r="D27" i="13"/>
  <c r="D24" i="13"/>
  <c r="L23" i="13"/>
  <c r="D23" i="13"/>
  <c r="L22" i="13"/>
  <c r="L24" i="13" s="1"/>
  <c r="D22" i="13"/>
  <c r="D21" i="13"/>
  <c r="D20" i="13"/>
  <c r="G17" i="13"/>
  <c r="D15" i="13"/>
  <c r="D14" i="13"/>
  <c r="D13" i="13"/>
  <c r="D16" i="13" s="1"/>
  <c r="D10" i="13"/>
  <c r="L9" i="13"/>
  <c r="D9" i="13"/>
  <c r="D8" i="13"/>
  <c r="D7" i="13"/>
  <c r="L6" i="13"/>
  <c r="L11" i="13" s="1"/>
  <c r="D6" i="13"/>
  <c r="D40" i="11"/>
  <c r="D41" i="11" s="1"/>
  <c r="D37" i="11"/>
  <c r="D36" i="11"/>
  <c r="D35" i="11"/>
  <c r="D38" i="11" s="1"/>
  <c r="L31" i="11"/>
  <c r="L32" i="11" s="1"/>
  <c r="D29" i="11"/>
  <c r="L28" i="11"/>
  <c r="L29" i="11" s="1"/>
  <c r="D28" i="11"/>
  <c r="D27" i="11"/>
  <c r="D24" i="11"/>
  <c r="L23" i="11"/>
  <c r="D23" i="11"/>
  <c r="L22" i="11"/>
  <c r="L24" i="11" s="1"/>
  <c r="D22" i="11"/>
  <c r="D21" i="11"/>
  <c r="D20" i="11"/>
  <c r="G17" i="11"/>
  <c r="D15" i="11"/>
  <c r="D14" i="11"/>
  <c r="D13" i="11"/>
  <c r="D10" i="11"/>
  <c r="L9" i="11"/>
  <c r="D9" i="11"/>
  <c r="D8" i="11"/>
  <c r="D11" i="11" s="1"/>
  <c r="D7" i="11"/>
  <c r="L6" i="11"/>
  <c r="L11" i="11" s="1"/>
  <c r="D6" i="11"/>
  <c r="E31" i="14" l="1"/>
  <c r="D11" i="13"/>
  <c r="G11" i="13" s="1"/>
  <c r="D30" i="13"/>
  <c r="D25" i="13"/>
  <c r="E26" i="13" s="1"/>
  <c r="E31" i="13"/>
  <c r="G30" i="13"/>
  <c r="E12" i="13"/>
  <c r="E17" i="13"/>
  <c r="G16" i="13"/>
  <c r="G25" i="13"/>
  <c r="D30" i="11"/>
  <c r="D25" i="11"/>
  <c r="E26" i="11" s="1"/>
  <c r="D16" i="11"/>
  <c r="G25" i="11"/>
  <c r="G16" i="11"/>
  <c r="E17" i="11"/>
  <c r="G30" i="11"/>
  <c r="E31" i="11"/>
  <c r="E12" i="11"/>
  <c r="G11" i="11"/>
  <c r="G17" i="10"/>
  <c r="G16" i="10"/>
  <c r="D40" i="10"/>
  <c r="D41" i="10" s="1"/>
  <c r="D37" i="10"/>
  <c r="D36" i="10"/>
  <c r="D35" i="10"/>
  <c r="D38" i="10" s="1"/>
  <c r="L31" i="10"/>
  <c r="L32" i="10" s="1"/>
  <c r="D29" i="10"/>
  <c r="L28" i="10"/>
  <c r="L29" i="10" s="1"/>
  <c r="D28" i="10"/>
  <c r="D27" i="10"/>
  <c r="D24" i="10"/>
  <c r="L23" i="10"/>
  <c r="D23" i="10"/>
  <c r="L22" i="10"/>
  <c r="L24" i="10" s="1"/>
  <c r="D22" i="10"/>
  <c r="D21" i="10"/>
  <c r="D20" i="10"/>
  <c r="D25" i="10" s="1"/>
  <c r="D15" i="10"/>
  <c r="D14" i="10"/>
  <c r="D13" i="10"/>
  <c r="D10" i="10"/>
  <c r="L9" i="10"/>
  <c r="D9" i="10"/>
  <c r="D8" i="10"/>
  <c r="D7" i="10"/>
  <c r="L6" i="10"/>
  <c r="L11" i="10" s="1"/>
  <c r="D6" i="10"/>
  <c r="D11" i="10" l="1"/>
  <c r="G11" i="10" s="1"/>
  <c r="D16" i="10"/>
  <c r="D30" i="10"/>
  <c r="E31" i="10" s="1"/>
  <c r="E26" i="10"/>
  <c r="G25" i="10"/>
  <c r="E12" i="10"/>
  <c r="E17" i="10"/>
  <c r="D40" i="9"/>
  <c r="D41" i="9" s="1"/>
  <c r="D37" i="9"/>
  <c r="D38" i="9" s="1"/>
  <c r="D36" i="9"/>
  <c r="D35" i="9"/>
  <c r="L31" i="9"/>
  <c r="L32" i="9" s="1"/>
  <c r="L29" i="9"/>
  <c r="D29" i="9"/>
  <c r="L28" i="9"/>
  <c r="D28" i="9"/>
  <c r="D27" i="9"/>
  <c r="D24" i="9"/>
  <c r="L23" i="9"/>
  <c r="D23" i="9"/>
  <c r="L22" i="9"/>
  <c r="L24" i="9" s="1"/>
  <c r="D22" i="9"/>
  <c r="D21" i="9"/>
  <c r="D20" i="9"/>
  <c r="D15" i="9"/>
  <c r="D16" i="9" s="1"/>
  <c r="D14" i="9"/>
  <c r="D13" i="9"/>
  <c r="D10" i="9"/>
  <c r="L9" i="9"/>
  <c r="L11" i="9" s="1"/>
  <c r="D9" i="9"/>
  <c r="D8" i="9"/>
  <c r="D7" i="9"/>
  <c r="L6" i="9"/>
  <c r="D6" i="9"/>
  <c r="G30" i="10" l="1"/>
  <c r="D11" i="9"/>
  <c r="E12" i="9" s="1"/>
  <c r="D30" i="9"/>
  <c r="E31" i="9" s="1"/>
  <c r="D25" i="9"/>
  <c r="G16" i="9"/>
  <c r="E17" i="9"/>
  <c r="E26" i="9"/>
  <c r="G25" i="9"/>
  <c r="B9" i="8"/>
  <c r="D9" i="8" s="1"/>
  <c r="B7" i="8"/>
  <c r="B10" i="8"/>
  <c r="D10" i="8" s="1"/>
  <c r="D40" i="8"/>
  <c r="D41" i="8" s="1"/>
  <c r="D38" i="8"/>
  <c r="D37" i="8"/>
  <c r="D36" i="8"/>
  <c r="D35" i="8"/>
  <c r="L32" i="8"/>
  <c r="L31" i="8"/>
  <c r="D29" i="8"/>
  <c r="D30" i="8" s="1"/>
  <c r="E31" i="8" s="1"/>
  <c r="L28" i="8"/>
  <c r="L29" i="8" s="1"/>
  <c r="D28" i="8"/>
  <c r="D27" i="8"/>
  <c r="D24" i="8"/>
  <c r="L23" i="8"/>
  <c r="D23" i="8"/>
  <c r="L22" i="8"/>
  <c r="L24" i="8" s="1"/>
  <c r="D22" i="8"/>
  <c r="D21" i="8"/>
  <c r="D20" i="8"/>
  <c r="D15" i="8"/>
  <c r="D14" i="8"/>
  <c r="D13" i="8"/>
  <c r="L9" i="8"/>
  <c r="D8" i="8"/>
  <c r="D7" i="8"/>
  <c r="L6" i="8"/>
  <c r="L11" i="8" s="1"/>
  <c r="D6" i="8"/>
  <c r="G11" i="9" l="1"/>
  <c r="G30" i="9"/>
  <c r="D11" i="8"/>
  <c r="E12" i="8" s="1"/>
  <c r="D16" i="8"/>
  <c r="E17" i="8" s="1"/>
  <c r="D25" i="8"/>
  <c r="G16" i="8"/>
  <c r="E26" i="8"/>
  <c r="G25" i="8"/>
  <c r="G30" i="8"/>
  <c r="G16" i="5"/>
  <c r="E17" i="4"/>
  <c r="G16" i="4"/>
  <c r="G11" i="8" l="1"/>
  <c r="E31" i="7"/>
  <c r="G30" i="7"/>
  <c r="E26" i="7"/>
  <c r="D40" i="7"/>
  <c r="D41" i="7" s="1"/>
  <c r="D37" i="7"/>
  <c r="D36" i="7"/>
  <c r="D35" i="7"/>
  <c r="D38" i="7" s="1"/>
  <c r="L31" i="7"/>
  <c r="L32" i="7" s="1"/>
  <c r="L29" i="7"/>
  <c r="D29" i="7"/>
  <c r="L28" i="7"/>
  <c r="D28" i="7"/>
  <c r="D27" i="7"/>
  <c r="D24" i="7"/>
  <c r="L23" i="7"/>
  <c r="D23" i="7"/>
  <c r="L22" i="7"/>
  <c r="L24" i="7" s="1"/>
  <c r="D22" i="7"/>
  <c r="D21" i="7"/>
  <c r="D20" i="7"/>
  <c r="D15" i="7"/>
  <c r="D14" i="7"/>
  <c r="D13" i="7"/>
  <c r="D10" i="7"/>
  <c r="L9" i="7"/>
  <c r="D9" i="7"/>
  <c r="D8" i="7"/>
  <c r="D7" i="7"/>
  <c r="L6" i="7"/>
  <c r="L11" i="7" s="1"/>
  <c r="D6" i="7"/>
  <c r="D16" i="7" l="1"/>
  <c r="D11" i="7"/>
  <c r="D30" i="7"/>
  <c r="D25" i="7"/>
  <c r="G16" i="7"/>
  <c r="E17" i="7"/>
  <c r="E12" i="7"/>
  <c r="G11" i="7"/>
  <c r="G25" i="7"/>
  <c r="B7" i="6"/>
  <c r="B10" i="6"/>
  <c r="D40" i="6"/>
  <c r="D41" i="6" s="1"/>
  <c r="D37" i="6"/>
  <c r="D36" i="6"/>
  <c r="D35" i="6"/>
  <c r="D38" i="6" s="1"/>
  <c r="L31" i="6"/>
  <c r="L32" i="6" s="1"/>
  <c r="L29" i="6"/>
  <c r="D29" i="6"/>
  <c r="L28" i="6"/>
  <c r="D28" i="6"/>
  <c r="D27" i="6"/>
  <c r="L24" i="6"/>
  <c r="D24" i="6"/>
  <c r="L23" i="6"/>
  <c r="D23" i="6"/>
  <c r="L22" i="6"/>
  <c r="D22" i="6"/>
  <c r="D21" i="6"/>
  <c r="D20" i="6"/>
  <c r="D15" i="6"/>
  <c r="D14" i="6"/>
  <c r="D16" i="6" s="1"/>
  <c r="D13" i="6"/>
  <c r="D10" i="6"/>
  <c r="L9" i="6"/>
  <c r="D9" i="6"/>
  <c r="D8" i="6"/>
  <c r="D7" i="6"/>
  <c r="L6" i="6"/>
  <c r="L11" i="6" s="1"/>
  <c r="D6" i="6"/>
  <c r="D40" i="5"/>
  <c r="D41" i="5" s="1"/>
  <c r="D37" i="5"/>
  <c r="D38" i="5" s="1"/>
  <c r="D36" i="5"/>
  <c r="D35" i="5"/>
  <c r="L31" i="5"/>
  <c r="L32" i="5" s="1"/>
  <c r="L29" i="5"/>
  <c r="D29" i="5"/>
  <c r="L28" i="5"/>
  <c r="D28" i="5"/>
  <c r="D27" i="5"/>
  <c r="D24" i="5"/>
  <c r="L23" i="5"/>
  <c r="D23" i="5"/>
  <c r="L22" i="5"/>
  <c r="L24" i="5" s="1"/>
  <c r="D22" i="5"/>
  <c r="D21" i="5"/>
  <c r="D20" i="5"/>
  <c r="D15" i="5"/>
  <c r="D14" i="5"/>
  <c r="D13" i="5"/>
  <c r="D10" i="5"/>
  <c r="L9" i="5"/>
  <c r="D9" i="5"/>
  <c r="D8" i="5"/>
  <c r="D7" i="5"/>
  <c r="L6" i="5"/>
  <c r="L11" i="5" s="1"/>
  <c r="D6" i="5"/>
  <c r="D11" i="5" s="1"/>
  <c r="D40" i="4"/>
  <c r="D41" i="4" s="1"/>
  <c r="D37" i="4"/>
  <c r="D38" i="4" s="1"/>
  <c r="D36" i="4"/>
  <c r="D35" i="4"/>
  <c r="L31" i="4"/>
  <c r="L32" i="4" s="1"/>
  <c r="L29" i="4"/>
  <c r="D29" i="4"/>
  <c r="L28" i="4"/>
  <c r="D28" i="4"/>
  <c r="D27" i="4"/>
  <c r="D24" i="4"/>
  <c r="L23" i="4"/>
  <c r="D23" i="4"/>
  <c r="L22" i="4"/>
  <c r="L24" i="4" s="1"/>
  <c r="D22" i="4"/>
  <c r="D21" i="4"/>
  <c r="D20" i="4"/>
  <c r="D15" i="4"/>
  <c r="D14" i="4"/>
  <c r="D13" i="4"/>
  <c r="D10" i="4"/>
  <c r="L9" i="4"/>
  <c r="D9" i="4"/>
  <c r="D8" i="4"/>
  <c r="D7" i="4"/>
  <c r="L6" i="4"/>
  <c r="L11" i="4" s="1"/>
  <c r="D6" i="4"/>
  <c r="D11" i="6" l="1"/>
  <c r="E12" i="6" s="1"/>
  <c r="D30" i="6"/>
  <c r="D25" i="6"/>
  <c r="E26" i="6" s="1"/>
  <c r="G16" i="6"/>
  <c r="E17" i="6"/>
  <c r="E31" i="6"/>
  <c r="G30" i="6"/>
  <c r="G11" i="6"/>
  <c r="D30" i="5"/>
  <c r="D25" i="5"/>
  <c r="E26" i="5" s="1"/>
  <c r="D16" i="5"/>
  <c r="E17" i="5"/>
  <c r="G11" i="5"/>
  <c r="E12" i="5"/>
  <c r="E31" i="5"/>
  <c r="G30" i="5"/>
  <c r="G25" i="5"/>
  <c r="D11" i="4"/>
  <c r="D16" i="4"/>
  <c r="D30" i="4"/>
  <c r="D25" i="4"/>
  <c r="E12" i="4"/>
  <c r="G11" i="4"/>
  <c r="E31" i="4"/>
  <c r="G30" i="4"/>
  <c r="E26" i="4"/>
  <c r="G25" i="4"/>
  <c r="G25" i="6" l="1"/>
</calcChain>
</file>

<file path=xl/sharedStrings.xml><?xml version="1.0" encoding="utf-8"?>
<sst xmlns="http://schemas.openxmlformats.org/spreadsheetml/2006/main" count="1189" uniqueCount="41">
  <si>
    <t>Waste Party</t>
  </si>
  <si>
    <t>JEBIN</t>
  </si>
  <si>
    <t>FIA MART THUCKALAY</t>
  </si>
  <si>
    <t>ITEMS</t>
  </si>
  <si>
    <t>WEIGHT</t>
  </si>
  <si>
    <t>PRICE /KG</t>
  </si>
  <si>
    <t>AMOUNT</t>
  </si>
  <si>
    <t>YB</t>
  </si>
  <si>
    <t>YB 2nd</t>
  </si>
  <si>
    <t>Yb 3rd</t>
  </si>
  <si>
    <t>RK 2nd</t>
  </si>
  <si>
    <t>RK</t>
  </si>
  <si>
    <t>RK 3rd</t>
  </si>
  <si>
    <t>Old Balance</t>
  </si>
  <si>
    <t>Credit</t>
  </si>
  <si>
    <t>New Balance</t>
  </si>
  <si>
    <t>TOTAL</t>
  </si>
  <si>
    <t>RP</t>
  </si>
  <si>
    <t>YOVAN</t>
  </si>
  <si>
    <t>PO</t>
  </si>
  <si>
    <t>Total</t>
  </si>
  <si>
    <t>PRAVEEN</t>
  </si>
  <si>
    <t>BABISHA BAKERY</t>
  </si>
  <si>
    <t>VELAKUDI SHOP</t>
  </si>
  <si>
    <t xml:space="preserve">Rp Rate </t>
  </si>
  <si>
    <t>VALIKALAMPADU PATTY</t>
  </si>
  <si>
    <t>YB 1st</t>
  </si>
  <si>
    <t xml:space="preserve"> </t>
  </si>
  <si>
    <t>Jebin</t>
  </si>
  <si>
    <t>RK - 28</t>
  </si>
  <si>
    <t>PO - 1.5</t>
  </si>
  <si>
    <t>Samuel - 10100</t>
  </si>
  <si>
    <t>Simi - 2000</t>
  </si>
  <si>
    <t>NO</t>
  </si>
  <si>
    <t>RK - 59</t>
  </si>
  <si>
    <t>PO - 26</t>
  </si>
  <si>
    <t>RP - 11</t>
  </si>
  <si>
    <t>RK - 4 (20)</t>
  </si>
  <si>
    <t>YB - 107 (30)</t>
  </si>
  <si>
    <t>RK - 32</t>
  </si>
  <si>
    <t>YB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</si>
</sst>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Adobe Garamond Pro Bold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Border="1" applyAlignment="1">
      <alignment horizontal="center"/>
    </xf>
    <xf numFmtId="16" fontId="0" fillId="0" borderId="0" xfId="0" applyNumberFormat="1"/>
    <xf numFmtId="0" fontId="0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G16" sqref="G16"/>
    </sheetView>
  </sheetViews>
  <sheetFormatPr defaultRowHeight="15" x14ac:dyDescent="0.25"/>
  <cols>
    <col min="5" max="5" width="11.42578125" bestFit="1" customWidth="1"/>
    <col min="7" max="7" width="12.425781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4.5</v>
      </c>
      <c r="C7" s="1">
        <v>30</v>
      </c>
      <c r="D7" s="1">
        <f>B7*C7</f>
        <v>135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20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47.5</v>
      </c>
      <c r="C10" s="2">
        <v>10</v>
      </c>
      <c r="D10" s="1">
        <f>B10*C10</f>
        <v>475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610</v>
      </c>
      <c r="E11">
        <v>16688</v>
      </c>
      <c r="F11">
        <v>0</v>
      </c>
      <c r="G11">
        <f>D11+E11-F11</f>
        <v>17298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17298</v>
      </c>
      <c r="P12" s="3"/>
    </row>
    <row r="13" spans="1:16" ht="15.75" thickBot="1" x14ac:dyDescent="0.3">
      <c r="A13" t="s">
        <v>17</v>
      </c>
      <c r="B13" s="1">
        <v>0</v>
      </c>
      <c r="C13" s="2">
        <v>45</v>
      </c>
      <c r="D13" s="2">
        <f>B13*C13</f>
        <v>0</v>
      </c>
      <c r="I13" s="7" t="s">
        <v>18</v>
      </c>
      <c r="J13" s="8"/>
      <c r="K13" s="8"/>
      <c r="L13" s="9"/>
    </row>
    <row r="14" spans="1:16" x14ac:dyDescent="0.25">
      <c r="A14" t="s">
        <v>17</v>
      </c>
      <c r="B14" s="1">
        <v>8</v>
      </c>
      <c r="C14" s="2">
        <v>30</v>
      </c>
      <c r="D14" s="2">
        <f>B14*C14</f>
        <v>240</v>
      </c>
      <c r="I14" t="s">
        <v>7</v>
      </c>
      <c r="K14">
        <v>20</v>
      </c>
    </row>
    <row r="15" spans="1:16" x14ac:dyDescent="0.25">
      <c r="A15" t="s">
        <v>19</v>
      </c>
      <c r="B15" s="1">
        <v>3.5</v>
      </c>
      <c r="C15" s="2">
        <v>10</v>
      </c>
      <c r="D15" s="2">
        <f>B15*C15</f>
        <v>35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275</v>
      </c>
      <c r="E16">
        <v>1443</v>
      </c>
      <c r="F16">
        <v>0</v>
      </c>
      <c r="G16">
        <f>D16+E16-F16</f>
        <v>1718</v>
      </c>
    </row>
    <row r="17" spans="1:15" ht="15.75" thickBot="1" x14ac:dyDescent="0.3">
      <c r="E17">
        <f>D16+E16</f>
        <v>1718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7</v>
      </c>
      <c r="C21" s="1">
        <v>30</v>
      </c>
      <c r="D21" s="2">
        <f>B21*C21</f>
        <v>210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26</v>
      </c>
      <c r="C24" s="2">
        <v>10</v>
      </c>
      <c r="D24" s="2">
        <f>B24*C24</f>
        <v>260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470</v>
      </c>
      <c r="E25">
        <v>8950.5</v>
      </c>
      <c r="F25">
        <v>0</v>
      </c>
      <c r="G25">
        <f>D25+E25-F25</f>
        <v>9420.5</v>
      </c>
    </row>
    <row r="26" spans="1:15" ht="15.75" thickBot="1" x14ac:dyDescent="0.3">
      <c r="B26" s="1"/>
      <c r="C26" s="2"/>
      <c r="D26" s="2"/>
      <c r="E26">
        <f>D25+E25</f>
        <v>9420.5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2141</v>
      </c>
      <c r="F30">
        <v>0</v>
      </c>
      <c r="G30">
        <f>D30+E30-F30</f>
        <v>2141</v>
      </c>
      <c r="J30" s="2"/>
      <c r="K30" s="2"/>
      <c r="L30" s="1"/>
    </row>
    <row r="31" spans="1:15" x14ac:dyDescent="0.25">
      <c r="E31">
        <f>D30+E30</f>
        <v>2141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5" workbookViewId="0">
      <selection activeCell="B16" sqref="B16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4.28515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11.5</v>
      </c>
      <c r="C7" s="1">
        <v>30</v>
      </c>
      <c r="D7" s="1">
        <f>B7*C7</f>
        <v>345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27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144.5</v>
      </c>
      <c r="C10" s="2">
        <v>10</v>
      </c>
      <c r="D10" s="1">
        <f>B10*C10</f>
        <v>1445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C11" s="2" t="s">
        <v>16</v>
      </c>
      <c r="D11" s="2">
        <f>SUM(D6:D10)</f>
        <v>1790</v>
      </c>
      <c r="E11">
        <v>19085.5</v>
      </c>
      <c r="F11">
        <v>0</v>
      </c>
      <c r="G11">
        <f>D11+E11-F11</f>
        <v>20875.5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20875.5</v>
      </c>
      <c r="P12" s="3"/>
    </row>
    <row r="13" spans="1:16" ht="15.75" thickBot="1" x14ac:dyDescent="0.3">
      <c r="A13" t="s">
        <v>17</v>
      </c>
      <c r="B13" s="1">
        <v>7</v>
      </c>
      <c r="C13" s="2">
        <v>30</v>
      </c>
      <c r="D13" s="2">
        <f>B13*C13</f>
        <v>210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15</v>
      </c>
      <c r="C15" s="2">
        <v>10</v>
      </c>
      <c r="D15" s="2">
        <f>B15*C15</f>
        <v>150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360</v>
      </c>
      <c r="E16">
        <v>1355.5</v>
      </c>
      <c r="F16">
        <v>0</v>
      </c>
      <c r="G16">
        <f>D16+E16-F16</f>
        <v>1715.5</v>
      </c>
    </row>
    <row r="17" spans="1:15" ht="15.75" thickBot="1" x14ac:dyDescent="0.3">
      <c r="E17">
        <f>E16+D16</f>
        <v>1715.5</v>
      </c>
      <c r="G17">
        <f>665+630+60</f>
        <v>1355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6.5</v>
      </c>
      <c r="C21" s="1">
        <v>30</v>
      </c>
      <c r="D21" s="2">
        <f>B21*C21</f>
        <v>195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41</v>
      </c>
      <c r="C24" s="2">
        <v>10</v>
      </c>
      <c r="D24" s="2">
        <f>B24*C24</f>
        <v>410</v>
      </c>
      <c r="J24" s="1"/>
      <c r="K24" s="2" t="s">
        <v>16</v>
      </c>
      <c r="L24" s="2">
        <f>L22+L23</f>
        <v>0</v>
      </c>
    </row>
    <row r="25" spans="1:15" ht="15.75" thickBot="1" x14ac:dyDescent="0.3">
      <c r="C25" s="2" t="s">
        <v>16</v>
      </c>
      <c r="D25" s="2">
        <f>SUM(D20:D24)</f>
        <v>605</v>
      </c>
      <c r="E25">
        <v>8562.5</v>
      </c>
      <c r="F25">
        <v>0</v>
      </c>
      <c r="G25">
        <f>D25+E25-F25</f>
        <v>9167.5</v>
      </c>
    </row>
    <row r="26" spans="1:15" ht="15.75" thickBot="1" x14ac:dyDescent="0.3">
      <c r="B26" s="1"/>
      <c r="C26" s="2"/>
      <c r="D26" s="2"/>
      <c r="E26">
        <f>D25+E25</f>
        <v>9167.5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4</v>
      </c>
      <c r="C27" s="2">
        <v>30</v>
      </c>
      <c r="D27" s="2">
        <f>B27*C27</f>
        <v>120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11.5</v>
      </c>
      <c r="C29" s="2">
        <v>10</v>
      </c>
      <c r="D29" s="2">
        <f>B29*C29</f>
        <v>115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235</v>
      </c>
      <c r="E30">
        <v>2031</v>
      </c>
      <c r="F30">
        <v>0</v>
      </c>
      <c r="G30">
        <f>D30+E30-F30</f>
        <v>2266</v>
      </c>
      <c r="J30" s="2"/>
      <c r="K30" s="2"/>
      <c r="L30" s="1"/>
    </row>
    <row r="31" spans="1:15" x14ac:dyDescent="0.25">
      <c r="E31">
        <f>D30+E30</f>
        <v>2266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7" workbookViewId="0">
      <selection activeCell="B12" sqref="B12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4.28515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27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70.5</v>
      </c>
      <c r="C10" s="2">
        <v>10</v>
      </c>
      <c r="D10" s="1">
        <f>B10*C10</f>
        <v>705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705</v>
      </c>
      <c r="E11">
        <v>20875.5</v>
      </c>
      <c r="F11">
        <v>11000</v>
      </c>
      <c r="G11">
        <f>D11+E11-F11</f>
        <v>10580.5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21580.5</v>
      </c>
      <c r="P12" s="3"/>
    </row>
    <row r="13" spans="1:16" ht="15.75" thickBot="1" x14ac:dyDescent="0.3">
      <c r="A13" t="s">
        <v>17</v>
      </c>
      <c r="B13" s="1">
        <v>12.5</v>
      </c>
      <c r="C13" s="2">
        <v>30</v>
      </c>
      <c r="D13" s="2">
        <f>B13*C13</f>
        <v>375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18.5</v>
      </c>
      <c r="C15" s="2">
        <v>10</v>
      </c>
      <c r="D15" s="2">
        <f>B15*C15</f>
        <v>185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560</v>
      </c>
      <c r="E16">
        <v>1715.5</v>
      </c>
      <c r="F16">
        <v>990</v>
      </c>
      <c r="G16">
        <f>D16+E16-F16</f>
        <v>1285.5</v>
      </c>
    </row>
    <row r="17" spans="1:15" ht="15.75" thickBot="1" x14ac:dyDescent="0.3"/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0</v>
      </c>
      <c r="E25">
        <v>9167.5</v>
      </c>
      <c r="F25">
        <v>0</v>
      </c>
      <c r="G25">
        <f>D25+E25-F25</f>
        <v>9167.5</v>
      </c>
    </row>
    <row r="26" spans="1:15" ht="15.75" thickBot="1" x14ac:dyDescent="0.3">
      <c r="B26" s="1"/>
      <c r="C26" s="2"/>
      <c r="D26" s="2"/>
      <c r="E26">
        <f>D25+E25</f>
        <v>9167.5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2266</v>
      </c>
      <c r="F30">
        <v>0</v>
      </c>
      <c r="G30">
        <f>D30+E30-F30</f>
        <v>2266</v>
      </c>
      <c r="J30" s="2"/>
      <c r="K30" s="2"/>
      <c r="L30" s="1"/>
    </row>
    <row r="31" spans="1:15" x14ac:dyDescent="0.25">
      <c r="E31">
        <f>D30+E30</f>
        <v>2266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" workbookViewId="0">
      <selection activeCell="G17" sqref="G17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4.28515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71</v>
      </c>
      <c r="C7" s="1">
        <v>30</v>
      </c>
      <c r="D7" s="1">
        <f>B7*C7</f>
        <v>2130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20.5</v>
      </c>
      <c r="C9" s="2">
        <v>25</v>
      </c>
      <c r="D9" s="1">
        <f>B9*C9</f>
        <v>512.5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65</v>
      </c>
      <c r="C10" s="2">
        <v>10</v>
      </c>
      <c r="D10" s="1">
        <f>B10*C10</f>
        <v>650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3292.5</v>
      </c>
      <c r="E11">
        <v>10580.5</v>
      </c>
      <c r="F11">
        <v>0</v>
      </c>
      <c r="G11">
        <f>D11+E11-F11</f>
        <v>13873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13873</v>
      </c>
      <c r="P12" s="3"/>
    </row>
    <row r="13" spans="1:16" ht="15.75" thickBot="1" x14ac:dyDescent="0.3">
      <c r="A13" t="s">
        <v>17</v>
      </c>
      <c r="B13" s="1">
        <v>3</v>
      </c>
      <c r="C13" s="2">
        <v>30</v>
      </c>
      <c r="D13" s="2">
        <f>B13*C13</f>
        <v>90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90</v>
      </c>
      <c r="E16">
        <v>1285.5</v>
      </c>
      <c r="F16">
        <v>150</v>
      </c>
      <c r="G16">
        <f>D16+E16-F16</f>
        <v>1225.5</v>
      </c>
    </row>
    <row r="17" spans="1:15" ht="15.75" thickBot="1" x14ac:dyDescent="0.3"/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0</v>
      </c>
      <c r="E25">
        <v>9167.5</v>
      </c>
      <c r="F25">
        <v>0</v>
      </c>
      <c r="G25">
        <f>D25+E25-F25</f>
        <v>9167.5</v>
      </c>
    </row>
    <row r="26" spans="1:15" ht="15.75" thickBot="1" x14ac:dyDescent="0.3">
      <c r="B26" s="1"/>
      <c r="C26" s="2"/>
      <c r="D26" s="2"/>
      <c r="E26">
        <f>D25+E25</f>
        <v>9167.5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2266</v>
      </c>
      <c r="F30">
        <v>0</v>
      </c>
      <c r="G30">
        <f>D30+E30-F30</f>
        <v>2266</v>
      </c>
      <c r="J30" s="2"/>
      <c r="K30" s="2"/>
      <c r="L30" s="1"/>
    </row>
    <row r="31" spans="1:15" x14ac:dyDescent="0.25">
      <c r="E31">
        <f>D30+E30</f>
        <v>2266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" workbookViewId="0">
      <selection activeCell="P15" sqref="P15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7.140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>
        <v>44453</v>
      </c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  <c r="N6" t="s">
        <v>28</v>
      </c>
    </row>
    <row r="7" spans="1:16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  <c r="N7" t="s">
        <v>34</v>
      </c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  <c r="N8" t="s">
        <v>35</v>
      </c>
    </row>
    <row r="9" spans="1:16" x14ac:dyDescent="0.25">
      <c r="A9" t="s">
        <v>10</v>
      </c>
      <c r="B9" s="1">
        <v>0</v>
      </c>
      <c r="C9" s="2">
        <v>25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  <c r="N9" t="s">
        <v>36</v>
      </c>
    </row>
    <row r="10" spans="1:16" x14ac:dyDescent="0.25">
      <c r="A10" t="s">
        <v>12</v>
      </c>
      <c r="B10" s="1">
        <v>59</v>
      </c>
      <c r="C10" s="2">
        <v>10</v>
      </c>
      <c r="D10" s="1">
        <f>B10*C10</f>
        <v>590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590</v>
      </c>
      <c r="E11">
        <v>13873</v>
      </c>
      <c r="F11">
        <v>0</v>
      </c>
      <c r="G11">
        <f>D11+E11-F11</f>
        <v>14463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14463</v>
      </c>
      <c r="P12" s="3"/>
    </row>
    <row r="13" spans="1:16" ht="15.75" thickBot="1" x14ac:dyDescent="0.3">
      <c r="A13" t="s">
        <v>17</v>
      </c>
      <c r="B13" s="1">
        <v>11</v>
      </c>
      <c r="C13" s="2">
        <v>30</v>
      </c>
      <c r="D13" s="2">
        <f>B13*C13</f>
        <v>330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26</v>
      </c>
      <c r="C15" s="2">
        <v>10</v>
      </c>
      <c r="D15" s="2">
        <f>B15*C15</f>
        <v>260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590</v>
      </c>
      <c r="E16">
        <v>1225.5</v>
      </c>
      <c r="F16">
        <v>0</v>
      </c>
      <c r="G16">
        <f>D16+E16-F16</f>
        <v>1815.5</v>
      </c>
    </row>
    <row r="17" spans="1:15" ht="15.75" thickBot="1" x14ac:dyDescent="0.3"/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0</v>
      </c>
      <c r="E25">
        <v>9167.5</v>
      </c>
      <c r="F25">
        <v>0</v>
      </c>
      <c r="G25">
        <f>D25+E25-F25</f>
        <v>9167.5</v>
      </c>
    </row>
    <row r="26" spans="1:15" ht="15.75" thickBot="1" x14ac:dyDescent="0.3">
      <c r="B26" s="1"/>
      <c r="C26" s="2"/>
      <c r="D26" s="2"/>
      <c r="E26">
        <f>D25+E25</f>
        <v>9167.5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2266</v>
      </c>
      <c r="F30">
        <v>0</v>
      </c>
      <c r="G30">
        <f>D30+E30-F30</f>
        <v>2266</v>
      </c>
      <c r="J30" s="2"/>
      <c r="K30" s="2"/>
      <c r="L30" s="1"/>
    </row>
    <row r="31" spans="1:15" x14ac:dyDescent="0.25">
      <c r="E31">
        <f>D30+E30</f>
        <v>2266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P17" sqref="P17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7.140625" bestFit="1" customWidth="1"/>
    <col min="15" max="15" width="11.57031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  <c r="O4" s="3">
        <v>44454</v>
      </c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  <c r="O6" t="s">
        <v>28</v>
      </c>
    </row>
    <row r="7" spans="1:16" x14ac:dyDescent="0.25">
      <c r="A7" t="s">
        <v>8</v>
      </c>
      <c r="B7" s="1">
        <f>12+107</f>
        <v>119</v>
      </c>
      <c r="C7" s="1">
        <v>30</v>
      </c>
      <c r="D7" s="1">
        <f>B7*C7</f>
        <v>3570</v>
      </c>
      <c r="J7" s="1"/>
      <c r="K7" s="1"/>
      <c r="L7" s="1"/>
      <c r="O7" t="s">
        <v>37</v>
      </c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  <c r="O8" t="s">
        <v>38</v>
      </c>
    </row>
    <row r="9" spans="1:16" x14ac:dyDescent="0.25">
      <c r="A9" t="s">
        <v>10</v>
      </c>
      <c r="B9" s="1">
        <v>4</v>
      </c>
      <c r="C9" s="2">
        <v>20</v>
      </c>
      <c r="D9" s="1">
        <f>B9*C9</f>
        <v>80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0</v>
      </c>
      <c r="C10" s="2">
        <v>10</v>
      </c>
      <c r="D10" s="1">
        <f>B10*C10</f>
        <v>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3650</v>
      </c>
      <c r="E11">
        <v>14463</v>
      </c>
      <c r="F11">
        <v>0</v>
      </c>
      <c r="G11">
        <f>D11+E11-F11</f>
        <v>18113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18113</v>
      </c>
      <c r="P12" s="3"/>
    </row>
    <row r="13" spans="1:16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0</v>
      </c>
      <c r="E16">
        <v>1815.5</v>
      </c>
      <c r="F16">
        <v>0</v>
      </c>
      <c r="G16">
        <f>D16+E16-F16</f>
        <v>1815.5</v>
      </c>
    </row>
    <row r="17" spans="1:15" ht="15.75" thickBot="1" x14ac:dyDescent="0.3"/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23.5</v>
      </c>
      <c r="C24" s="2">
        <v>10</v>
      </c>
      <c r="D24" s="2">
        <f>B24*C24</f>
        <v>235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235</v>
      </c>
      <c r="E25">
        <v>9167.5</v>
      </c>
      <c r="F25">
        <v>1000</v>
      </c>
      <c r="G25">
        <f>D25+E25-F25</f>
        <v>8402.5</v>
      </c>
    </row>
    <row r="26" spans="1:15" ht="15.75" thickBot="1" x14ac:dyDescent="0.3">
      <c r="B26" s="1"/>
      <c r="C26" s="2"/>
      <c r="D26" s="2"/>
      <c r="E26">
        <f>D25+E25</f>
        <v>9402.5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2266</v>
      </c>
      <c r="F30">
        <v>300</v>
      </c>
      <c r="G30">
        <f>D30+E30-F30</f>
        <v>1966</v>
      </c>
      <c r="J30" s="2"/>
      <c r="K30" s="2"/>
      <c r="L30" s="1"/>
    </row>
    <row r="31" spans="1:15" x14ac:dyDescent="0.25">
      <c r="E31">
        <f>D30+E30</f>
        <v>2266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2" sqref="P12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7.140625" bestFit="1" customWidth="1"/>
    <col min="15" max="15" width="11.57031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  <c r="O4" s="3">
        <v>44455</v>
      </c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  <c r="O6" t="s">
        <v>28</v>
      </c>
    </row>
    <row r="7" spans="1:16" x14ac:dyDescent="0.25">
      <c r="A7" t="s">
        <v>8</v>
      </c>
      <c r="B7" s="1">
        <v>3</v>
      </c>
      <c r="C7" s="1">
        <v>30</v>
      </c>
      <c r="D7" s="1">
        <f>B7*C7</f>
        <v>90</v>
      </c>
      <c r="J7" s="1"/>
      <c r="K7" s="1"/>
      <c r="L7" s="1"/>
      <c r="O7" t="s">
        <v>39</v>
      </c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  <c r="O8" t="s">
        <v>40</v>
      </c>
    </row>
    <row r="9" spans="1:16" x14ac:dyDescent="0.25">
      <c r="A9" t="s">
        <v>10</v>
      </c>
      <c r="B9" s="1">
        <v>0</v>
      </c>
      <c r="C9" s="2">
        <v>20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32</v>
      </c>
      <c r="C10" s="2">
        <v>10</v>
      </c>
      <c r="D10" s="1">
        <f>B10*C10</f>
        <v>320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410</v>
      </c>
      <c r="E11">
        <v>18113</v>
      </c>
      <c r="F11">
        <v>0</v>
      </c>
      <c r="G11">
        <f>D11+E11-F11</f>
        <v>18523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18523</v>
      </c>
      <c r="P12" s="3"/>
    </row>
    <row r="13" spans="1:16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0</v>
      </c>
      <c r="E16">
        <v>1815.5</v>
      </c>
      <c r="F16">
        <v>0</v>
      </c>
      <c r="G16">
        <f>D16+E16-F16</f>
        <v>1815.5</v>
      </c>
    </row>
    <row r="17" spans="1:15" ht="15.75" thickBot="1" x14ac:dyDescent="0.3"/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9" t="s">
        <v>33</v>
      </c>
      <c r="C25" s="2" t="s">
        <v>16</v>
      </c>
      <c r="D25" s="2">
        <f>SUM(D20:D24)</f>
        <v>0</v>
      </c>
      <c r="E25">
        <v>8402.5</v>
      </c>
      <c r="F25">
        <v>0</v>
      </c>
      <c r="G25">
        <f>D25+E25-F25</f>
        <v>8402.5</v>
      </c>
    </row>
    <row r="26" spans="1:15" ht="15.75" thickBot="1" x14ac:dyDescent="0.3">
      <c r="B26" s="1"/>
      <c r="C26" s="2"/>
      <c r="D26" s="2"/>
      <c r="E26">
        <f>D25+E25</f>
        <v>8402.5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1966</v>
      </c>
      <c r="F30">
        <v>0</v>
      </c>
      <c r="G30">
        <f>D30+E30-F30</f>
        <v>1966</v>
      </c>
      <c r="J30" s="2"/>
      <c r="K30" s="2"/>
      <c r="L30" s="1"/>
    </row>
    <row r="31" spans="1:15" x14ac:dyDescent="0.25">
      <c r="E31">
        <f>D30+E30</f>
        <v>1966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F30" sqref="F30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2.57031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20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83</v>
      </c>
      <c r="C10" s="2">
        <v>10</v>
      </c>
      <c r="D10" s="1">
        <f>B10*C10</f>
        <v>830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830</v>
      </c>
      <c r="E11">
        <v>17298</v>
      </c>
      <c r="F11">
        <v>0</v>
      </c>
      <c r="G11">
        <f>D11+E11-F11</f>
        <v>18128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18128</v>
      </c>
      <c r="P12" s="3"/>
    </row>
    <row r="13" spans="1:16" ht="15.75" thickBot="1" x14ac:dyDescent="0.3">
      <c r="A13" t="s">
        <v>17</v>
      </c>
      <c r="B13" s="1">
        <v>10.5</v>
      </c>
      <c r="C13" s="2">
        <v>30</v>
      </c>
      <c r="D13" s="2">
        <f>B13*C13</f>
        <v>315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11.5</v>
      </c>
      <c r="C14" s="2">
        <v>25</v>
      </c>
      <c r="D14" s="2">
        <f>B14*C14</f>
        <v>287.5</v>
      </c>
      <c r="I14" t="s">
        <v>7</v>
      </c>
      <c r="K14">
        <v>20</v>
      </c>
    </row>
    <row r="15" spans="1:16" x14ac:dyDescent="0.25">
      <c r="A15" t="s">
        <v>19</v>
      </c>
      <c r="B15" s="1">
        <v>7</v>
      </c>
      <c r="C15" s="2">
        <v>10</v>
      </c>
      <c r="D15" s="2">
        <f>B15*C15</f>
        <v>70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672.5</v>
      </c>
      <c r="E16">
        <v>1718</v>
      </c>
      <c r="F16">
        <v>0</v>
      </c>
      <c r="G16">
        <f>D16+E16-F16</f>
        <v>2390.5</v>
      </c>
    </row>
    <row r="17" spans="1:15" ht="15.75" thickBot="1" x14ac:dyDescent="0.3">
      <c r="E17">
        <f>E16+D16</f>
        <v>2390.5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0</v>
      </c>
      <c r="E25">
        <v>9420.5</v>
      </c>
      <c r="F25">
        <v>800</v>
      </c>
      <c r="G25">
        <f>D25+E25-F25</f>
        <v>8620.5</v>
      </c>
    </row>
    <row r="26" spans="1:15" ht="15.75" thickBot="1" x14ac:dyDescent="0.3">
      <c r="B26" s="1"/>
      <c r="C26" s="2"/>
      <c r="D26" s="2"/>
      <c r="E26">
        <f>D25+E25</f>
        <v>9420.5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2141</v>
      </c>
      <c r="F30">
        <v>0</v>
      </c>
      <c r="G30">
        <f>D30+E30-F30</f>
        <v>2141</v>
      </c>
      <c r="J30" s="2"/>
      <c r="K30" s="2"/>
      <c r="L30" s="1"/>
    </row>
    <row r="31" spans="1:15" x14ac:dyDescent="0.25">
      <c r="E31">
        <f>D30+E30</f>
        <v>2141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G19" sqref="G19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2.57031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f>13.5+10</f>
        <v>23.5</v>
      </c>
      <c r="C7" s="1">
        <v>30</v>
      </c>
      <c r="D7" s="1">
        <f>B7*C7</f>
        <v>705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3</v>
      </c>
      <c r="C9" s="2">
        <v>30</v>
      </c>
      <c r="D9" s="1">
        <f>B9*C9</f>
        <v>90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f>38+23</f>
        <v>61</v>
      </c>
      <c r="C10" s="2">
        <v>10</v>
      </c>
      <c r="D10" s="1">
        <f>B10*C10</f>
        <v>610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1405</v>
      </c>
      <c r="E11">
        <v>18128</v>
      </c>
      <c r="F11">
        <v>0</v>
      </c>
      <c r="G11">
        <f>D11+E11-F11</f>
        <v>19533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19533</v>
      </c>
      <c r="P12" s="3"/>
    </row>
    <row r="13" spans="1:16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0</v>
      </c>
      <c r="E16">
        <v>2390.5</v>
      </c>
      <c r="F16">
        <v>0</v>
      </c>
      <c r="G16">
        <f>D16+E16-F16</f>
        <v>2390.5</v>
      </c>
    </row>
    <row r="17" spans="1:15" ht="15.75" thickBot="1" x14ac:dyDescent="0.3">
      <c r="E17">
        <f>E16+D16</f>
        <v>2390.5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7.5</v>
      </c>
      <c r="C21" s="1">
        <v>30</v>
      </c>
      <c r="D21" s="2">
        <f>B21*C21</f>
        <v>225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34</v>
      </c>
      <c r="C24" s="2">
        <v>10</v>
      </c>
      <c r="D24" s="2">
        <f>B24*C24</f>
        <v>340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565</v>
      </c>
      <c r="E25">
        <v>8620.5</v>
      </c>
      <c r="F25">
        <v>0</v>
      </c>
      <c r="G25">
        <f>D25+E25-F25</f>
        <v>9185.5</v>
      </c>
    </row>
    <row r="26" spans="1:15" ht="15.75" thickBot="1" x14ac:dyDescent="0.3">
      <c r="B26" s="1"/>
      <c r="C26" s="2"/>
      <c r="D26" s="2"/>
      <c r="E26">
        <f>D25+E25</f>
        <v>9185.5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3</v>
      </c>
      <c r="C27" s="2">
        <v>30</v>
      </c>
      <c r="D27" s="2">
        <f>B27*C27</f>
        <v>90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90</v>
      </c>
      <c r="E30">
        <v>2141</v>
      </c>
      <c r="F30">
        <v>0</v>
      </c>
      <c r="G30">
        <f>D30+E30-F30</f>
        <v>2231</v>
      </c>
      <c r="J30" s="2"/>
      <c r="K30" s="2"/>
      <c r="L30" s="1"/>
    </row>
    <row r="31" spans="1:15" x14ac:dyDescent="0.25">
      <c r="E31">
        <f>D30+E30</f>
        <v>2231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7" workbookViewId="0">
      <selection activeCell="G23" sqref="G23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4.28515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>
        <v>44443</v>
      </c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  <c r="N6" t="s">
        <v>28</v>
      </c>
    </row>
    <row r="7" spans="1:16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  <c r="N7" t="s">
        <v>29</v>
      </c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  <c r="N8" t="s">
        <v>30</v>
      </c>
    </row>
    <row r="9" spans="1:16" x14ac:dyDescent="0.25">
      <c r="A9" t="s">
        <v>10</v>
      </c>
      <c r="B9" s="1">
        <v>0</v>
      </c>
      <c r="C9" s="2">
        <v>30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28</v>
      </c>
      <c r="C10" s="2">
        <v>10</v>
      </c>
      <c r="D10" s="1">
        <f>B10*C10</f>
        <v>280</v>
      </c>
      <c r="E10" t="s">
        <v>13</v>
      </c>
      <c r="F10" t="s">
        <v>14</v>
      </c>
      <c r="G10" t="s">
        <v>15</v>
      </c>
      <c r="J10" s="2"/>
      <c r="K10" s="2"/>
      <c r="L10" s="1"/>
      <c r="N10" t="s">
        <v>31</v>
      </c>
    </row>
    <row r="11" spans="1:16" x14ac:dyDescent="0.25">
      <c r="B11" s="1"/>
      <c r="C11" s="2" t="s">
        <v>16</v>
      </c>
      <c r="D11" s="2">
        <f>SUM(D6:D10)</f>
        <v>280</v>
      </c>
      <c r="E11">
        <v>19533</v>
      </c>
      <c r="F11">
        <v>10100</v>
      </c>
      <c r="G11">
        <f>D11+E11-F11</f>
        <v>9713</v>
      </c>
      <c r="J11" s="2"/>
      <c r="K11" s="2" t="s">
        <v>16</v>
      </c>
      <c r="L11" s="2">
        <f>L6+L9</f>
        <v>0</v>
      </c>
      <c r="N11" t="s">
        <v>32</v>
      </c>
    </row>
    <row r="12" spans="1:16" ht="15.75" thickBot="1" x14ac:dyDescent="0.3">
      <c r="B12" s="1"/>
      <c r="C12" s="2"/>
      <c r="D12" s="2"/>
      <c r="E12">
        <f>E11+D11</f>
        <v>19813</v>
      </c>
      <c r="P12" s="3"/>
    </row>
    <row r="13" spans="1:16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1.5</v>
      </c>
      <c r="C15" s="2">
        <v>10</v>
      </c>
      <c r="D15" s="2">
        <f>B15*C15</f>
        <v>15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15</v>
      </c>
      <c r="E16">
        <v>2390.5</v>
      </c>
      <c r="F16">
        <v>2000</v>
      </c>
      <c r="G16">
        <f>D16+E16-F16</f>
        <v>405.5</v>
      </c>
    </row>
    <row r="17" spans="1:15" ht="15.75" thickBot="1" x14ac:dyDescent="0.3">
      <c r="E17">
        <f>E16+D16</f>
        <v>2405.5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6.5</v>
      </c>
      <c r="C21" s="1">
        <v>30</v>
      </c>
      <c r="D21" s="2">
        <f>B21*C21</f>
        <v>195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25</v>
      </c>
      <c r="C24" s="2">
        <v>10</v>
      </c>
      <c r="D24" s="2">
        <f>B24*C24</f>
        <v>250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445</v>
      </c>
      <c r="E25">
        <v>9185</v>
      </c>
      <c r="F25">
        <v>800</v>
      </c>
      <c r="G25">
        <f>D25+E25-F25</f>
        <v>8830</v>
      </c>
    </row>
    <row r="26" spans="1:15" ht="15.75" thickBot="1" x14ac:dyDescent="0.3">
      <c r="B26" s="1"/>
      <c r="C26" s="2"/>
      <c r="D26" s="2"/>
      <c r="E26">
        <f>D25+E25</f>
        <v>9630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4.5</v>
      </c>
      <c r="C27" s="2">
        <v>30</v>
      </c>
      <c r="D27" s="2">
        <f>B27*C27</f>
        <v>135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2.5</v>
      </c>
      <c r="C29" s="2">
        <v>10</v>
      </c>
      <c r="D29" s="2">
        <f>B29*C29</f>
        <v>25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160</v>
      </c>
      <c r="E30">
        <v>2231</v>
      </c>
      <c r="F30">
        <v>300</v>
      </c>
      <c r="G30">
        <f>D30+E30-F30</f>
        <v>2091</v>
      </c>
      <c r="J30" s="2"/>
      <c r="K30" s="2"/>
      <c r="L30" s="1"/>
    </row>
    <row r="31" spans="1:15" x14ac:dyDescent="0.25">
      <c r="E31">
        <f>D30+E30</f>
        <v>2391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F36" sqref="F36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4.28515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f>5+20+21+20+20+20+20+13.5</f>
        <v>139.5</v>
      </c>
      <c r="C7" s="1">
        <v>30</v>
      </c>
      <c r="D7" s="1">
        <f>B7*C7</f>
        <v>4185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f>20*3+2.5</f>
        <v>62.5</v>
      </c>
      <c r="C9" s="2">
        <v>27</v>
      </c>
      <c r="D9" s="1">
        <f>B9*C9</f>
        <v>1687.5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f>39+40+26</f>
        <v>105</v>
      </c>
      <c r="C10" s="2">
        <v>10</v>
      </c>
      <c r="D10" s="1">
        <f>B10*C10</f>
        <v>1050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6922.5</v>
      </c>
      <c r="E11">
        <v>9713</v>
      </c>
      <c r="F11">
        <v>0</v>
      </c>
      <c r="G11">
        <f>D11+E11-F11</f>
        <v>16635.5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16635.5</v>
      </c>
      <c r="P12" s="3"/>
    </row>
    <row r="13" spans="1:16" ht="15.75" thickBot="1" x14ac:dyDescent="0.3">
      <c r="A13" t="s">
        <v>17</v>
      </c>
      <c r="B13" s="1">
        <v>5.5</v>
      </c>
      <c r="C13" s="2">
        <v>30</v>
      </c>
      <c r="D13" s="2">
        <f>B13*C13</f>
        <v>165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9.5</v>
      </c>
      <c r="C15" s="2">
        <v>10</v>
      </c>
      <c r="D15" s="2">
        <f>B15*C15</f>
        <v>95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260</v>
      </c>
      <c r="E16">
        <v>405.5</v>
      </c>
      <c r="F16">
        <v>0</v>
      </c>
      <c r="G16">
        <f>D16+E16-F16</f>
        <v>665.5</v>
      </c>
    </row>
    <row r="17" spans="1:15" ht="15.75" thickBot="1" x14ac:dyDescent="0.3">
      <c r="E17">
        <f>E16+D16</f>
        <v>665.5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0</v>
      </c>
      <c r="E25">
        <v>8830</v>
      </c>
      <c r="F25">
        <v>0</v>
      </c>
      <c r="G25">
        <f>D25+E25-F25</f>
        <v>8830</v>
      </c>
    </row>
    <row r="26" spans="1:15" ht="15.75" thickBot="1" x14ac:dyDescent="0.3">
      <c r="B26" s="1"/>
      <c r="C26" s="2"/>
      <c r="D26" s="2"/>
      <c r="E26">
        <f>D25+E25</f>
        <v>8830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2091</v>
      </c>
      <c r="F30">
        <v>0</v>
      </c>
      <c r="G30">
        <f>D30+E30-F30</f>
        <v>2091</v>
      </c>
      <c r="J30" s="2"/>
      <c r="K30" s="2"/>
      <c r="L30" s="1"/>
    </row>
    <row r="31" spans="1:15" x14ac:dyDescent="0.25">
      <c r="E31">
        <f>D30+E30</f>
        <v>2091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B11" sqref="B11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4.28515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29.5</v>
      </c>
      <c r="C7" s="1">
        <v>30</v>
      </c>
      <c r="D7" s="1">
        <f>B7*C7</f>
        <v>885</v>
      </c>
      <c r="J7" s="1"/>
      <c r="K7" s="1"/>
      <c r="L7" s="1"/>
    </row>
    <row r="8" spans="1:16" x14ac:dyDescent="0.25">
      <c r="A8" t="s">
        <v>9</v>
      </c>
      <c r="B8" s="1">
        <v>6</v>
      </c>
      <c r="C8" s="1">
        <v>10</v>
      </c>
      <c r="D8" s="1">
        <f>B8*C8</f>
        <v>60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27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30</v>
      </c>
      <c r="C10" s="2">
        <v>10</v>
      </c>
      <c r="D10" s="1">
        <f>B10*C10</f>
        <v>300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1245</v>
      </c>
      <c r="E11">
        <v>16635.5</v>
      </c>
      <c r="F11">
        <v>0</v>
      </c>
      <c r="G11">
        <f>D11+E11-F11</f>
        <v>17880.5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17880.5</v>
      </c>
      <c r="P12" s="3"/>
    </row>
    <row r="13" spans="1:16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0</v>
      </c>
      <c r="E16">
        <v>665.5</v>
      </c>
      <c r="F16">
        <v>0</v>
      </c>
      <c r="G16">
        <f>D16+E16-F16</f>
        <v>665.5</v>
      </c>
    </row>
    <row r="17" spans="1:15" ht="15.75" thickBot="1" x14ac:dyDescent="0.3">
      <c r="E17">
        <f>E16+D16</f>
        <v>665.5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5.5</v>
      </c>
      <c r="C20" s="1">
        <v>35</v>
      </c>
      <c r="D20" s="2">
        <f>B20*C20</f>
        <v>192.5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20</v>
      </c>
      <c r="C24" s="2">
        <v>10</v>
      </c>
      <c r="D24" s="2">
        <f>B24*C24</f>
        <v>200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1"/>
      <c r="C25" s="2" t="s">
        <v>16</v>
      </c>
      <c r="D25" s="2">
        <f>SUM(D20:D24)</f>
        <v>392.5</v>
      </c>
      <c r="E25">
        <v>8830</v>
      </c>
      <c r="F25">
        <v>0</v>
      </c>
      <c r="G25">
        <f>D25+E25-F25</f>
        <v>9222.5</v>
      </c>
    </row>
    <row r="26" spans="1:15" ht="15.75" thickBot="1" x14ac:dyDescent="0.3">
      <c r="B26" s="1"/>
      <c r="C26" s="2"/>
      <c r="D26" s="2"/>
      <c r="E26">
        <f>D25+E25</f>
        <v>9222.5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7.5</v>
      </c>
      <c r="C27" s="2">
        <v>30</v>
      </c>
      <c r="D27" s="2">
        <f>B27*C27</f>
        <v>225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1</v>
      </c>
      <c r="C29" s="2">
        <v>10</v>
      </c>
      <c r="D29" s="2">
        <f>B29*C29</f>
        <v>10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235</v>
      </c>
      <c r="E30">
        <v>2091</v>
      </c>
      <c r="F30">
        <v>0</v>
      </c>
      <c r="G30">
        <f>D30+E30-F30</f>
        <v>2326</v>
      </c>
      <c r="J30" s="2"/>
      <c r="K30" s="2"/>
      <c r="L30" s="1"/>
    </row>
    <row r="31" spans="1:15" x14ac:dyDescent="0.25">
      <c r="E31">
        <f>D30+E30</f>
        <v>2326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17" sqref="O17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4.28515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19.5</v>
      </c>
      <c r="C7" s="1">
        <v>30</v>
      </c>
      <c r="D7" s="1">
        <f>B7*C7</f>
        <v>585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27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27.5</v>
      </c>
      <c r="C10" s="2">
        <v>10</v>
      </c>
      <c r="D10" s="1">
        <f>B10*C10</f>
        <v>275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1"/>
      <c r="C11" s="2" t="s">
        <v>16</v>
      </c>
      <c r="D11" s="2">
        <f>SUM(D6:D10)</f>
        <v>860</v>
      </c>
      <c r="E11">
        <v>17880.5</v>
      </c>
      <c r="F11">
        <v>0</v>
      </c>
      <c r="G11">
        <f>D11+E11-F11</f>
        <v>18740.5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18740.5</v>
      </c>
      <c r="P12" s="3"/>
    </row>
    <row r="13" spans="1:16" ht="15.75" thickBot="1" x14ac:dyDescent="0.3">
      <c r="A13" t="s">
        <v>17</v>
      </c>
      <c r="B13" s="1">
        <v>21</v>
      </c>
      <c r="C13" s="2">
        <v>30</v>
      </c>
      <c r="D13" s="2">
        <f>B13*C13</f>
        <v>630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6</v>
      </c>
      <c r="C15" s="2">
        <v>10</v>
      </c>
      <c r="D15" s="2">
        <f>B15*C15</f>
        <v>60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690</v>
      </c>
      <c r="E16">
        <v>665.5</v>
      </c>
      <c r="F16">
        <v>0</v>
      </c>
      <c r="G16">
        <f>D16+E16-F16</f>
        <v>1355.5</v>
      </c>
    </row>
    <row r="17" spans="1:15" ht="15.75" thickBot="1" x14ac:dyDescent="0.3">
      <c r="E17">
        <f>E16+D16</f>
        <v>1355.5</v>
      </c>
      <c r="G17">
        <f>665+630+60</f>
        <v>1355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6" t="s">
        <v>33</v>
      </c>
      <c r="C25" s="2" t="s">
        <v>16</v>
      </c>
      <c r="D25" s="2">
        <f>SUM(D20:D24)</f>
        <v>0</v>
      </c>
      <c r="E25">
        <v>9222.5</v>
      </c>
      <c r="F25">
        <v>0</v>
      </c>
      <c r="G25">
        <f>D25+E25-F25</f>
        <v>9222.5</v>
      </c>
    </row>
    <row r="26" spans="1:15" ht="15.75" thickBot="1" x14ac:dyDescent="0.3">
      <c r="B26" s="1"/>
      <c r="C26" s="2"/>
      <c r="D26" s="2"/>
      <c r="E26">
        <f>D25+E25</f>
        <v>9222.5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2326</v>
      </c>
      <c r="F30">
        <v>0</v>
      </c>
      <c r="G30">
        <f>D30+E30-F30</f>
        <v>2326</v>
      </c>
      <c r="J30" s="2"/>
      <c r="K30" s="2"/>
      <c r="L30" s="1"/>
    </row>
    <row r="31" spans="1:15" x14ac:dyDescent="0.25">
      <c r="E31">
        <f>D30+E30</f>
        <v>2326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3" workbookViewId="0">
      <selection activeCell="F31" sqref="F31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4.28515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27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0</v>
      </c>
      <c r="C10" s="2">
        <v>10</v>
      </c>
      <c r="D10" s="1">
        <f>B10*C10</f>
        <v>0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B11" s="6" t="s">
        <v>33</v>
      </c>
      <c r="C11" s="2" t="s">
        <v>16</v>
      </c>
      <c r="D11" s="2">
        <f>SUM(D6:D10)</f>
        <v>0</v>
      </c>
      <c r="E11">
        <v>18740.5</v>
      </c>
      <c r="F11">
        <v>0</v>
      </c>
      <c r="G11">
        <f>D11+E11-F11</f>
        <v>18740.5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18740.5</v>
      </c>
      <c r="P12" s="3"/>
    </row>
    <row r="13" spans="1:16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0</v>
      </c>
      <c r="E16">
        <v>1355.5</v>
      </c>
      <c r="F16">
        <v>0</v>
      </c>
      <c r="G16">
        <f>D16+E16-F16</f>
        <v>1355.5</v>
      </c>
    </row>
    <row r="17" spans="1:15" ht="15.75" thickBot="1" x14ac:dyDescent="0.3">
      <c r="E17">
        <f>E16+D16</f>
        <v>1355.5</v>
      </c>
      <c r="G17">
        <f>665+630+60</f>
        <v>1355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7</v>
      </c>
      <c r="C21" s="1">
        <v>30</v>
      </c>
      <c r="D21" s="2">
        <f>B21*C21</f>
        <v>210</v>
      </c>
    </row>
    <row r="22" spans="1:15" x14ac:dyDescent="0.25">
      <c r="A22" t="s">
        <v>7</v>
      </c>
      <c r="B22" s="1"/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13</v>
      </c>
      <c r="C24" s="2">
        <v>10</v>
      </c>
      <c r="D24" s="2">
        <f>B24*C24</f>
        <v>130</v>
      </c>
      <c r="J24" s="1"/>
      <c r="K24" s="2" t="s">
        <v>16</v>
      </c>
      <c r="L24" s="2">
        <f>L22+L23</f>
        <v>0</v>
      </c>
    </row>
    <row r="25" spans="1:15" ht="15.75" thickBot="1" x14ac:dyDescent="0.3">
      <c r="C25" s="2" t="s">
        <v>16</v>
      </c>
      <c r="D25" s="2">
        <f>SUM(D20:D24)</f>
        <v>340</v>
      </c>
      <c r="E25">
        <v>9222.5</v>
      </c>
      <c r="F25">
        <v>1000</v>
      </c>
      <c r="G25">
        <f>D25+E25-F25</f>
        <v>8562.5</v>
      </c>
    </row>
    <row r="26" spans="1:15" ht="15.75" thickBot="1" x14ac:dyDescent="0.3">
      <c r="B26" s="1"/>
      <c r="C26" s="2"/>
      <c r="D26" s="2"/>
      <c r="E26">
        <f>D25+E25</f>
        <v>9562.5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3.5</v>
      </c>
      <c r="C27" s="2">
        <v>30</v>
      </c>
      <c r="D27" s="2">
        <f>B27*C27</f>
        <v>105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105</v>
      </c>
      <c r="E30">
        <v>2326</v>
      </c>
      <c r="F30">
        <v>400</v>
      </c>
      <c r="G30">
        <f>D30+E30-F30</f>
        <v>2031</v>
      </c>
      <c r="J30" s="2"/>
      <c r="K30" s="2"/>
      <c r="L30" s="1"/>
    </row>
    <row r="31" spans="1:15" x14ac:dyDescent="0.25">
      <c r="E31">
        <f>D30+E30</f>
        <v>2431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B11" sqref="B11"/>
    </sheetView>
  </sheetViews>
  <sheetFormatPr defaultRowHeight="15" x14ac:dyDescent="0.25"/>
  <cols>
    <col min="5" max="5" width="11.42578125" bestFit="1" customWidth="1"/>
    <col min="7" max="7" width="12.42578125" bestFit="1" customWidth="1"/>
    <col min="14" max="14" width="14.28515625" bestFit="1" customWidth="1"/>
    <col min="16" max="16" width="13.28515625" bestFit="1" customWidth="1"/>
  </cols>
  <sheetData>
    <row r="1" spans="1:16" x14ac:dyDescent="0.25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5"/>
    </row>
    <row r="2" spans="1:16" ht="15.75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6" ht="15.75" thickBot="1" x14ac:dyDescent="0.3"/>
    <row r="4" spans="1:16" ht="15.75" thickBot="1" x14ac:dyDescent="0.3">
      <c r="C4" s="10" t="s">
        <v>1</v>
      </c>
      <c r="D4" s="12"/>
      <c r="I4" s="7" t="s">
        <v>2</v>
      </c>
      <c r="J4" s="8"/>
      <c r="K4" s="8"/>
      <c r="L4" s="9"/>
      <c r="N4" s="5"/>
    </row>
    <row r="5" spans="1:16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6" x14ac:dyDescent="0.25">
      <c r="A6" t="s">
        <v>7</v>
      </c>
      <c r="B6" s="1">
        <v>0</v>
      </c>
      <c r="C6" s="1">
        <v>35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6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6" x14ac:dyDescent="0.25">
      <c r="A8" t="s">
        <v>9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6" x14ac:dyDescent="0.25">
      <c r="A9" t="s">
        <v>10</v>
      </c>
      <c r="B9" s="1">
        <v>0</v>
      </c>
      <c r="C9" s="2">
        <v>27</v>
      </c>
      <c r="D9" s="1">
        <f>B9*C9</f>
        <v>0</v>
      </c>
      <c r="I9" t="s">
        <v>11</v>
      </c>
      <c r="J9" s="2">
        <v>0</v>
      </c>
      <c r="K9" s="2">
        <v>25</v>
      </c>
      <c r="L9" s="1">
        <f>J9*K9</f>
        <v>0</v>
      </c>
    </row>
    <row r="10" spans="1:16" x14ac:dyDescent="0.25">
      <c r="A10" t="s">
        <v>12</v>
      </c>
      <c r="B10" s="1">
        <v>34.5</v>
      </c>
      <c r="C10" s="2">
        <v>10</v>
      </c>
      <c r="D10" s="1">
        <f>B10*C10</f>
        <v>345</v>
      </c>
      <c r="E10" t="s">
        <v>13</v>
      </c>
      <c r="F10" t="s">
        <v>14</v>
      </c>
      <c r="G10" t="s">
        <v>15</v>
      </c>
      <c r="J10" s="2"/>
      <c r="K10" s="2"/>
      <c r="L10" s="1"/>
    </row>
    <row r="11" spans="1:16" x14ac:dyDescent="0.25">
      <c r="C11" s="2" t="s">
        <v>16</v>
      </c>
      <c r="D11" s="2">
        <f>SUM(D6:D10)</f>
        <v>345</v>
      </c>
      <c r="E11">
        <v>18740.5</v>
      </c>
      <c r="F11">
        <v>0</v>
      </c>
      <c r="G11">
        <f>D11+E11-F11</f>
        <v>19085.5</v>
      </c>
      <c r="J11" s="2"/>
      <c r="K11" s="2" t="s">
        <v>16</v>
      </c>
      <c r="L11" s="2">
        <f>L6+L9</f>
        <v>0</v>
      </c>
    </row>
    <row r="12" spans="1:16" ht="15.75" thickBot="1" x14ac:dyDescent="0.3">
      <c r="B12" s="1"/>
      <c r="C12" s="2"/>
      <c r="D12" s="2"/>
      <c r="E12">
        <f>E11+D11</f>
        <v>19085.5</v>
      </c>
      <c r="P12" s="3"/>
    </row>
    <row r="13" spans="1:16" ht="15.75" thickBot="1" x14ac:dyDescent="0.3">
      <c r="A13" t="s">
        <v>17</v>
      </c>
      <c r="B13" s="1">
        <v>0</v>
      </c>
      <c r="C13" s="2">
        <v>30</v>
      </c>
      <c r="D13" s="2">
        <f>B13*C13</f>
        <v>0</v>
      </c>
      <c r="I13" s="7" t="s">
        <v>18</v>
      </c>
      <c r="J13" s="8"/>
      <c r="K13" s="8"/>
      <c r="L13" s="9"/>
    </row>
    <row r="14" spans="1:16" x14ac:dyDescent="0.25">
      <c r="A14" t="s">
        <v>19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6" x14ac:dyDescent="0.25">
      <c r="A15" t="s">
        <v>19</v>
      </c>
      <c r="B15" s="1">
        <v>0</v>
      </c>
      <c r="C15" s="2">
        <v>10</v>
      </c>
      <c r="D15" s="2">
        <f>B15*C15</f>
        <v>0</v>
      </c>
      <c r="E15" t="s">
        <v>13</v>
      </c>
      <c r="F15" t="s">
        <v>14</v>
      </c>
      <c r="G15" t="s">
        <v>15</v>
      </c>
    </row>
    <row r="16" spans="1:16" x14ac:dyDescent="0.25">
      <c r="C16" t="s">
        <v>20</v>
      </c>
      <c r="D16" s="2">
        <f>D13+D15+D14</f>
        <v>0</v>
      </c>
      <c r="E16">
        <v>1355.5</v>
      </c>
      <c r="F16">
        <v>0</v>
      </c>
      <c r="G16">
        <f>D16+E16-F16</f>
        <v>1355.5</v>
      </c>
    </row>
    <row r="17" spans="1:15" ht="15.75" thickBot="1" x14ac:dyDescent="0.3">
      <c r="E17">
        <f>E16+D16</f>
        <v>1355.5</v>
      </c>
      <c r="G17">
        <f>665+630+60</f>
        <v>1355</v>
      </c>
    </row>
    <row r="18" spans="1:15" ht="15.75" thickBot="1" x14ac:dyDescent="0.3">
      <c r="C18" s="10" t="s">
        <v>21</v>
      </c>
      <c r="D18" s="12"/>
    </row>
    <row r="19" spans="1:15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13</v>
      </c>
      <c r="F19" t="s">
        <v>14</v>
      </c>
      <c r="G19" t="s">
        <v>15</v>
      </c>
      <c r="J19" s="7" t="s">
        <v>22</v>
      </c>
      <c r="K19" s="8"/>
      <c r="L19" s="9"/>
    </row>
    <row r="20" spans="1:15" x14ac:dyDescent="0.25">
      <c r="A20" t="s">
        <v>7</v>
      </c>
      <c r="B20" s="1">
        <v>0</v>
      </c>
      <c r="C20" s="1">
        <v>35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5" x14ac:dyDescent="0.25">
      <c r="A21" t="s">
        <v>7</v>
      </c>
      <c r="B21" s="1">
        <v>0</v>
      </c>
      <c r="C21" s="1">
        <v>30</v>
      </c>
      <c r="D21" s="2">
        <f>B21*C21</f>
        <v>0</v>
      </c>
    </row>
    <row r="22" spans="1:15" x14ac:dyDescent="0.25">
      <c r="A22" t="s">
        <v>7</v>
      </c>
      <c r="B22" s="1">
        <v>0</v>
      </c>
      <c r="C22" s="1">
        <v>10</v>
      </c>
      <c r="D22" s="2">
        <f>B22*C22</f>
        <v>0</v>
      </c>
      <c r="I22" t="s">
        <v>7</v>
      </c>
      <c r="J22" s="2">
        <v>0</v>
      </c>
      <c r="K22" s="2">
        <v>20</v>
      </c>
      <c r="L22" s="2">
        <f>J22*K22</f>
        <v>0</v>
      </c>
    </row>
    <row r="23" spans="1:15" x14ac:dyDescent="0.25">
      <c r="A23" t="s">
        <v>11</v>
      </c>
      <c r="B23" s="1">
        <v>0</v>
      </c>
      <c r="C23" s="1">
        <v>25</v>
      </c>
      <c r="D23" s="2">
        <f>B23*C23</f>
        <v>0</v>
      </c>
      <c r="I23" t="s">
        <v>11</v>
      </c>
      <c r="J23" s="2">
        <v>0</v>
      </c>
      <c r="K23" s="2">
        <v>10</v>
      </c>
      <c r="L23" s="2">
        <f>J23*K23</f>
        <v>0</v>
      </c>
    </row>
    <row r="24" spans="1:15" x14ac:dyDescent="0.25">
      <c r="A24" t="s">
        <v>11</v>
      </c>
      <c r="B24" s="1">
        <v>0</v>
      </c>
      <c r="C24" s="2">
        <v>10</v>
      </c>
      <c r="D24" s="2">
        <f>B24*C24</f>
        <v>0</v>
      </c>
      <c r="J24" s="1"/>
      <c r="K24" s="2" t="s">
        <v>16</v>
      </c>
      <c r="L24" s="2">
        <f>L22+L23</f>
        <v>0</v>
      </c>
    </row>
    <row r="25" spans="1:15" ht="15.75" thickBot="1" x14ac:dyDescent="0.3">
      <c r="B25" s="6" t="s">
        <v>33</v>
      </c>
      <c r="C25" s="2" t="s">
        <v>16</v>
      </c>
      <c r="D25" s="2">
        <f>SUM(D20:D24)</f>
        <v>0</v>
      </c>
      <c r="E25">
        <v>8562.5</v>
      </c>
      <c r="F25">
        <v>0</v>
      </c>
      <c r="G25">
        <f>D25+E25-F25</f>
        <v>8562.5</v>
      </c>
    </row>
    <row r="26" spans="1:15" ht="15.75" thickBot="1" x14ac:dyDescent="0.3">
      <c r="B26" s="1"/>
      <c r="C26" s="2"/>
      <c r="D26" s="2"/>
      <c r="E26">
        <f>D25+E25</f>
        <v>8562.5</v>
      </c>
      <c r="I26" s="1"/>
      <c r="J26" s="7" t="s">
        <v>23</v>
      </c>
      <c r="K26" s="8"/>
      <c r="L26" s="9"/>
    </row>
    <row r="27" spans="1:15" x14ac:dyDescent="0.25">
      <c r="A27" t="s">
        <v>17</v>
      </c>
      <c r="B27" s="1">
        <v>0</v>
      </c>
      <c r="C27" s="2">
        <v>30</v>
      </c>
      <c r="D27" s="2">
        <f>B27*C27</f>
        <v>0</v>
      </c>
      <c r="I27" s="1"/>
      <c r="J27" s="4"/>
      <c r="K27" s="4"/>
      <c r="L27" s="4"/>
      <c r="O27" t="s">
        <v>27</v>
      </c>
    </row>
    <row r="28" spans="1:15" x14ac:dyDescent="0.25">
      <c r="A28" t="s">
        <v>24</v>
      </c>
      <c r="B28" s="1">
        <v>0</v>
      </c>
      <c r="C28" s="2">
        <v>5</v>
      </c>
      <c r="D28" s="2">
        <f>B28*C28</f>
        <v>0</v>
      </c>
      <c r="F28" s="2"/>
      <c r="G28" s="2"/>
      <c r="H28" s="2"/>
      <c r="I28" t="s">
        <v>12</v>
      </c>
      <c r="J28" s="2">
        <v>0</v>
      </c>
      <c r="K28" s="2">
        <v>10</v>
      </c>
      <c r="L28" s="1">
        <f>J28*K28</f>
        <v>0</v>
      </c>
    </row>
    <row r="29" spans="1:15" x14ac:dyDescent="0.25">
      <c r="A29" t="s">
        <v>19</v>
      </c>
      <c r="B29" s="1">
        <v>0</v>
      </c>
      <c r="C29" s="2">
        <v>10</v>
      </c>
      <c r="D29" s="2">
        <f>B29*C29</f>
        <v>0</v>
      </c>
      <c r="E29" t="s">
        <v>13</v>
      </c>
      <c r="F29" t="s">
        <v>14</v>
      </c>
      <c r="G29" t="s">
        <v>15</v>
      </c>
      <c r="H29" s="2"/>
      <c r="J29" s="1"/>
      <c r="K29" s="1" t="s">
        <v>20</v>
      </c>
      <c r="L29" s="1">
        <f>L28</f>
        <v>0</v>
      </c>
    </row>
    <row r="30" spans="1:15" x14ac:dyDescent="0.25">
      <c r="B30" s="1"/>
      <c r="C30" t="s">
        <v>16</v>
      </c>
      <c r="D30" s="1">
        <f>D29+D27+D28</f>
        <v>0</v>
      </c>
      <c r="E30">
        <v>2031</v>
      </c>
      <c r="F30">
        <v>0</v>
      </c>
      <c r="G30">
        <f>D30+E30-F30</f>
        <v>2031</v>
      </c>
      <c r="J30" s="2"/>
      <c r="K30" s="2"/>
      <c r="L30" s="1"/>
    </row>
    <row r="31" spans="1:15" x14ac:dyDescent="0.25">
      <c r="E31">
        <f>D30+E30</f>
        <v>2031</v>
      </c>
      <c r="I31" t="s">
        <v>19</v>
      </c>
      <c r="J31" s="1">
        <v>0</v>
      </c>
      <c r="K31" s="1">
        <v>10</v>
      </c>
      <c r="L31" s="1">
        <f>J31*K31</f>
        <v>0</v>
      </c>
    </row>
    <row r="32" spans="1:15" ht="15.75" thickBot="1" x14ac:dyDescent="0.3">
      <c r="J32" s="2"/>
      <c r="K32" s="2" t="s">
        <v>20</v>
      </c>
      <c r="L32" s="2">
        <f>L31</f>
        <v>0</v>
      </c>
    </row>
    <row r="33" spans="1:4" ht="15.75" thickBot="1" x14ac:dyDescent="0.3">
      <c r="B33" s="10" t="s">
        <v>25</v>
      </c>
      <c r="C33" s="11"/>
      <c r="D33" s="12"/>
    </row>
    <row r="34" spans="1:4" x14ac:dyDescent="0.25">
      <c r="A34" t="s">
        <v>3</v>
      </c>
      <c r="B34" t="s">
        <v>4</v>
      </c>
      <c r="C34" t="s">
        <v>5</v>
      </c>
      <c r="D34" t="s">
        <v>6</v>
      </c>
    </row>
    <row r="35" spans="1:4" x14ac:dyDescent="0.25">
      <c r="A35" t="s">
        <v>26</v>
      </c>
      <c r="B35" s="1">
        <v>0</v>
      </c>
      <c r="C35" s="1">
        <v>25</v>
      </c>
      <c r="D35" s="2">
        <f>B35*C35</f>
        <v>0</v>
      </c>
    </row>
    <row r="36" spans="1:4" x14ac:dyDescent="0.25">
      <c r="A36" t="s">
        <v>8</v>
      </c>
      <c r="B36" s="1">
        <v>0</v>
      </c>
      <c r="C36" s="1">
        <v>10</v>
      </c>
      <c r="D36" s="2">
        <f>B36*C36</f>
        <v>0</v>
      </c>
    </row>
    <row r="37" spans="1:4" x14ac:dyDescent="0.25">
      <c r="A37" t="s">
        <v>11</v>
      </c>
      <c r="B37" s="2">
        <v>0</v>
      </c>
      <c r="C37" s="2">
        <v>10</v>
      </c>
      <c r="D37" s="2">
        <f>B37*C37</f>
        <v>0</v>
      </c>
    </row>
    <row r="38" spans="1:4" x14ac:dyDescent="0.25">
      <c r="B38" s="2"/>
      <c r="C38" s="2" t="s">
        <v>16</v>
      </c>
      <c r="D38" s="2">
        <f>D35+D37</f>
        <v>0</v>
      </c>
    </row>
    <row r="39" spans="1:4" x14ac:dyDescent="0.25">
      <c r="B39" s="2"/>
      <c r="C39" s="2"/>
      <c r="D39" s="2"/>
    </row>
    <row r="40" spans="1:4" x14ac:dyDescent="0.25">
      <c r="A40" t="s">
        <v>17</v>
      </c>
      <c r="B40" s="2">
        <v>0</v>
      </c>
      <c r="C40" s="2">
        <v>25</v>
      </c>
      <c r="D40" s="2">
        <f>B40*C40</f>
        <v>0</v>
      </c>
    </row>
    <row r="41" spans="1:4" x14ac:dyDescent="0.25">
      <c r="C41" t="s">
        <v>16</v>
      </c>
      <c r="D41" s="1">
        <f>D40</f>
        <v>0</v>
      </c>
    </row>
  </sheetData>
  <mergeCells count="8">
    <mergeCell ref="J26:L26"/>
    <mergeCell ref="B33:D33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01-09-2021</vt:lpstr>
      <vt:lpstr>02-09-2021</vt:lpstr>
      <vt:lpstr>03-09-2021</vt:lpstr>
      <vt:lpstr>04-09-2021</vt:lpstr>
      <vt:lpstr>05-09-2021</vt:lpstr>
      <vt:lpstr>06-09-2021</vt:lpstr>
      <vt:lpstr>07-09-2021</vt:lpstr>
      <vt:lpstr>08-09-2021</vt:lpstr>
      <vt:lpstr>09-09-2021</vt:lpstr>
      <vt:lpstr>10-09-2021</vt:lpstr>
      <vt:lpstr>11-09-2021</vt:lpstr>
      <vt:lpstr>13-09-2021</vt:lpstr>
      <vt:lpstr>14-09-2021</vt:lpstr>
      <vt:lpstr>15-09-2021</vt:lpstr>
      <vt:lpstr>16-09-2021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2021-09-01T06:43:38Z</dcterms:created>
  <dcterms:modified xsi:type="dcterms:W3CDTF">2021-09-16T11:21:30Z</dcterms:modified>
</cp:coreProperties>
</file>