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pivotTables/pivotTable12.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pivotTables/pivotTable14.xml" ContentType="application/vnd.openxmlformats-officedocument.spreadsheetml.pivotTable+xml"/>
  <Override PartName="/xl/drawings/drawing14.xml" ContentType="application/vnd.openxmlformats-officedocument.drawing+xml"/>
  <Override PartName="/xl/slicers/slicer1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nthosh s\Downloads\Projects\Excel\"/>
    </mc:Choice>
  </mc:AlternateContent>
  <xr:revisionPtr revIDLastSave="0" documentId="13_ncr:1_{57E4BEC4-5064-4569-80A4-BA30F1D33FFA}" xr6:coauthVersionLast="47" xr6:coauthVersionMax="47" xr10:uidLastSave="{00000000-0000-0000-0000-000000000000}"/>
  <bookViews>
    <workbookView xWindow="-108" yWindow="-108" windowWidth="23256" windowHeight="12456" firstSheet="3" activeTab="3" xr2:uid="{00000000-000D-0000-FFFF-FFFF00000000}"/>
  </bookViews>
  <sheets>
    <sheet name="dim_cities" sheetId="3" state="hidden" r:id="rId1"/>
    <sheet name="dim_date" sheetId="4" state="hidden" r:id="rId2"/>
    <sheet name="Plan Revenue" sheetId="23" state="hidden" r:id="rId3"/>
    <sheet name="Revenue by Plan" sheetId="24" r:id="rId4"/>
    <sheet name="total Plans" sheetId="25" state="hidden" r:id="rId5"/>
    <sheet name="Revenue by month" sheetId="26" state="hidden" r:id="rId6"/>
    <sheet name="fact_plan_revenue" sheetId="7" state="hidden" r:id="rId7"/>
    <sheet name="dim_plan" sheetId="5" state="hidden" r:id="rId8"/>
    <sheet name="Revenue" sheetId="8" state="hidden" r:id="rId9"/>
    <sheet name="Fact_AtliQ_Metrices" sheetId="9" r:id="rId10"/>
    <sheet name="ARPU" sheetId="12" state="hidden" r:id="rId11"/>
    <sheet name="ActiveUsers" sheetId="14" state="hidden" r:id="rId12"/>
    <sheet name="Unsubscriber Users" sheetId="15" state="hidden" r:id="rId13"/>
    <sheet name="Summary" sheetId="16" state="hidden" r:id="rId14"/>
    <sheet name="Total Market Value" sheetId="20" state="hidden" r:id="rId15"/>
    <sheet name="Market Share" sheetId="21" r:id="rId16"/>
    <sheet name="summary " sheetId="27" r:id="rId17"/>
    <sheet name="Notes" sheetId="28" r:id="rId18"/>
    <sheet name="Market Sharename" sheetId="22" state="hidden" r:id="rId19"/>
    <sheet name="fact_market_share (2)" sheetId="19" state="hidden" r:id="rId20"/>
    <sheet name="fact_atliqo_metrics" sheetId="1" state="hidden" r:id="rId21"/>
  </sheets>
  <definedNames>
    <definedName name="ExternalData_1" localSheetId="0" hidden="1">dim_cities!$A$1:$B$16</definedName>
    <definedName name="ExternalData_1" localSheetId="1" hidden="1">dim_date!$A$1:$D$9</definedName>
    <definedName name="ExternalData_1" localSheetId="7" hidden="1">dim_plan!$A$1:$B$15</definedName>
    <definedName name="ExternalData_1" localSheetId="19" hidden="1">'fact_market_share (2)'!$A$1:$E$601</definedName>
    <definedName name="ExternalData_3" localSheetId="6" hidden="1">fact_plan_revenue!$A$1:$D$1201</definedName>
    <definedName name="Slicer_City">#N/A</definedName>
    <definedName name="Slicer_city_code">#N/A</definedName>
    <definedName name="Slicer_city_code3">#N/A</definedName>
    <definedName name="Slicer_city_code4">#N/A</definedName>
    <definedName name="Slicer_City1">#N/A</definedName>
    <definedName name="Slicer_City4">#N/A</definedName>
    <definedName name="Slicer_company">#N/A</definedName>
    <definedName name="Slicer_company1">#N/A</definedName>
    <definedName name="Slicer_Gen">#N/A</definedName>
    <definedName name="Slicer_Gen2">#N/A</definedName>
    <definedName name="Slicer_Gen4">#N/A</definedName>
    <definedName name="Slicer_Month">#N/A</definedName>
    <definedName name="Slicer_Month1">#N/A</definedName>
    <definedName name="Slicer_Month4">#N/A</definedName>
    <definedName name="Slicer_plans2">#N/A</definedName>
    <definedName name="Slicer_Time_Period4">#N/A</definedName>
  </definedNames>
  <calcPr calcId="191029"/>
  <pivotCaches>
    <pivotCache cacheId="0" r:id="rId22"/>
    <pivotCache cacheId="1" r:id="rId23"/>
    <pivotCache cacheId="2" r:id="rId24"/>
  </pivotCaches>
  <extLst>
    <ext xmlns:x14="http://schemas.microsoft.com/office/spreadsheetml/2009/9/main" uri="{BBE1A952-AA13-448e-AADC-164F8A28A991}">
      <x14:slicerCaches>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7"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F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G4" i="22"/>
  <c r="K4" i="20"/>
  <c r="F5" i="25"/>
  <c r="K5" i="23"/>
  <c r="J4" i="20"/>
  <c r="E4" i="22"/>
  <c r="J4" i="15"/>
  <c r="I5" i="14"/>
  <c r="M5" i="12"/>
  <c r="K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im_cities" description="Connection to the 'dim_cities' query in the workbook." type="5" refreshedVersion="8" background="1" saveData="1">
    <dbPr connection="Provider=Microsoft.Mashup.OleDb.1;Data Source=$Workbook$;Location=dim_cities;Extended Properties=&quot;&quot;" command="SELECT * FROM [dim_cities]"/>
  </connection>
  <connection id="2" xr16:uid="{00000000-0015-0000-FFFF-FFFF01000000}" keepAlive="1" name="Query - dim_date" description="Connection to the 'dim_date' query in the workbook." type="5" refreshedVersion="8" background="1" saveData="1">
    <dbPr connection="Provider=Microsoft.Mashup.OleDb.1;Data Source=$Workbook$;Location=dim_date;Extended Properties=&quot;&quot;" command="SELECT * FROM [dim_date]"/>
  </connection>
  <connection id="3" xr16:uid="{00000000-0015-0000-FFFF-FFFF02000000}" keepAlive="1" name="Query - dim_plan" description="Connection to the 'dim_plan' query in the workbook." type="5" refreshedVersion="8" background="1" saveData="1">
    <dbPr connection="Provider=Microsoft.Mashup.OleDb.1;Data Source=$Workbook$;Location=dim_plan;Extended Properties=&quot;&quot;" command="SELECT * FROM [dim_plan]"/>
  </connection>
  <connection id="4" xr16:uid="{00000000-0015-0000-FFFF-FFFF03000000}" keepAlive="1" name="Query - fact_market_share" description="Connection to the 'fact_market_share' query in the workbook." type="5" refreshedVersion="0" background="1">
    <dbPr connection="Provider=Microsoft.Mashup.OleDb.1;Data Source=$Workbook$;Location=fact_market_share;Extended Properties=&quot;&quot;" command="SELECT * FROM [fact_market_share]"/>
  </connection>
  <connection id="5" xr16:uid="{00000000-0015-0000-FFFF-FFFF04000000}" keepAlive="1" name="Query - fact_market_share (2)" description="Connection to the 'fact_market_share (2)' query in the workbook." type="5" refreshedVersion="8" background="1" saveData="1">
    <dbPr connection="Provider=Microsoft.Mashup.OleDb.1;Data Source=$Workbook$;Location=&quot;fact_market_share (2)&quot;;Extended Properties=&quot;&quot;" command="SELECT * FROM [fact_market_share (2)]"/>
  </connection>
  <connection id="6" xr16:uid="{00000000-0015-0000-FFFF-FFFF05000000}" keepAlive="1" name="Query - fact_plan_revenue" description="Connection to the 'fact_plan_revenue' query in the workbook." type="5" refreshedVersion="8" background="1" saveData="1">
    <dbPr connection="Provider=Microsoft.Mashup.OleDb.1;Data Source=$Workbook$;Location=fact_plan_revenue;Extended Properties=&quot;&quot;" command="SELECT * FROM [fact_plan_revenue]"/>
  </connection>
</connections>
</file>

<file path=xl/sharedStrings.xml><?xml version="1.0" encoding="utf-8"?>
<sst xmlns="http://schemas.openxmlformats.org/spreadsheetml/2006/main" count="2294" uniqueCount="133">
  <si>
    <t>date</t>
  </si>
  <si>
    <t>city_code</t>
  </si>
  <si>
    <t>company</t>
  </si>
  <si>
    <t>atliqo_revenue_crores</t>
  </si>
  <si>
    <t>arpu</t>
  </si>
  <si>
    <t>active_users_lakhs</t>
  </si>
  <si>
    <t>unsubscribed_users_lakhs</t>
  </si>
  <si>
    <t>Atliqo</t>
  </si>
  <si>
    <t>Column1</t>
  </si>
  <si>
    <t>Month</t>
  </si>
  <si>
    <t>Gen</t>
  </si>
  <si>
    <t>City</t>
  </si>
  <si>
    <t>city_name</t>
  </si>
  <si>
    <t>Mumbai</t>
  </si>
  <si>
    <t>Delhi</t>
  </si>
  <si>
    <t>Kolkata</t>
  </si>
  <si>
    <t>Bangalore</t>
  </si>
  <si>
    <t>Chennai</t>
  </si>
  <si>
    <t>Hyderabad</t>
  </si>
  <si>
    <t>Pune</t>
  </si>
  <si>
    <t>Ahmedabad</t>
  </si>
  <si>
    <t>Jaipur</t>
  </si>
  <si>
    <t>Lucknow</t>
  </si>
  <si>
    <t>Patna</t>
  </si>
  <si>
    <t>Coimbatore</t>
  </si>
  <si>
    <t>Chandigarh</t>
  </si>
  <si>
    <t>Gurgaon</t>
  </si>
  <si>
    <t>Raipur</t>
  </si>
  <si>
    <t>month_name</t>
  </si>
  <si>
    <t>before/after_5g</t>
  </si>
  <si>
    <t>time_period</t>
  </si>
  <si>
    <t>Jan</t>
  </si>
  <si>
    <t>Before 5G</t>
  </si>
  <si>
    <t>Feb</t>
  </si>
  <si>
    <t>Mar</t>
  </si>
  <si>
    <t>Apr</t>
  </si>
  <si>
    <t>Jun</t>
  </si>
  <si>
    <t>After 5G</t>
  </si>
  <si>
    <t>Jul</t>
  </si>
  <si>
    <t>Aug</t>
  </si>
  <si>
    <t>Sep</t>
  </si>
  <si>
    <t>Time Period</t>
  </si>
  <si>
    <t>Column2</t>
  </si>
  <si>
    <t>plan</t>
  </si>
  <si>
    <t>plan_description</t>
  </si>
  <si>
    <t>p1</t>
  </si>
  <si>
    <t>Smart Recharge Pack (2 GB / Day Combo For 3 months)</t>
  </si>
  <si>
    <t>p2</t>
  </si>
  <si>
    <t>Super Saviour Pack (1.5 GB / Day Combo For 56 days)</t>
  </si>
  <si>
    <t>p3</t>
  </si>
  <si>
    <t>Elite saver Pack (1 GB/ Day) Valid: 28 Days</t>
  </si>
  <si>
    <t>p4</t>
  </si>
  <si>
    <t>Mini Data Saver Pack (500 MB/ Day) Valid: 20 Days</t>
  </si>
  <si>
    <t>p5</t>
  </si>
  <si>
    <t>Rs. 99 Full Talktime Combo Pack</t>
  </si>
  <si>
    <t>p6</t>
  </si>
  <si>
    <t>Xstream Mobile Data Pack: 15GB Data | 28 days</t>
  </si>
  <si>
    <t>p7</t>
  </si>
  <si>
    <t>25 GB Combo 3G / 4G Data Pack</t>
  </si>
  <si>
    <t>p8</t>
  </si>
  <si>
    <t>Daily Saviour (1 GB / Day) validity: 1 Day</t>
  </si>
  <si>
    <t>p9</t>
  </si>
  <si>
    <t>Combo TopUp: 14.95 Talktime and 300 MB data</t>
  </si>
  <si>
    <t>p10</t>
  </si>
  <si>
    <t>Big Combo Pack (6 GB / Day) validity: 3 Days</t>
  </si>
  <si>
    <t>p11</t>
  </si>
  <si>
    <t>Ultra Fast Mega Pack (3GB / Day Combo For 80 days)</t>
  </si>
  <si>
    <t>p12</t>
  </si>
  <si>
    <t>Ultra Duo Data Pack (1.8GB / Day Combo For 55 days )</t>
  </si>
  <si>
    <t>p13</t>
  </si>
  <si>
    <t>Mini Ultra Saver Pack (750 MB/Day for 28 Days)</t>
  </si>
  <si>
    <t>tmv_city_crores</t>
  </si>
  <si>
    <t>ms_pct</t>
  </si>
  <si>
    <t>Britel</t>
  </si>
  <si>
    <t>PIO</t>
  </si>
  <si>
    <t>DADAFONE</t>
  </si>
  <si>
    <t>Others</t>
  </si>
  <si>
    <t>plans</t>
  </si>
  <si>
    <t>plan_revenue_crores</t>
  </si>
  <si>
    <t>Row Labels</t>
  </si>
  <si>
    <t>Grand Total</t>
  </si>
  <si>
    <t>Sum of atliqo_revenue_crores</t>
  </si>
  <si>
    <t>Column Labels</t>
  </si>
  <si>
    <t>(All)</t>
  </si>
  <si>
    <t>Average of atliqo_revenue_crores</t>
  </si>
  <si>
    <t>Average Revenue</t>
  </si>
  <si>
    <t>Sum of arpu</t>
  </si>
  <si>
    <t>Average of arpu</t>
  </si>
  <si>
    <t>Average ARPU</t>
  </si>
  <si>
    <t>Sum of active_users_lakhs</t>
  </si>
  <si>
    <t>Active</t>
  </si>
  <si>
    <t>Sum of unsubscribed_users_lakhs</t>
  </si>
  <si>
    <t>Unsubscribed Users</t>
  </si>
  <si>
    <t xml:space="preserve">  </t>
  </si>
  <si>
    <t>Sum of ms_pct</t>
  </si>
  <si>
    <t>Sum of tmv_city_crores</t>
  </si>
  <si>
    <t>Total Market Value</t>
  </si>
  <si>
    <t xml:space="preserve">                                                                                 Market Share Value</t>
  </si>
  <si>
    <t>Total Market Share</t>
  </si>
  <si>
    <t>Market Share Altiqo</t>
  </si>
  <si>
    <t>Atliqo Market Value</t>
  </si>
  <si>
    <t>Description</t>
  </si>
  <si>
    <t>Sum of plan_revenue_crores</t>
  </si>
  <si>
    <t xml:space="preserve">                                                                             Plan Revenue</t>
  </si>
  <si>
    <t>Count of Description</t>
  </si>
  <si>
    <t>Total Plans</t>
  </si>
  <si>
    <r>
      <t xml:space="preserve">                                                                                             </t>
    </r>
    <r>
      <rPr>
        <b/>
        <sz val="22"/>
        <color theme="1"/>
        <rFont val="Calibri"/>
        <family val="2"/>
        <scheme val="minor"/>
      </rPr>
      <t xml:space="preserve">                      </t>
    </r>
    <r>
      <rPr>
        <b/>
        <sz val="22"/>
        <color theme="0"/>
        <rFont val="Calibri"/>
        <family val="2"/>
        <scheme val="minor"/>
      </rPr>
      <t>Summary</t>
    </r>
  </si>
  <si>
    <t>Average Revenue                                                           Increases                                                                                                                                                                                  Decreases</t>
  </si>
  <si>
    <t>Unsubscribed Users                                                       Increases                                                                                                                                                                                  Decreases</t>
  </si>
  <si>
    <t>Average ARPU                                                                Decreases                                                                                                                                                                                 Increases</t>
  </si>
  <si>
    <t>Market Value                                                                 Decreases                                                                                                                                                                                 Increases</t>
  </si>
  <si>
    <t>Active Users                                                                    Increases                                                                                                                                                                                 Decreases</t>
  </si>
  <si>
    <t>Market Share                                                                 Increases                                                                                                                                                                                   Decreases</t>
  </si>
  <si>
    <t>Plan Revenue                                                                 Decreases                                                                                                                                                                                  Increases</t>
  </si>
  <si>
    <t>Total Market Value                                                       Increases                                                                                                                                                                                    Decreases</t>
  </si>
  <si>
    <t xml:space="preserve">Metrices                                                                          Before 5G                                                                                                                                                                               After 5G                 </t>
  </si>
  <si>
    <t>Plan                                                                                 Same                                                                                                                                                                                          Same</t>
  </si>
  <si>
    <t>2)   Mumbai has high total Market value by city</t>
  </si>
  <si>
    <t>3)   PIO has High Market Share among all which is Before 5G</t>
  </si>
  <si>
    <t>1)   Britel has high market share among all which after 5G</t>
  </si>
  <si>
    <t xml:space="preserve">4)   25 GB Combo 3G / 4G Data Pack , </t>
  </si>
  <si>
    <t xml:space="preserve">       Elite saver Pack (1 GB/ Day) Valid: 28 Days,</t>
  </si>
  <si>
    <t xml:space="preserve">       Mini Data Saver Pack (500 MB/ Day) Valid: 20 Days,</t>
  </si>
  <si>
    <t xml:space="preserve">       Rs. 99 Full Talktime Combo Pack,</t>
  </si>
  <si>
    <t xml:space="preserve">       Smart Recharge Pack (2 GB / Day Combo For 3 months),</t>
  </si>
  <si>
    <t xml:space="preserve">       Super Saviour Pack (1.5 GB / Day Combo For 56 days) and</t>
  </si>
  <si>
    <t xml:space="preserve">       Xstream Mobile Data Pack: 15GB Data | 28 days</t>
  </si>
  <si>
    <t xml:space="preserve">      all these plans are at the same count before and after 5G</t>
  </si>
  <si>
    <t>5)   Plan Revenue at the month of July is high and athe Month of January is Low</t>
  </si>
  <si>
    <t>6)   Active Revenue per user in the city of Coimbatore is High</t>
  </si>
  <si>
    <t>7)   The Altiqo Revenue a the month of August(After 5G)  is high at the city of Raipur and and low at coimbatore in the month of Jan(Before 5G)</t>
  </si>
  <si>
    <t xml:space="preserve">                                                                                                                                          Summary</t>
  </si>
  <si>
    <t xml:space="preserve">                                                                                                                 AtliQ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</si>
</sst>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
    <numFmt numFmtId="165" formatCode="_-[$$-409]* #,##0.00_ ;_-[$$-409]* \-#,##0.00\ ;_-[$$-409]* &quot;-&quot;??_ ;_-@_ "/>
    <numFmt numFmtId="166" formatCode="_-[$$-409]* #,##0_ ;_-[$$-409]* \-#,##0\ ;_-[$$-409]* &quot;-&quot;??_ ;_-@_ "/>
    <numFmt numFmtId="167" formatCode="&quot;₹&quot;\ #,##0"/>
    <numFmt numFmtId="168" formatCode="_ [$₹-4009]\ * #,##0.00_ ;_ [$₹-4009]\ * \-#,##0.00_ ;_ [$₹-4009]\ * &quot;-&quot;??_ ;_ @_ "/>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24"/>
      <color theme="1"/>
      <name val="Calibri"/>
      <family val="2"/>
      <scheme val="minor"/>
    </font>
    <font>
      <b/>
      <sz val="26"/>
      <color theme="1"/>
      <name val="Calibri"/>
      <family val="2"/>
      <scheme val="minor"/>
    </font>
    <font>
      <sz val="14"/>
      <color theme="1"/>
      <name val="Calibri"/>
      <family val="2"/>
      <scheme val="minor"/>
    </font>
    <font>
      <sz val="22"/>
      <color theme="1"/>
      <name val="Calibri"/>
      <family val="2"/>
      <scheme val="minor"/>
    </font>
    <font>
      <sz val="16"/>
      <color theme="1"/>
      <name val="Calibri"/>
      <family val="2"/>
      <scheme val="minor"/>
    </font>
    <font>
      <b/>
      <sz val="22"/>
      <color theme="0"/>
      <name val="Calibri"/>
      <family val="2"/>
      <scheme val="minor"/>
    </font>
    <font>
      <b/>
      <sz val="22"/>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0"/>
        <bgColor theme="4" tint="0.79998168889431442"/>
      </patternFill>
    </fill>
    <fill>
      <patternFill patternType="solid">
        <fgColor theme="2" tint="-0.499984740745262"/>
        <bgColor indexed="64"/>
      </patternFill>
    </fill>
    <fill>
      <patternFill patternType="solid">
        <fgColor theme="3" tint="-0.249977111117893"/>
        <bgColor indexed="64"/>
      </patternFill>
    </fill>
    <fill>
      <patternFill patternType="solid">
        <fgColor rgb="FFFFC000"/>
        <bgColor indexed="64"/>
      </patternFill>
    </fill>
    <fill>
      <patternFill patternType="solid">
        <fgColor theme="5"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15" fontId="0" fillId="0" borderId="0" xfId="0" applyNumberFormat="1"/>
    <xf numFmtId="14" fontId="0" fillId="0" borderId="0" xfId="0" applyNumberFormat="1"/>
    <xf numFmtId="164" fontId="0" fillId="0" borderId="0" xfId="0" applyNumberFormat="1"/>
    <xf numFmtId="165" fontId="0" fillId="0" borderId="0" xfId="0" applyNumberFormat="1"/>
    <xf numFmtId="166"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0" fontId="16" fillId="0" borderId="0" xfId="0" applyFont="1"/>
    <xf numFmtId="0" fontId="16" fillId="0" borderId="0" xfId="0" applyFont="1" applyAlignment="1">
      <alignment horizontal="left"/>
    </xf>
    <xf numFmtId="0" fontId="16" fillId="0" borderId="10" xfId="0" applyFont="1" applyBorder="1" applyAlignment="1">
      <alignment horizontal="left"/>
    </xf>
    <xf numFmtId="0" fontId="16" fillId="0" borderId="10" xfId="0" applyFont="1" applyBorder="1"/>
    <xf numFmtId="0" fontId="16" fillId="0" borderId="11" xfId="0" pivotButton="1" applyFont="1" applyBorder="1"/>
    <xf numFmtId="0" fontId="16" fillId="0" borderId="11" xfId="0" applyFont="1" applyBorder="1"/>
    <xf numFmtId="0" fontId="16" fillId="0" borderId="11" xfId="0" applyFont="1" applyBorder="1" applyAlignment="1">
      <alignment horizontal="left"/>
    </xf>
    <xf numFmtId="0" fontId="16" fillId="33" borderId="11" xfId="0" applyFont="1" applyFill="1" applyBorder="1" applyAlignment="1">
      <alignment horizontal="left"/>
    </xf>
    <xf numFmtId="167" fontId="0" fillId="0" borderId="0" xfId="0" applyNumberFormat="1"/>
    <xf numFmtId="168" fontId="0" fillId="0" borderId="0" xfId="0" applyNumberFormat="1"/>
    <xf numFmtId="0" fontId="0" fillId="0" borderId="0" xfId="0" applyAlignment="1">
      <alignment vertical="top"/>
    </xf>
    <xf numFmtId="0" fontId="19" fillId="34" borderId="0" xfId="0" applyFont="1" applyFill="1"/>
    <xf numFmtId="0" fontId="0" fillId="34" borderId="0" xfId="0" applyFill="1"/>
    <xf numFmtId="0" fontId="0" fillId="35" borderId="0" xfId="0" applyFill="1"/>
    <xf numFmtId="0" fontId="16" fillId="36" borderId="0" xfId="0" applyFont="1" applyFill="1"/>
    <xf numFmtId="0" fontId="0" fillId="0" borderId="11" xfId="0" applyBorder="1" applyAlignment="1">
      <alignment horizontal="left"/>
    </xf>
    <xf numFmtId="0" fontId="0" fillId="0" borderId="11" xfId="0" applyBorder="1"/>
    <xf numFmtId="0" fontId="0" fillId="0" borderId="11" xfId="0" pivotButton="1" applyBorder="1"/>
    <xf numFmtId="0" fontId="20" fillId="37" borderId="0" xfId="0" applyFont="1" applyFill="1"/>
    <xf numFmtId="0" fontId="0" fillId="37" borderId="0" xfId="0" applyFill="1"/>
    <xf numFmtId="0" fontId="22" fillId="38" borderId="0" xfId="0" applyFont="1" applyFill="1"/>
    <xf numFmtId="0" fontId="26" fillId="39" borderId="0" xfId="0" applyFont="1" applyFill="1"/>
    <xf numFmtId="0" fontId="21" fillId="0" borderId="0" xfId="0" applyFont="1"/>
    <xf numFmtId="0" fontId="26" fillId="0" borderId="12" xfId="0" applyFont="1" applyBorder="1"/>
    <xf numFmtId="0" fontId="26" fillId="0" borderId="13" xfId="0" applyFont="1" applyBorder="1"/>
    <xf numFmtId="0" fontId="26" fillId="0" borderId="0" xfId="0" applyFont="1"/>
    <xf numFmtId="0" fontId="26" fillId="0" borderId="14" xfId="0" applyFont="1" applyBorder="1"/>
    <xf numFmtId="0" fontId="0" fillId="40" borderId="0" xfId="0" applyFill="1"/>
    <xf numFmtId="0" fontId="23" fillId="33" borderId="0" xfId="0" applyFont="1" applyFill="1"/>
    <xf numFmtId="0" fontId="26" fillId="4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0" formatCode="General"/>
    </dxf>
    <dxf>
      <numFmt numFmtId="1" formatCode="0"/>
    </dxf>
    <dxf>
      <numFmt numFmtId="1" formatCode="0"/>
    </dxf>
    <dxf>
      <numFmt numFmtId="166" formatCode="_-[$$-409]* #,##0_ ;_-[$$-409]* \-#,##0\ ;_-[$$-409]* &quot;-&quot;??_ ;_-@_ "/>
    </dxf>
    <dxf>
      <numFmt numFmtId="166" formatCode="_-[$$-409]* #,##0_ ;_-[$$-409]* \-#,##0\ ;_-[$$-409]* &quot;-&quot;??_ ;_-@_ "/>
    </dxf>
    <dxf>
      <numFmt numFmtId="0" formatCode="General"/>
    </dxf>
    <dxf>
      <numFmt numFmtId="20" formatCode="dd/mmm/yy"/>
    </dxf>
    <dxf>
      <numFmt numFmtId="20" formatCode="dd/mmm/yy"/>
    </dxf>
    <dxf>
      <numFmt numFmtId="20" formatCode="dd/mmm/yy"/>
    </dxf>
    <dxf>
      <numFmt numFmtId="0" formatCode="General"/>
    </dxf>
    <dxf>
      <numFmt numFmtId="0" formatCode="General"/>
    </dxf>
    <dxf>
      <numFmt numFmtId="0" formatCode="General"/>
    </dxf>
    <dxf>
      <numFmt numFmtId="166" formatCode="_-[$$-409]* #,##0_ ;_-[$$-409]* \-#,##0\ ;_-[$$-409]* &quot;-&quot;??_ ;_-@_ "/>
    </dxf>
    <dxf>
      <numFmt numFmtId="0" formatCode="General"/>
    </dxf>
    <dxf>
      <numFmt numFmtId="166" formatCode="_-[$$-409]* #,##0_ ;_-[$$-409]* \-#,##0\ ;_-[$$-409]* &quot;-&quot;??_ ;_-@_ "/>
    </dxf>
    <dxf>
      <numFmt numFmtId="19"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border>
        <bottom style="double">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19" formatCode="dd/mm/yyyy"/>
    </dxf>
    <dxf>
      <numFmt numFmtId="0" formatCode="Genera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9" Type="http://schemas.microsoft.com/office/2007/relationships/slicerCache" Target="slicerCaches/slicerCache15.xml"/><Relationship Id="rId21" Type="http://schemas.openxmlformats.org/officeDocument/2006/relationships/worksheet" Target="worksheets/sheet21.xml"/><Relationship Id="rId34" Type="http://schemas.microsoft.com/office/2007/relationships/slicerCache" Target="slicerCaches/slicerCache10.xml"/><Relationship Id="rId42" Type="http://schemas.openxmlformats.org/officeDocument/2006/relationships/connections" Target="connection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microsoft.com/office/2007/relationships/slicerCache" Target="slicerCaches/slicerCache8.xml"/><Relationship Id="rId37" Type="http://schemas.microsoft.com/office/2007/relationships/slicerCache" Target="slicerCaches/slicerCache13.xml"/><Relationship Id="rId40" Type="http://schemas.microsoft.com/office/2007/relationships/slicerCache" Target="slicerCaches/slicerCache16.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microsoft.com/office/2007/relationships/slicerCache" Target="slicerCaches/slicerCache4.xml"/><Relationship Id="rId36" Type="http://schemas.microsoft.com/office/2007/relationships/slicerCache" Target="slicerCaches/slicerCache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7.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microsoft.com/office/2007/relationships/slicerCache" Target="slicerCaches/slicerCache3.xml"/><Relationship Id="rId30" Type="http://schemas.microsoft.com/office/2007/relationships/slicerCache" Target="slicerCaches/slicerCache6.xml"/><Relationship Id="rId35" Type="http://schemas.microsoft.com/office/2007/relationships/slicerCache" Target="slicerCaches/slicerCache11.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33" Type="http://schemas.microsoft.com/office/2007/relationships/slicerCache" Target="slicerCaches/slicerCache9.xml"/><Relationship Id="rId38" Type="http://schemas.microsoft.com/office/2007/relationships/slicerCache" Target="slicerCaches/slicerCache14.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Final.xlsx]Plan Revenue!PivotTable14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 Revenue'!$B$3:$B$4</c:f>
              <c:strCache>
                <c:ptCount val="1"/>
                <c:pt idx="0">
                  <c:v>Jan</c:v>
                </c:pt>
              </c:strCache>
            </c:strRef>
          </c:tx>
          <c:spPr>
            <a:solidFill>
              <a:schemeClr val="accent1"/>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Revenue'!$B$5:$B$10</c:f>
              <c:numCache>
                <c:formatCode>General</c:formatCode>
                <c:ptCount val="5"/>
                <c:pt idx="0">
                  <c:v>12.159999999999998</c:v>
                </c:pt>
                <c:pt idx="1">
                  <c:v>3.68</c:v>
                </c:pt>
                <c:pt idx="2">
                  <c:v>50.000000000000014</c:v>
                </c:pt>
                <c:pt idx="3">
                  <c:v>95.20999999999998</c:v>
                </c:pt>
                <c:pt idx="4">
                  <c:v>32.46</c:v>
                </c:pt>
              </c:numCache>
            </c:numRef>
          </c:val>
          <c:extLst>
            <c:ext xmlns:c16="http://schemas.microsoft.com/office/drawing/2014/chart" uri="{C3380CC4-5D6E-409C-BE32-E72D297353CC}">
              <c16:uniqueId val="{00000000-7F4B-4DF9-9CE7-A18B8D41BDF1}"/>
            </c:ext>
          </c:extLst>
        </c:ser>
        <c:ser>
          <c:idx val="1"/>
          <c:order val="1"/>
          <c:tx>
            <c:strRef>
              <c:f>'Plan Revenue'!$C$3:$C$4</c:f>
              <c:strCache>
                <c:ptCount val="1"/>
                <c:pt idx="0">
                  <c:v>Feb</c:v>
                </c:pt>
              </c:strCache>
            </c:strRef>
          </c:tx>
          <c:spPr>
            <a:solidFill>
              <a:schemeClr val="accent2"/>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Revenue'!$C$5:$C$10</c:f>
              <c:numCache>
                <c:formatCode>General</c:formatCode>
                <c:ptCount val="5"/>
                <c:pt idx="0">
                  <c:v>10.320000000000002</c:v>
                </c:pt>
                <c:pt idx="1">
                  <c:v>6.57</c:v>
                </c:pt>
                <c:pt idx="2">
                  <c:v>56.63</c:v>
                </c:pt>
                <c:pt idx="3">
                  <c:v>134.54</c:v>
                </c:pt>
                <c:pt idx="4">
                  <c:v>31.7</c:v>
                </c:pt>
              </c:numCache>
            </c:numRef>
          </c:val>
          <c:extLst>
            <c:ext xmlns:c16="http://schemas.microsoft.com/office/drawing/2014/chart" uri="{C3380CC4-5D6E-409C-BE32-E72D297353CC}">
              <c16:uniqueId val="{00000001-7F4B-4DF9-9CE7-A18B8D41BDF1}"/>
            </c:ext>
          </c:extLst>
        </c:ser>
        <c:ser>
          <c:idx val="2"/>
          <c:order val="2"/>
          <c:tx>
            <c:strRef>
              <c:f>'Plan Revenue'!$D$3:$D$4</c:f>
              <c:strCache>
                <c:ptCount val="1"/>
                <c:pt idx="0">
                  <c:v>Mar</c:v>
                </c:pt>
              </c:strCache>
            </c:strRef>
          </c:tx>
          <c:spPr>
            <a:solidFill>
              <a:schemeClr val="accent3"/>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Revenue'!$D$5:$D$10</c:f>
              <c:numCache>
                <c:formatCode>General</c:formatCode>
                <c:ptCount val="5"/>
                <c:pt idx="0">
                  <c:v>16.5</c:v>
                </c:pt>
                <c:pt idx="1">
                  <c:v>9.93</c:v>
                </c:pt>
                <c:pt idx="2">
                  <c:v>52.800000000000004</c:v>
                </c:pt>
                <c:pt idx="3">
                  <c:v>107.01000000000002</c:v>
                </c:pt>
                <c:pt idx="4">
                  <c:v>43.000000000000007</c:v>
                </c:pt>
              </c:numCache>
            </c:numRef>
          </c:val>
          <c:extLst>
            <c:ext xmlns:c16="http://schemas.microsoft.com/office/drawing/2014/chart" uri="{C3380CC4-5D6E-409C-BE32-E72D297353CC}">
              <c16:uniqueId val="{00000002-7F4B-4DF9-9CE7-A18B8D41BDF1}"/>
            </c:ext>
          </c:extLst>
        </c:ser>
        <c:ser>
          <c:idx val="3"/>
          <c:order val="3"/>
          <c:tx>
            <c:strRef>
              <c:f>'Plan Revenue'!$E$3:$E$4</c:f>
              <c:strCache>
                <c:ptCount val="1"/>
                <c:pt idx="0">
                  <c:v>Apr</c:v>
                </c:pt>
              </c:strCache>
            </c:strRef>
          </c:tx>
          <c:spPr>
            <a:solidFill>
              <a:schemeClr val="accent4"/>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Revenue'!$E$5:$E$10</c:f>
              <c:numCache>
                <c:formatCode>General</c:formatCode>
                <c:ptCount val="5"/>
                <c:pt idx="0">
                  <c:v>15.569999999999999</c:v>
                </c:pt>
                <c:pt idx="1">
                  <c:v>5.27</c:v>
                </c:pt>
                <c:pt idx="2">
                  <c:v>47.910000000000004</c:v>
                </c:pt>
                <c:pt idx="3">
                  <c:v>119.81999999999998</c:v>
                </c:pt>
                <c:pt idx="4">
                  <c:v>31.290000000000003</c:v>
                </c:pt>
              </c:numCache>
            </c:numRef>
          </c:val>
          <c:extLst>
            <c:ext xmlns:c16="http://schemas.microsoft.com/office/drawing/2014/chart" uri="{C3380CC4-5D6E-409C-BE32-E72D297353CC}">
              <c16:uniqueId val="{00000003-7F4B-4DF9-9CE7-A18B8D41BDF1}"/>
            </c:ext>
          </c:extLst>
        </c:ser>
        <c:ser>
          <c:idx val="4"/>
          <c:order val="4"/>
          <c:tx>
            <c:strRef>
              <c:f>'Plan Revenue'!$F$3:$F$4</c:f>
              <c:strCache>
                <c:ptCount val="1"/>
                <c:pt idx="0">
                  <c:v>Jun</c:v>
                </c:pt>
              </c:strCache>
            </c:strRef>
          </c:tx>
          <c:spPr>
            <a:solidFill>
              <a:schemeClr val="accent5"/>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Revenue'!$F$5:$F$10</c:f>
              <c:numCache>
                <c:formatCode>General</c:formatCode>
                <c:ptCount val="5"/>
                <c:pt idx="0">
                  <c:v>14.38</c:v>
                </c:pt>
                <c:pt idx="1">
                  <c:v>4.8199999999999994</c:v>
                </c:pt>
                <c:pt idx="2">
                  <c:v>56.399999999999977</c:v>
                </c:pt>
                <c:pt idx="3">
                  <c:v>130.38000000000002</c:v>
                </c:pt>
                <c:pt idx="4">
                  <c:v>34.739999999999995</c:v>
                </c:pt>
              </c:numCache>
            </c:numRef>
          </c:val>
          <c:extLst>
            <c:ext xmlns:c16="http://schemas.microsoft.com/office/drawing/2014/chart" uri="{C3380CC4-5D6E-409C-BE32-E72D297353CC}">
              <c16:uniqueId val="{00000010-8354-405B-8D03-8D7C7E5BC2A2}"/>
            </c:ext>
          </c:extLst>
        </c:ser>
        <c:ser>
          <c:idx val="5"/>
          <c:order val="5"/>
          <c:tx>
            <c:strRef>
              <c:f>'Plan Revenue'!$G$3:$G$4</c:f>
              <c:strCache>
                <c:ptCount val="1"/>
                <c:pt idx="0">
                  <c:v>Jul</c:v>
                </c:pt>
              </c:strCache>
            </c:strRef>
          </c:tx>
          <c:spPr>
            <a:solidFill>
              <a:schemeClr val="accent6"/>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Revenue'!$G$5:$G$10</c:f>
              <c:numCache>
                <c:formatCode>General</c:formatCode>
                <c:ptCount val="5"/>
                <c:pt idx="0">
                  <c:v>13.819999999999999</c:v>
                </c:pt>
                <c:pt idx="1">
                  <c:v>8.0699999999999985</c:v>
                </c:pt>
                <c:pt idx="2">
                  <c:v>74.129999999999981</c:v>
                </c:pt>
                <c:pt idx="3">
                  <c:v>152.78999999999996</c:v>
                </c:pt>
                <c:pt idx="4">
                  <c:v>31.41</c:v>
                </c:pt>
              </c:numCache>
            </c:numRef>
          </c:val>
          <c:extLst>
            <c:ext xmlns:c16="http://schemas.microsoft.com/office/drawing/2014/chart" uri="{C3380CC4-5D6E-409C-BE32-E72D297353CC}">
              <c16:uniqueId val="{00000011-8354-405B-8D03-8D7C7E5BC2A2}"/>
            </c:ext>
          </c:extLst>
        </c:ser>
        <c:ser>
          <c:idx val="6"/>
          <c:order val="6"/>
          <c:tx>
            <c:strRef>
              <c:f>'Plan Revenue'!$H$3:$H$4</c:f>
              <c:strCache>
                <c:ptCount val="1"/>
                <c:pt idx="0">
                  <c:v>Aug</c:v>
                </c:pt>
              </c:strCache>
            </c:strRef>
          </c:tx>
          <c:spPr>
            <a:solidFill>
              <a:schemeClr val="accent1">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Revenue'!$H$5:$H$10</c:f>
              <c:numCache>
                <c:formatCode>General</c:formatCode>
                <c:ptCount val="5"/>
                <c:pt idx="0">
                  <c:v>19.57</c:v>
                </c:pt>
                <c:pt idx="1">
                  <c:v>11.870000000000001</c:v>
                </c:pt>
                <c:pt idx="2">
                  <c:v>62.809999999999988</c:v>
                </c:pt>
                <c:pt idx="3">
                  <c:v>127.54999999999995</c:v>
                </c:pt>
                <c:pt idx="4">
                  <c:v>57.280000000000008</c:v>
                </c:pt>
              </c:numCache>
            </c:numRef>
          </c:val>
          <c:extLst>
            <c:ext xmlns:c16="http://schemas.microsoft.com/office/drawing/2014/chart" uri="{C3380CC4-5D6E-409C-BE32-E72D297353CC}">
              <c16:uniqueId val="{00000012-8354-405B-8D03-8D7C7E5BC2A2}"/>
            </c:ext>
          </c:extLst>
        </c:ser>
        <c:ser>
          <c:idx val="7"/>
          <c:order val="7"/>
          <c:tx>
            <c:strRef>
              <c:f>'Plan Revenue'!$I$3:$I$4</c:f>
              <c:strCache>
                <c:ptCount val="1"/>
                <c:pt idx="0">
                  <c:v>Sep</c:v>
                </c:pt>
              </c:strCache>
            </c:strRef>
          </c:tx>
          <c:spPr>
            <a:solidFill>
              <a:schemeClr val="accent2">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Revenue'!$I$5:$I$10</c:f>
              <c:numCache>
                <c:formatCode>General</c:formatCode>
                <c:ptCount val="5"/>
                <c:pt idx="0">
                  <c:v>16.14</c:v>
                </c:pt>
                <c:pt idx="1">
                  <c:v>6.18</c:v>
                </c:pt>
                <c:pt idx="2">
                  <c:v>67.65000000000002</c:v>
                </c:pt>
                <c:pt idx="3">
                  <c:v>138.18000000000006</c:v>
                </c:pt>
                <c:pt idx="4">
                  <c:v>40.21</c:v>
                </c:pt>
              </c:numCache>
            </c:numRef>
          </c:val>
          <c:extLst>
            <c:ext xmlns:c16="http://schemas.microsoft.com/office/drawing/2014/chart" uri="{C3380CC4-5D6E-409C-BE32-E72D297353CC}">
              <c16:uniqueId val="{00000013-8354-405B-8D03-8D7C7E5BC2A2}"/>
            </c:ext>
          </c:extLst>
        </c:ser>
        <c:dLbls>
          <c:showLegendKey val="0"/>
          <c:showVal val="0"/>
          <c:showCatName val="0"/>
          <c:showSerName val="0"/>
          <c:showPercent val="0"/>
          <c:showBubbleSize val="0"/>
        </c:dLbls>
        <c:gapWidth val="219"/>
        <c:overlap val="-27"/>
        <c:axId val="2084042192"/>
        <c:axId val="2084043024"/>
      </c:barChart>
      <c:catAx>
        <c:axId val="20840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3024"/>
        <c:crosses val="autoZero"/>
        <c:auto val="1"/>
        <c:lblAlgn val="ctr"/>
        <c:lblOffset val="100"/>
        <c:noMultiLvlLbl val="0"/>
      </c:catAx>
      <c:valAx>
        <c:axId val="208404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Final.xlsx]Unsubscriber Users!PivotTable5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Unsubscribed</a:t>
            </a:r>
            <a:r>
              <a:rPr lang="en-IN" b="1" baseline="0"/>
              <a:t> Users</a:t>
            </a:r>
            <a:endParaRPr lang="en-IN" b="1"/>
          </a:p>
        </c:rich>
      </c:tx>
      <c:layout>
        <c:manualLayout>
          <c:xMode val="edge"/>
          <c:yMode val="edge"/>
          <c:x val="0.31067344706911637"/>
          <c:y val="6.842373869932924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'Unsubscriber 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Users'!$B$5:$B$13</c:f>
              <c:numCache>
                <c:formatCode>General</c:formatCode>
                <c:ptCount val="8"/>
                <c:pt idx="0">
                  <c:v>0.62</c:v>
                </c:pt>
                <c:pt idx="1">
                  <c:v>0.74</c:v>
                </c:pt>
                <c:pt idx="2">
                  <c:v>0.75</c:v>
                </c:pt>
                <c:pt idx="3">
                  <c:v>1.21</c:v>
                </c:pt>
                <c:pt idx="4">
                  <c:v>1.1000000000000001</c:v>
                </c:pt>
                <c:pt idx="5">
                  <c:v>0.89</c:v>
                </c:pt>
                <c:pt idx="6">
                  <c:v>1.22</c:v>
                </c:pt>
                <c:pt idx="7">
                  <c:v>0.65</c:v>
                </c:pt>
              </c:numCache>
            </c:numRef>
          </c:val>
          <c:smooth val="0"/>
          <c:extLst>
            <c:ext xmlns:c16="http://schemas.microsoft.com/office/drawing/2014/chart" uri="{C3380CC4-5D6E-409C-BE32-E72D297353CC}">
              <c16:uniqueId val="{00000000-7D4D-4E74-9D3B-951AF465D87F}"/>
            </c:ext>
          </c:extLst>
        </c:ser>
        <c:ser>
          <c:idx val="1"/>
          <c:order val="1"/>
          <c:tx>
            <c:strRef>
              <c:f>'Unsubscriber 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Users'!$C$5:$C$13</c:f>
              <c:numCache>
                <c:formatCode>General</c:formatCode>
                <c:ptCount val="8"/>
                <c:pt idx="0">
                  <c:v>0.28000000000000003</c:v>
                </c:pt>
                <c:pt idx="1">
                  <c:v>0.41</c:v>
                </c:pt>
                <c:pt idx="2">
                  <c:v>0.61</c:v>
                </c:pt>
                <c:pt idx="3">
                  <c:v>0.25</c:v>
                </c:pt>
                <c:pt idx="4">
                  <c:v>0.26</c:v>
                </c:pt>
                <c:pt idx="5">
                  <c:v>0.45</c:v>
                </c:pt>
                <c:pt idx="6">
                  <c:v>0.72</c:v>
                </c:pt>
                <c:pt idx="7">
                  <c:v>0.53</c:v>
                </c:pt>
              </c:numCache>
            </c:numRef>
          </c:val>
          <c:smooth val="0"/>
          <c:extLst>
            <c:ext xmlns:c16="http://schemas.microsoft.com/office/drawing/2014/chart" uri="{C3380CC4-5D6E-409C-BE32-E72D297353CC}">
              <c16:uniqueId val="{00000000-0E0F-40E1-8CE5-8ACD68AABBB7}"/>
            </c:ext>
          </c:extLst>
        </c:ser>
        <c:ser>
          <c:idx val="2"/>
          <c:order val="2"/>
          <c:tx>
            <c:strRef>
              <c:f>'Unsubscriber 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Users'!$D$5:$D$13</c:f>
              <c:numCache>
                <c:formatCode>General</c:formatCode>
                <c:ptCount val="8"/>
                <c:pt idx="0">
                  <c:v>2.7</c:v>
                </c:pt>
                <c:pt idx="1">
                  <c:v>3.39</c:v>
                </c:pt>
                <c:pt idx="2">
                  <c:v>4.07</c:v>
                </c:pt>
                <c:pt idx="3">
                  <c:v>3.43</c:v>
                </c:pt>
                <c:pt idx="4">
                  <c:v>4.34</c:v>
                </c:pt>
                <c:pt idx="5">
                  <c:v>4.7799999999999994</c:v>
                </c:pt>
                <c:pt idx="6">
                  <c:v>4.63</c:v>
                </c:pt>
                <c:pt idx="7">
                  <c:v>4.21</c:v>
                </c:pt>
              </c:numCache>
            </c:numRef>
          </c:val>
          <c:smooth val="0"/>
          <c:extLst>
            <c:ext xmlns:c16="http://schemas.microsoft.com/office/drawing/2014/chart" uri="{C3380CC4-5D6E-409C-BE32-E72D297353CC}">
              <c16:uniqueId val="{00000001-0E0F-40E1-8CE5-8ACD68AABBB7}"/>
            </c:ext>
          </c:extLst>
        </c:ser>
        <c:ser>
          <c:idx val="3"/>
          <c:order val="3"/>
          <c:tx>
            <c:strRef>
              <c:f>'Unsubscriber 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Users'!$E$5:$E$13</c:f>
              <c:numCache>
                <c:formatCode>General</c:formatCode>
                <c:ptCount val="8"/>
                <c:pt idx="0">
                  <c:v>6.4300000000000006</c:v>
                </c:pt>
                <c:pt idx="1">
                  <c:v>7.6199999999999992</c:v>
                </c:pt>
                <c:pt idx="2">
                  <c:v>6.8600000000000012</c:v>
                </c:pt>
                <c:pt idx="3">
                  <c:v>8.32</c:v>
                </c:pt>
                <c:pt idx="4">
                  <c:v>7.63</c:v>
                </c:pt>
                <c:pt idx="5">
                  <c:v>10.129999999999999</c:v>
                </c:pt>
                <c:pt idx="6">
                  <c:v>8.01</c:v>
                </c:pt>
                <c:pt idx="7">
                  <c:v>9.27</c:v>
                </c:pt>
              </c:numCache>
            </c:numRef>
          </c:val>
          <c:smooth val="0"/>
          <c:extLst>
            <c:ext xmlns:c16="http://schemas.microsoft.com/office/drawing/2014/chart" uri="{C3380CC4-5D6E-409C-BE32-E72D297353CC}">
              <c16:uniqueId val="{00000002-0E0F-40E1-8CE5-8ACD68AABBB7}"/>
            </c:ext>
          </c:extLst>
        </c:ser>
        <c:ser>
          <c:idx val="4"/>
          <c:order val="4"/>
          <c:tx>
            <c:strRef>
              <c:f>'Unsubscriber 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Users'!$F$5:$F$13</c:f>
              <c:numCache>
                <c:formatCode>General</c:formatCode>
                <c:ptCount val="8"/>
                <c:pt idx="0">
                  <c:v>1.6400000000000001</c:v>
                </c:pt>
                <c:pt idx="1">
                  <c:v>2.0699999999999998</c:v>
                </c:pt>
                <c:pt idx="2">
                  <c:v>2.67</c:v>
                </c:pt>
                <c:pt idx="3">
                  <c:v>2.2599999999999998</c:v>
                </c:pt>
                <c:pt idx="4">
                  <c:v>2.23</c:v>
                </c:pt>
                <c:pt idx="5">
                  <c:v>2.3200000000000003</c:v>
                </c:pt>
                <c:pt idx="6">
                  <c:v>4.09</c:v>
                </c:pt>
                <c:pt idx="7">
                  <c:v>2.11</c:v>
                </c:pt>
              </c:numCache>
            </c:numRef>
          </c:val>
          <c:smooth val="0"/>
          <c:extLst>
            <c:ext xmlns:c16="http://schemas.microsoft.com/office/drawing/2014/chart" uri="{C3380CC4-5D6E-409C-BE32-E72D297353CC}">
              <c16:uniqueId val="{00000003-0E0F-40E1-8CE5-8ACD68AABBB7}"/>
            </c:ext>
          </c:extLst>
        </c:ser>
        <c:dLbls>
          <c:showLegendKey val="0"/>
          <c:showVal val="0"/>
          <c:showCatName val="0"/>
          <c:showSerName val="0"/>
          <c:showPercent val="0"/>
          <c:showBubbleSize val="0"/>
        </c:dLbls>
        <c:marker val="1"/>
        <c:smooth val="0"/>
        <c:axId val="1032529408"/>
        <c:axId val="1032527328"/>
      </c:lineChart>
      <c:catAx>
        <c:axId val="10325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7328"/>
        <c:crosses val="autoZero"/>
        <c:auto val="1"/>
        <c:lblAlgn val="ctr"/>
        <c:lblOffset val="100"/>
        <c:noMultiLvlLbl val="0"/>
      </c:catAx>
      <c:valAx>
        <c:axId val="103252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Final.xlsx]ActiveUsers!PivotTable4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Active</a:t>
            </a:r>
            <a:r>
              <a:rPr lang="en-IN" b="1" baseline="0"/>
              <a:t> Users</a:t>
            </a:r>
            <a:endParaRPr lang="en-IN" b="1"/>
          </a:p>
        </c:rich>
      </c:tx>
      <c:layout>
        <c:manualLayout>
          <c:xMode val="edge"/>
          <c:yMode val="edge"/>
          <c:x val="0.39197222222222228"/>
          <c:y val="8.2312627588218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ActiveUsers!$B$3:$B$4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ActiveUsers!$B$5:$B$13</c:f>
              <c:numCache>
                <c:formatCode>General</c:formatCode>
                <c:ptCount val="8"/>
                <c:pt idx="0">
                  <c:v>12.71</c:v>
                </c:pt>
                <c:pt idx="1">
                  <c:v>12.06</c:v>
                </c:pt>
                <c:pt idx="2">
                  <c:v>14.05</c:v>
                </c:pt>
                <c:pt idx="3">
                  <c:v>14.69</c:v>
                </c:pt>
                <c:pt idx="4">
                  <c:v>10.17</c:v>
                </c:pt>
                <c:pt idx="5">
                  <c:v>11.11</c:v>
                </c:pt>
                <c:pt idx="6">
                  <c:v>13.05</c:v>
                </c:pt>
                <c:pt idx="7">
                  <c:v>9.0500000000000007</c:v>
                </c:pt>
              </c:numCache>
            </c:numRef>
          </c:val>
          <c:smooth val="0"/>
          <c:extLst>
            <c:ext xmlns:c16="http://schemas.microsoft.com/office/drawing/2014/chart" uri="{C3380CC4-5D6E-409C-BE32-E72D297353CC}">
              <c16:uniqueId val="{00000000-6B07-43F4-B640-33D395420C2D}"/>
            </c:ext>
          </c:extLst>
        </c:ser>
        <c:ser>
          <c:idx val="1"/>
          <c:order val="1"/>
          <c:tx>
            <c:strRef>
              <c:f>ActiveUsers!$C$3:$C$4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ActiveUsers!$C$5:$C$13</c:f>
              <c:numCache>
                <c:formatCode>General</c:formatCode>
                <c:ptCount val="8"/>
                <c:pt idx="0">
                  <c:v>3.69</c:v>
                </c:pt>
                <c:pt idx="1">
                  <c:v>7.02</c:v>
                </c:pt>
                <c:pt idx="2">
                  <c:v>8.31</c:v>
                </c:pt>
                <c:pt idx="3">
                  <c:v>4.1500000000000004</c:v>
                </c:pt>
                <c:pt idx="4">
                  <c:v>3.35</c:v>
                </c:pt>
                <c:pt idx="5">
                  <c:v>5.29</c:v>
                </c:pt>
                <c:pt idx="6">
                  <c:v>7.53</c:v>
                </c:pt>
                <c:pt idx="7">
                  <c:v>4.8499999999999996</c:v>
                </c:pt>
              </c:numCache>
            </c:numRef>
          </c:val>
          <c:smooth val="0"/>
          <c:extLst>
            <c:ext xmlns:c16="http://schemas.microsoft.com/office/drawing/2014/chart" uri="{C3380CC4-5D6E-409C-BE32-E72D297353CC}">
              <c16:uniqueId val="{00000000-1A4E-4537-B59C-F392EC5109AE}"/>
            </c:ext>
          </c:extLst>
        </c:ser>
        <c:ser>
          <c:idx val="2"/>
          <c:order val="2"/>
          <c:tx>
            <c:strRef>
              <c:f>ActiveUsers!$D$3:$D$4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ActiveUsers!$D$5:$D$13</c:f>
              <c:numCache>
                <c:formatCode>General</c:formatCode>
                <c:ptCount val="8"/>
                <c:pt idx="0">
                  <c:v>48.519999999999996</c:v>
                </c:pt>
                <c:pt idx="1">
                  <c:v>57.3</c:v>
                </c:pt>
                <c:pt idx="2">
                  <c:v>51.929999999999993</c:v>
                </c:pt>
                <c:pt idx="3">
                  <c:v>49.86</c:v>
                </c:pt>
                <c:pt idx="4">
                  <c:v>41.989999999999995</c:v>
                </c:pt>
                <c:pt idx="5">
                  <c:v>51.57</c:v>
                </c:pt>
                <c:pt idx="6">
                  <c:v>47.969999999999992</c:v>
                </c:pt>
                <c:pt idx="7">
                  <c:v>43.08</c:v>
                </c:pt>
              </c:numCache>
            </c:numRef>
          </c:val>
          <c:smooth val="0"/>
          <c:extLst>
            <c:ext xmlns:c16="http://schemas.microsoft.com/office/drawing/2014/chart" uri="{C3380CC4-5D6E-409C-BE32-E72D297353CC}">
              <c16:uniqueId val="{00000001-1A4E-4537-B59C-F392EC5109AE}"/>
            </c:ext>
          </c:extLst>
        </c:ser>
        <c:ser>
          <c:idx val="3"/>
          <c:order val="3"/>
          <c:tx>
            <c:strRef>
              <c:f>ActiveUsers!$E$3:$E$4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ActiveUsers!$E$5:$E$13</c:f>
              <c:numCache>
                <c:formatCode>General</c:formatCode>
                <c:ptCount val="8"/>
                <c:pt idx="0">
                  <c:v>97.94</c:v>
                </c:pt>
                <c:pt idx="1">
                  <c:v>123.71</c:v>
                </c:pt>
                <c:pt idx="2">
                  <c:v>96.910000000000011</c:v>
                </c:pt>
                <c:pt idx="3">
                  <c:v>110.92</c:v>
                </c:pt>
                <c:pt idx="4">
                  <c:v>89.969999999999985</c:v>
                </c:pt>
                <c:pt idx="5">
                  <c:v>115.18</c:v>
                </c:pt>
                <c:pt idx="6">
                  <c:v>95.27</c:v>
                </c:pt>
                <c:pt idx="7">
                  <c:v>103.56</c:v>
                </c:pt>
              </c:numCache>
            </c:numRef>
          </c:val>
          <c:smooth val="0"/>
          <c:extLst>
            <c:ext xmlns:c16="http://schemas.microsoft.com/office/drawing/2014/chart" uri="{C3380CC4-5D6E-409C-BE32-E72D297353CC}">
              <c16:uniqueId val="{00000002-1A4E-4537-B59C-F392EC5109AE}"/>
            </c:ext>
          </c:extLst>
        </c:ser>
        <c:ser>
          <c:idx val="4"/>
          <c:order val="4"/>
          <c:tx>
            <c:strRef>
              <c:f>ActiveUsers!$F$3:$F$4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ActiveUsers!$F$5:$F$13</c:f>
              <c:numCache>
                <c:formatCode>General</c:formatCode>
                <c:ptCount val="8"/>
                <c:pt idx="0">
                  <c:v>28.85</c:v>
                </c:pt>
                <c:pt idx="1">
                  <c:v>28.189999999999998</c:v>
                </c:pt>
                <c:pt idx="2">
                  <c:v>41.38</c:v>
                </c:pt>
                <c:pt idx="3">
                  <c:v>31.340000000000003</c:v>
                </c:pt>
                <c:pt idx="4">
                  <c:v>24.46</c:v>
                </c:pt>
                <c:pt idx="5">
                  <c:v>27.979999999999997</c:v>
                </c:pt>
                <c:pt idx="6">
                  <c:v>40.590000000000003</c:v>
                </c:pt>
                <c:pt idx="7">
                  <c:v>27.68</c:v>
                </c:pt>
              </c:numCache>
            </c:numRef>
          </c:val>
          <c:smooth val="0"/>
          <c:extLst>
            <c:ext xmlns:c16="http://schemas.microsoft.com/office/drawing/2014/chart" uri="{C3380CC4-5D6E-409C-BE32-E72D297353CC}">
              <c16:uniqueId val="{00000003-1A4E-4537-B59C-F392EC5109AE}"/>
            </c:ext>
          </c:extLst>
        </c:ser>
        <c:dLbls>
          <c:showLegendKey val="0"/>
          <c:showVal val="0"/>
          <c:showCatName val="0"/>
          <c:showSerName val="0"/>
          <c:showPercent val="0"/>
          <c:showBubbleSize val="0"/>
        </c:dLbls>
        <c:marker val="1"/>
        <c:smooth val="0"/>
        <c:axId val="219225520"/>
        <c:axId val="219225936"/>
      </c:lineChart>
      <c:catAx>
        <c:axId val="2192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936"/>
        <c:crosses val="autoZero"/>
        <c:auto val="1"/>
        <c:lblAlgn val="ctr"/>
        <c:lblOffset val="100"/>
        <c:noMultiLvlLbl val="0"/>
      </c:catAx>
      <c:valAx>
        <c:axId val="2192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Final.xlsx]ARPU!PivotTable3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Revenue</a:t>
            </a:r>
            <a:r>
              <a:rPr lang="en-US" baseline="0"/>
              <a:t> Per User</a:t>
            </a:r>
            <a:endParaRPr lang="en-US"/>
          </a:p>
        </c:rich>
      </c:tx>
      <c:layout>
        <c:manualLayout>
          <c:xMode val="edge"/>
          <c:yMode val="edge"/>
          <c:x val="0.32427077865266846"/>
          <c:y val="4.425488480606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pieChart>
        <c:varyColors val="1"/>
        <c:ser>
          <c:idx val="0"/>
          <c:order val="0"/>
          <c:tx>
            <c:strRef>
              <c:f>ARPU!$B$4:$B$5</c:f>
              <c:strCache>
                <c:ptCount val="1"/>
                <c:pt idx="0">
                  <c:v>Jan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34-484A-8E17-8E794A2B3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34-484A-8E17-8E794A2B3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34-484A-8E17-8E794A2B3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34-484A-8E17-8E794A2B3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34-484A-8E17-8E794A2B3BE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ARPU!$B$6:$B$11</c:f>
              <c:numCache>
                <c:formatCode>General</c:formatCode>
                <c:ptCount val="5"/>
                <c:pt idx="0">
                  <c:v>165</c:v>
                </c:pt>
                <c:pt idx="1">
                  <c:v>212</c:v>
                </c:pt>
                <c:pt idx="2">
                  <c:v>185.6</c:v>
                </c:pt>
                <c:pt idx="3">
                  <c:v>190.66666666666666</c:v>
                </c:pt>
                <c:pt idx="4">
                  <c:v>181.5</c:v>
                </c:pt>
              </c:numCache>
            </c:numRef>
          </c:val>
          <c:extLst>
            <c:ext xmlns:c16="http://schemas.microsoft.com/office/drawing/2014/chart" uri="{C3380CC4-5D6E-409C-BE32-E72D297353CC}">
              <c16:uniqueId val="{00000000-AF6F-42FB-8811-B07355D30196}"/>
            </c:ext>
          </c:extLst>
        </c:ser>
        <c:ser>
          <c:idx val="1"/>
          <c:order val="1"/>
          <c:tx>
            <c:strRef>
              <c:f>ARPU!$C$4:$C$5</c:f>
              <c:strCache>
                <c:ptCount val="1"/>
                <c:pt idx="0">
                  <c:v>Feb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ARPU!$C$6:$C$11</c:f>
              <c:numCache>
                <c:formatCode>General</c:formatCode>
                <c:ptCount val="5"/>
                <c:pt idx="0">
                  <c:v>171</c:v>
                </c:pt>
                <c:pt idx="1">
                  <c:v>170</c:v>
                </c:pt>
                <c:pt idx="2">
                  <c:v>189.4</c:v>
                </c:pt>
                <c:pt idx="3">
                  <c:v>185.83333333333334</c:v>
                </c:pt>
                <c:pt idx="4">
                  <c:v>191.5</c:v>
                </c:pt>
              </c:numCache>
            </c:numRef>
          </c:val>
          <c:extLst>
            <c:ext xmlns:c16="http://schemas.microsoft.com/office/drawing/2014/chart" uri="{C3380CC4-5D6E-409C-BE32-E72D297353CC}">
              <c16:uniqueId val="{0000000A-8580-4EA5-BA6D-9A7338760887}"/>
            </c:ext>
          </c:extLst>
        </c:ser>
        <c:ser>
          <c:idx val="2"/>
          <c:order val="2"/>
          <c:tx>
            <c:strRef>
              <c:f>ARPU!$D$4:$D$5</c:f>
              <c:strCache>
                <c:ptCount val="1"/>
                <c:pt idx="0">
                  <c:v>Mar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ARPU!$D$6:$D$11</c:f>
              <c:numCache>
                <c:formatCode>General</c:formatCode>
                <c:ptCount val="5"/>
                <c:pt idx="0">
                  <c:v>206</c:v>
                </c:pt>
                <c:pt idx="1">
                  <c:v>206</c:v>
                </c:pt>
                <c:pt idx="2">
                  <c:v>190.4</c:v>
                </c:pt>
                <c:pt idx="3">
                  <c:v>199.83333333333334</c:v>
                </c:pt>
                <c:pt idx="4">
                  <c:v>192</c:v>
                </c:pt>
              </c:numCache>
            </c:numRef>
          </c:val>
          <c:extLst>
            <c:ext xmlns:c16="http://schemas.microsoft.com/office/drawing/2014/chart" uri="{C3380CC4-5D6E-409C-BE32-E72D297353CC}">
              <c16:uniqueId val="{0000000B-8580-4EA5-BA6D-9A7338760887}"/>
            </c:ext>
          </c:extLst>
        </c:ser>
        <c:ser>
          <c:idx val="3"/>
          <c:order val="3"/>
          <c:tx>
            <c:strRef>
              <c:f>ARPU!$E$4:$E$5</c:f>
              <c:strCache>
                <c:ptCount val="1"/>
                <c:pt idx="0">
                  <c:v>Apr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ARPU!$E$6:$E$11</c:f>
              <c:numCache>
                <c:formatCode>General</c:formatCode>
                <c:ptCount val="5"/>
                <c:pt idx="0">
                  <c:v>163</c:v>
                </c:pt>
                <c:pt idx="1">
                  <c:v>212</c:v>
                </c:pt>
                <c:pt idx="2">
                  <c:v>191.2</c:v>
                </c:pt>
                <c:pt idx="3">
                  <c:v>193.83333333333334</c:v>
                </c:pt>
                <c:pt idx="4">
                  <c:v>187.5</c:v>
                </c:pt>
              </c:numCache>
            </c:numRef>
          </c:val>
          <c:extLst>
            <c:ext xmlns:c16="http://schemas.microsoft.com/office/drawing/2014/chart" uri="{C3380CC4-5D6E-409C-BE32-E72D297353CC}">
              <c16:uniqueId val="{0000000C-8580-4EA5-BA6D-9A7338760887}"/>
            </c:ext>
          </c:extLst>
        </c:ser>
        <c:ser>
          <c:idx val="4"/>
          <c:order val="4"/>
          <c:tx>
            <c:strRef>
              <c:f>ARPU!$F$4:$F$5</c:f>
              <c:strCache>
                <c:ptCount val="1"/>
                <c:pt idx="0">
                  <c:v>Jun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ARPU!$F$6:$F$11</c:f>
              <c:numCache>
                <c:formatCode>General</c:formatCode>
                <c:ptCount val="5"/>
                <c:pt idx="0">
                  <c:v>205</c:v>
                </c:pt>
                <c:pt idx="1">
                  <c:v>236</c:v>
                </c:pt>
                <c:pt idx="2">
                  <c:v>212.8</c:v>
                </c:pt>
                <c:pt idx="3">
                  <c:v>218.5</c:v>
                </c:pt>
                <c:pt idx="4">
                  <c:v>225.5</c:v>
                </c:pt>
              </c:numCache>
            </c:numRef>
          </c:val>
          <c:extLst>
            <c:ext xmlns:c16="http://schemas.microsoft.com/office/drawing/2014/chart" uri="{C3380CC4-5D6E-409C-BE32-E72D297353CC}">
              <c16:uniqueId val="{0000000D-8580-4EA5-BA6D-9A7338760887}"/>
            </c:ext>
          </c:extLst>
        </c:ser>
        <c:ser>
          <c:idx val="5"/>
          <c:order val="5"/>
          <c:tx>
            <c:strRef>
              <c:f>ARPU!$G$4:$G$5</c:f>
              <c:strCache>
                <c:ptCount val="1"/>
                <c:pt idx="0">
                  <c:v>Jul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ARPU!$G$6:$G$11</c:f>
              <c:numCache>
                <c:formatCode>General</c:formatCode>
                <c:ptCount val="5"/>
                <c:pt idx="0">
                  <c:v>175</c:v>
                </c:pt>
                <c:pt idx="1">
                  <c:v>218</c:v>
                </c:pt>
                <c:pt idx="2">
                  <c:v>213</c:v>
                </c:pt>
                <c:pt idx="3">
                  <c:v>199.66666666666666</c:v>
                </c:pt>
                <c:pt idx="4">
                  <c:v>190.5</c:v>
                </c:pt>
              </c:numCache>
            </c:numRef>
          </c:val>
          <c:extLst>
            <c:ext xmlns:c16="http://schemas.microsoft.com/office/drawing/2014/chart" uri="{C3380CC4-5D6E-409C-BE32-E72D297353CC}">
              <c16:uniqueId val="{0000000E-8580-4EA5-BA6D-9A7338760887}"/>
            </c:ext>
          </c:extLst>
        </c:ser>
        <c:ser>
          <c:idx val="6"/>
          <c:order val="6"/>
          <c:tx>
            <c:strRef>
              <c:f>ARPU!$H$4:$H$5</c:f>
              <c:strCache>
                <c:ptCount val="1"/>
                <c:pt idx="0">
                  <c:v>Aug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C12F-44F1-BA94-8DA6D8CEB56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ARPU!$H$6:$H$11</c:f>
              <c:numCache>
                <c:formatCode>General</c:formatCode>
                <c:ptCount val="5"/>
                <c:pt idx="0">
                  <c:v>224</c:v>
                </c:pt>
                <c:pt idx="1">
                  <c:v>235</c:v>
                </c:pt>
                <c:pt idx="2">
                  <c:v>201.6</c:v>
                </c:pt>
                <c:pt idx="3">
                  <c:v>211.5</c:v>
                </c:pt>
                <c:pt idx="4">
                  <c:v>203.5</c:v>
                </c:pt>
              </c:numCache>
            </c:numRef>
          </c:val>
          <c:extLst>
            <c:ext xmlns:c16="http://schemas.microsoft.com/office/drawing/2014/chart" uri="{C3380CC4-5D6E-409C-BE32-E72D297353CC}">
              <c16:uniqueId val="{0000000F-8580-4EA5-BA6D-9A7338760887}"/>
            </c:ext>
          </c:extLst>
        </c:ser>
        <c:ser>
          <c:idx val="7"/>
          <c:order val="7"/>
          <c:tx>
            <c:strRef>
              <c:f>ARPU!$I$4:$I$5</c:f>
              <c:strCache>
                <c:ptCount val="1"/>
                <c:pt idx="0">
                  <c:v>Sep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C12F-44F1-BA94-8DA6D8CEB5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C12F-44F1-BA94-8DA6D8CEB5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C12F-44F1-BA94-8DA6D8CEB5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C12F-44F1-BA94-8DA6D8CEB5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C12F-44F1-BA94-8DA6D8CEB5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ARPU!$A$6:$A$11</c:f>
              <c:strCache>
                <c:ptCount val="5"/>
                <c:pt idx="0">
                  <c:v>Ahmedabad</c:v>
                </c:pt>
                <c:pt idx="1">
                  <c:v>Coimbatore</c:v>
                </c:pt>
                <c:pt idx="2">
                  <c:v>Delhi</c:v>
                </c:pt>
                <c:pt idx="3">
                  <c:v>Lucknow</c:v>
                </c:pt>
                <c:pt idx="4">
                  <c:v>Raipur</c:v>
                </c:pt>
              </c:strCache>
            </c:strRef>
          </c:cat>
          <c:val>
            <c:numRef>
              <c:f>ARPU!$I$6:$I$11</c:f>
              <c:numCache>
                <c:formatCode>General</c:formatCode>
                <c:ptCount val="5"/>
                <c:pt idx="0">
                  <c:v>255</c:v>
                </c:pt>
                <c:pt idx="1">
                  <c:v>177</c:v>
                </c:pt>
                <c:pt idx="2">
                  <c:v>219.4</c:v>
                </c:pt>
                <c:pt idx="3">
                  <c:v>206.66666666666666</c:v>
                </c:pt>
                <c:pt idx="4">
                  <c:v>229.5</c:v>
                </c:pt>
              </c:numCache>
            </c:numRef>
          </c:val>
          <c:extLst>
            <c:ext xmlns:c16="http://schemas.microsoft.com/office/drawing/2014/chart" uri="{C3380CC4-5D6E-409C-BE32-E72D297353CC}">
              <c16:uniqueId val="{00000010-8580-4EA5-BA6D-9A733876088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Final.xlsx]ActiveUsers!PivotTable4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Users</a:t>
            </a:r>
            <a:endParaRPr lang="en-IN"/>
          </a:p>
        </c:rich>
      </c:tx>
      <c:layout>
        <c:manualLayout>
          <c:xMode val="edge"/>
          <c:yMode val="edge"/>
          <c:x val="0.39197222222222228"/>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ActiveUsers!$B$3:$B$4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ActiveUsers!$B$5:$B$13</c:f>
              <c:numCache>
                <c:formatCode>General</c:formatCode>
                <c:ptCount val="8"/>
                <c:pt idx="0">
                  <c:v>12.71</c:v>
                </c:pt>
                <c:pt idx="1">
                  <c:v>12.06</c:v>
                </c:pt>
                <c:pt idx="2">
                  <c:v>14.05</c:v>
                </c:pt>
                <c:pt idx="3">
                  <c:v>14.69</c:v>
                </c:pt>
                <c:pt idx="4">
                  <c:v>10.17</c:v>
                </c:pt>
                <c:pt idx="5">
                  <c:v>11.11</c:v>
                </c:pt>
                <c:pt idx="6">
                  <c:v>13.05</c:v>
                </c:pt>
                <c:pt idx="7">
                  <c:v>9.0500000000000007</c:v>
                </c:pt>
              </c:numCache>
            </c:numRef>
          </c:val>
          <c:smooth val="0"/>
          <c:extLst>
            <c:ext xmlns:c16="http://schemas.microsoft.com/office/drawing/2014/chart" uri="{C3380CC4-5D6E-409C-BE32-E72D297353CC}">
              <c16:uniqueId val="{00000000-7CFA-499A-9B9D-04D852602D17}"/>
            </c:ext>
          </c:extLst>
        </c:ser>
        <c:ser>
          <c:idx val="1"/>
          <c:order val="1"/>
          <c:tx>
            <c:strRef>
              <c:f>ActiveUsers!$C$3:$C$4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ActiveUsers!$C$5:$C$13</c:f>
              <c:numCache>
                <c:formatCode>General</c:formatCode>
                <c:ptCount val="8"/>
                <c:pt idx="0">
                  <c:v>3.69</c:v>
                </c:pt>
                <c:pt idx="1">
                  <c:v>7.02</c:v>
                </c:pt>
                <c:pt idx="2">
                  <c:v>8.31</c:v>
                </c:pt>
                <c:pt idx="3">
                  <c:v>4.1500000000000004</c:v>
                </c:pt>
                <c:pt idx="4">
                  <c:v>3.35</c:v>
                </c:pt>
                <c:pt idx="5">
                  <c:v>5.29</c:v>
                </c:pt>
                <c:pt idx="6">
                  <c:v>7.53</c:v>
                </c:pt>
                <c:pt idx="7">
                  <c:v>4.8499999999999996</c:v>
                </c:pt>
              </c:numCache>
            </c:numRef>
          </c:val>
          <c:smooth val="0"/>
          <c:extLst>
            <c:ext xmlns:c16="http://schemas.microsoft.com/office/drawing/2014/chart" uri="{C3380CC4-5D6E-409C-BE32-E72D297353CC}">
              <c16:uniqueId val="{00000000-A7E1-41B5-B8C8-36CE908F063A}"/>
            </c:ext>
          </c:extLst>
        </c:ser>
        <c:ser>
          <c:idx val="2"/>
          <c:order val="2"/>
          <c:tx>
            <c:strRef>
              <c:f>ActiveUsers!$D$3:$D$4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ActiveUsers!$D$5:$D$13</c:f>
              <c:numCache>
                <c:formatCode>General</c:formatCode>
                <c:ptCount val="8"/>
                <c:pt idx="0">
                  <c:v>48.519999999999996</c:v>
                </c:pt>
                <c:pt idx="1">
                  <c:v>57.3</c:v>
                </c:pt>
                <c:pt idx="2">
                  <c:v>51.929999999999993</c:v>
                </c:pt>
                <c:pt idx="3">
                  <c:v>49.86</c:v>
                </c:pt>
                <c:pt idx="4">
                  <c:v>41.989999999999995</c:v>
                </c:pt>
                <c:pt idx="5">
                  <c:v>51.57</c:v>
                </c:pt>
                <c:pt idx="6">
                  <c:v>47.969999999999992</c:v>
                </c:pt>
                <c:pt idx="7">
                  <c:v>43.08</c:v>
                </c:pt>
              </c:numCache>
            </c:numRef>
          </c:val>
          <c:smooth val="0"/>
          <c:extLst>
            <c:ext xmlns:c16="http://schemas.microsoft.com/office/drawing/2014/chart" uri="{C3380CC4-5D6E-409C-BE32-E72D297353CC}">
              <c16:uniqueId val="{00000001-A7E1-41B5-B8C8-36CE908F063A}"/>
            </c:ext>
          </c:extLst>
        </c:ser>
        <c:ser>
          <c:idx val="3"/>
          <c:order val="3"/>
          <c:tx>
            <c:strRef>
              <c:f>ActiveUsers!$E$3:$E$4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ActiveUsers!$E$5:$E$13</c:f>
              <c:numCache>
                <c:formatCode>General</c:formatCode>
                <c:ptCount val="8"/>
                <c:pt idx="0">
                  <c:v>97.94</c:v>
                </c:pt>
                <c:pt idx="1">
                  <c:v>123.71</c:v>
                </c:pt>
                <c:pt idx="2">
                  <c:v>96.910000000000011</c:v>
                </c:pt>
                <c:pt idx="3">
                  <c:v>110.92</c:v>
                </c:pt>
                <c:pt idx="4">
                  <c:v>89.969999999999985</c:v>
                </c:pt>
                <c:pt idx="5">
                  <c:v>115.18</c:v>
                </c:pt>
                <c:pt idx="6">
                  <c:v>95.27</c:v>
                </c:pt>
                <c:pt idx="7">
                  <c:v>103.56</c:v>
                </c:pt>
              </c:numCache>
            </c:numRef>
          </c:val>
          <c:smooth val="0"/>
          <c:extLst>
            <c:ext xmlns:c16="http://schemas.microsoft.com/office/drawing/2014/chart" uri="{C3380CC4-5D6E-409C-BE32-E72D297353CC}">
              <c16:uniqueId val="{00000002-A7E1-41B5-B8C8-36CE908F063A}"/>
            </c:ext>
          </c:extLst>
        </c:ser>
        <c:ser>
          <c:idx val="4"/>
          <c:order val="4"/>
          <c:tx>
            <c:strRef>
              <c:f>ActiveUsers!$F$3:$F$4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ActiveUsers!$A$5:$A$13</c:f>
              <c:strCache>
                <c:ptCount val="8"/>
                <c:pt idx="0">
                  <c:v>Jan</c:v>
                </c:pt>
                <c:pt idx="1">
                  <c:v>Feb</c:v>
                </c:pt>
                <c:pt idx="2">
                  <c:v>Mar</c:v>
                </c:pt>
                <c:pt idx="3">
                  <c:v>Apr</c:v>
                </c:pt>
                <c:pt idx="4">
                  <c:v>Jun</c:v>
                </c:pt>
                <c:pt idx="5">
                  <c:v>Jul</c:v>
                </c:pt>
                <c:pt idx="6">
                  <c:v>Aug</c:v>
                </c:pt>
                <c:pt idx="7">
                  <c:v>Sep</c:v>
                </c:pt>
              </c:strCache>
            </c:strRef>
          </c:cat>
          <c:val>
            <c:numRef>
              <c:f>ActiveUsers!$F$5:$F$13</c:f>
              <c:numCache>
                <c:formatCode>General</c:formatCode>
                <c:ptCount val="8"/>
                <c:pt idx="0">
                  <c:v>28.85</c:v>
                </c:pt>
                <c:pt idx="1">
                  <c:v>28.189999999999998</c:v>
                </c:pt>
                <c:pt idx="2">
                  <c:v>41.38</c:v>
                </c:pt>
                <c:pt idx="3">
                  <c:v>31.340000000000003</c:v>
                </c:pt>
                <c:pt idx="4">
                  <c:v>24.46</c:v>
                </c:pt>
                <c:pt idx="5">
                  <c:v>27.979999999999997</c:v>
                </c:pt>
                <c:pt idx="6">
                  <c:v>40.590000000000003</c:v>
                </c:pt>
                <c:pt idx="7">
                  <c:v>27.68</c:v>
                </c:pt>
              </c:numCache>
            </c:numRef>
          </c:val>
          <c:smooth val="0"/>
          <c:extLst>
            <c:ext xmlns:c16="http://schemas.microsoft.com/office/drawing/2014/chart" uri="{C3380CC4-5D6E-409C-BE32-E72D297353CC}">
              <c16:uniqueId val="{00000003-A7E1-41B5-B8C8-36CE908F063A}"/>
            </c:ext>
          </c:extLst>
        </c:ser>
        <c:dLbls>
          <c:showLegendKey val="0"/>
          <c:showVal val="0"/>
          <c:showCatName val="0"/>
          <c:showSerName val="0"/>
          <c:showPercent val="0"/>
          <c:showBubbleSize val="0"/>
        </c:dLbls>
        <c:marker val="1"/>
        <c:smooth val="0"/>
        <c:axId val="219225520"/>
        <c:axId val="219225936"/>
      </c:lineChart>
      <c:catAx>
        <c:axId val="2192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936"/>
        <c:crosses val="autoZero"/>
        <c:auto val="1"/>
        <c:lblAlgn val="ctr"/>
        <c:lblOffset val="100"/>
        <c:noMultiLvlLbl val="0"/>
      </c:catAx>
      <c:valAx>
        <c:axId val="2192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Final.xlsx]Unsubscriber Users!PivotTable5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Unsubscribed</a:t>
            </a:r>
            <a:r>
              <a:rPr lang="en-IN" baseline="0"/>
              <a:t> Users</a:t>
            </a:r>
            <a:endParaRPr lang="en-IN"/>
          </a:p>
        </c:rich>
      </c:tx>
      <c:layout>
        <c:manualLayout>
          <c:xMode val="edge"/>
          <c:yMode val="edge"/>
          <c:x val="0.31067344706911637"/>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'Unsubscriber Users'!$B$3:$B$4</c:f>
              <c:strCache>
                <c:ptCount val="1"/>
                <c:pt idx="0">
                  <c:v>Ahmedabad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Users'!$B$5:$B$13</c:f>
              <c:numCache>
                <c:formatCode>General</c:formatCode>
                <c:ptCount val="8"/>
                <c:pt idx="0">
                  <c:v>0.62</c:v>
                </c:pt>
                <c:pt idx="1">
                  <c:v>0.74</c:v>
                </c:pt>
                <c:pt idx="2">
                  <c:v>0.75</c:v>
                </c:pt>
                <c:pt idx="3">
                  <c:v>1.21</c:v>
                </c:pt>
                <c:pt idx="4">
                  <c:v>1.1000000000000001</c:v>
                </c:pt>
                <c:pt idx="5">
                  <c:v>0.89</c:v>
                </c:pt>
                <c:pt idx="6">
                  <c:v>1.22</c:v>
                </c:pt>
                <c:pt idx="7">
                  <c:v>0.65</c:v>
                </c:pt>
              </c:numCache>
            </c:numRef>
          </c:val>
          <c:smooth val="0"/>
          <c:extLst>
            <c:ext xmlns:c16="http://schemas.microsoft.com/office/drawing/2014/chart" uri="{C3380CC4-5D6E-409C-BE32-E72D297353CC}">
              <c16:uniqueId val="{00000000-EF68-4605-B781-BAE55A1A546E}"/>
            </c:ext>
          </c:extLst>
        </c:ser>
        <c:ser>
          <c:idx val="1"/>
          <c:order val="1"/>
          <c:tx>
            <c:strRef>
              <c:f>'Unsubscriber Users'!$C$3:$C$4</c:f>
              <c:strCache>
                <c:ptCount val="1"/>
                <c:pt idx="0">
                  <c:v>Coimbatore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Users'!$C$5:$C$13</c:f>
              <c:numCache>
                <c:formatCode>General</c:formatCode>
                <c:ptCount val="8"/>
                <c:pt idx="0">
                  <c:v>0.28000000000000003</c:v>
                </c:pt>
                <c:pt idx="1">
                  <c:v>0.41</c:v>
                </c:pt>
                <c:pt idx="2">
                  <c:v>0.61</c:v>
                </c:pt>
                <c:pt idx="3">
                  <c:v>0.25</c:v>
                </c:pt>
                <c:pt idx="4">
                  <c:v>0.26</c:v>
                </c:pt>
                <c:pt idx="5">
                  <c:v>0.45</c:v>
                </c:pt>
                <c:pt idx="6">
                  <c:v>0.72</c:v>
                </c:pt>
                <c:pt idx="7">
                  <c:v>0.53</c:v>
                </c:pt>
              </c:numCache>
            </c:numRef>
          </c:val>
          <c:smooth val="0"/>
          <c:extLst>
            <c:ext xmlns:c16="http://schemas.microsoft.com/office/drawing/2014/chart" uri="{C3380CC4-5D6E-409C-BE32-E72D297353CC}">
              <c16:uniqueId val="{00000000-9202-4B47-ABD7-D879F439FF3E}"/>
            </c:ext>
          </c:extLst>
        </c:ser>
        <c:ser>
          <c:idx val="2"/>
          <c:order val="2"/>
          <c:tx>
            <c:strRef>
              <c:f>'Unsubscriber Users'!$D$3:$D$4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Users'!$D$5:$D$13</c:f>
              <c:numCache>
                <c:formatCode>General</c:formatCode>
                <c:ptCount val="8"/>
                <c:pt idx="0">
                  <c:v>2.7</c:v>
                </c:pt>
                <c:pt idx="1">
                  <c:v>3.39</c:v>
                </c:pt>
                <c:pt idx="2">
                  <c:v>4.07</c:v>
                </c:pt>
                <c:pt idx="3">
                  <c:v>3.43</c:v>
                </c:pt>
                <c:pt idx="4">
                  <c:v>4.34</c:v>
                </c:pt>
                <c:pt idx="5">
                  <c:v>4.7799999999999994</c:v>
                </c:pt>
                <c:pt idx="6">
                  <c:v>4.63</c:v>
                </c:pt>
                <c:pt idx="7">
                  <c:v>4.21</c:v>
                </c:pt>
              </c:numCache>
            </c:numRef>
          </c:val>
          <c:smooth val="0"/>
          <c:extLst>
            <c:ext xmlns:c16="http://schemas.microsoft.com/office/drawing/2014/chart" uri="{C3380CC4-5D6E-409C-BE32-E72D297353CC}">
              <c16:uniqueId val="{00000001-9202-4B47-ABD7-D879F439FF3E}"/>
            </c:ext>
          </c:extLst>
        </c:ser>
        <c:ser>
          <c:idx val="3"/>
          <c:order val="3"/>
          <c:tx>
            <c:strRef>
              <c:f>'Unsubscriber Users'!$E$3:$E$4</c:f>
              <c:strCache>
                <c:ptCount val="1"/>
                <c:pt idx="0">
                  <c:v>Lucknow</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Users'!$E$5:$E$13</c:f>
              <c:numCache>
                <c:formatCode>General</c:formatCode>
                <c:ptCount val="8"/>
                <c:pt idx="0">
                  <c:v>6.4300000000000006</c:v>
                </c:pt>
                <c:pt idx="1">
                  <c:v>7.6199999999999992</c:v>
                </c:pt>
                <c:pt idx="2">
                  <c:v>6.8600000000000012</c:v>
                </c:pt>
                <c:pt idx="3">
                  <c:v>8.32</c:v>
                </c:pt>
                <c:pt idx="4">
                  <c:v>7.63</c:v>
                </c:pt>
                <c:pt idx="5">
                  <c:v>10.129999999999999</c:v>
                </c:pt>
                <c:pt idx="6">
                  <c:v>8.01</c:v>
                </c:pt>
                <c:pt idx="7">
                  <c:v>9.27</c:v>
                </c:pt>
              </c:numCache>
            </c:numRef>
          </c:val>
          <c:smooth val="0"/>
          <c:extLst>
            <c:ext xmlns:c16="http://schemas.microsoft.com/office/drawing/2014/chart" uri="{C3380CC4-5D6E-409C-BE32-E72D297353CC}">
              <c16:uniqueId val="{00000002-9202-4B47-ABD7-D879F439FF3E}"/>
            </c:ext>
          </c:extLst>
        </c:ser>
        <c:ser>
          <c:idx val="4"/>
          <c:order val="4"/>
          <c:tx>
            <c:strRef>
              <c:f>'Unsubscriber Users'!$F$3:$F$4</c:f>
              <c:strCache>
                <c:ptCount val="1"/>
                <c:pt idx="0">
                  <c:v>Raipur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'Unsubscriber Users'!$A$5:$A$13</c:f>
              <c:strCache>
                <c:ptCount val="8"/>
                <c:pt idx="0">
                  <c:v>Jan</c:v>
                </c:pt>
                <c:pt idx="1">
                  <c:v>Feb</c:v>
                </c:pt>
                <c:pt idx="2">
                  <c:v>Mar</c:v>
                </c:pt>
                <c:pt idx="3">
                  <c:v>Apr</c:v>
                </c:pt>
                <c:pt idx="4">
                  <c:v>Jun</c:v>
                </c:pt>
                <c:pt idx="5">
                  <c:v>Jul</c:v>
                </c:pt>
                <c:pt idx="6">
                  <c:v>Aug</c:v>
                </c:pt>
                <c:pt idx="7">
                  <c:v>Sep</c:v>
                </c:pt>
              </c:strCache>
            </c:strRef>
          </c:cat>
          <c:val>
            <c:numRef>
              <c:f>'Unsubscriber Users'!$F$5:$F$13</c:f>
              <c:numCache>
                <c:formatCode>General</c:formatCode>
                <c:ptCount val="8"/>
                <c:pt idx="0">
                  <c:v>1.6400000000000001</c:v>
                </c:pt>
                <c:pt idx="1">
                  <c:v>2.0699999999999998</c:v>
                </c:pt>
                <c:pt idx="2">
                  <c:v>2.67</c:v>
                </c:pt>
                <c:pt idx="3">
                  <c:v>2.2599999999999998</c:v>
                </c:pt>
                <c:pt idx="4">
                  <c:v>2.23</c:v>
                </c:pt>
                <c:pt idx="5">
                  <c:v>2.3200000000000003</c:v>
                </c:pt>
                <c:pt idx="6">
                  <c:v>4.09</c:v>
                </c:pt>
                <c:pt idx="7">
                  <c:v>2.11</c:v>
                </c:pt>
              </c:numCache>
            </c:numRef>
          </c:val>
          <c:smooth val="0"/>
          <c:extLst>
            <c:ext xmlns:c16="http://schemas.microsoft.com/office/drawing/2014/chart" uri="{C3380CC4-5D6E-409C-BE32-E72D297353CC}">
              <c16:uniqueId val="{00000003-9202-4B47-ABD7-D879F439FF3E}"/>
            </c:ext>
          </c:extLst>
        </c:ser>
        <c:dLbls>
          <c:showLegendKey val="0"/>
          <c:showVal val="0"/>
          <c:showCatName val="0"/>
          <c:showSerName val="0"/>
          <c:showPercent val="0"/>
          <c:showBubbleSize val="0"/>
        </c:dLbls>
        <c:marker val="1"/>
        <c:smooth val="0"/>
        <c:axId val="1032529408"/>
        <c:axId val="1032527328"/>
      </c:lineChart>
      <c:catAx>
        <c:axId val="10325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7328"/>
        <c:crosses val="autoZero"/>
        <c:auto val="1"/>
        <c:lblAlgn val="ctr"/>
        <c:lblOffset val="100"/>
        <c:noMultiLvlLbl val="0"/>
      </c:catAx>
      <c:valAx>
        <c:axId val="103252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Final.xlsx]Total Market Value!PivotTable9</c:name>
    <c:fmtId val="1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Total</a:t>
            </a:r>
            <a:r>
              <a:rPr lang="en-IN" b="1" baseline="0">
                <a:solidFill>
                  <a:schemeClr val="tx1">
                    <a:lumMod val="95000"/>
                    <a:lumOff val="5000"/>
                  </a:schemeClr>
                </a:solidFill>
              </a:rPr>
              <a:t> Market Value</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Market Value'!$B$3:$B$4</c:f>
              <c:strCache>
                <c:ptCount val="1"/>
                <c:pt idx="0">
                  <c:v>Atliqo</c:v>
                </c:pt>
              </c:strCache>
            </c:strRef>
          </c:tx>
          <c:spPr>
            <a:solidFill>
              <a:schemeClr val="accent1"/>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Value'!$B$5:$B$20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00-87BC-4920-A744-BA26473AFEB5}"/>
            </c:ext>
          </c:extLst>
        </c:ser>
        <c:ser>
          <c:idx val="1"/>
          <c:order val="1"/>
          <c:tx>
            <c:strRef>
              <c:f>'Total Market Value'!$C$3:$C$4</c:f>
              <c:strCache>
                <c:ptCount val="1"/>
                <c:pt idx="0">
                  <c:v>Britel</c:v>
                </c:pt>
              </c:strCache>
            </c:strRef>
          </c:tx>
          <c:spPr>
            <a:solidFill>
              <a:schemeClr val="accent2"/>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Value'!$C$5:$C$20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2D-87BC-4920-A744-BA26473AFEB5}"/>
            </c:ext>
          </c:extLst>
        </c:ser>
        <c:ser>
          <c:idx val="2"/>
          <c:order val="2"/>
          <c:tx>
            <c:strRef>
              <c:f>'Total Market Value'!$D$3:$D$4</c:f>
              <c:strCache>
                <c:ptCount val="1"/>
                <c:pt idx="0">
                  <c:v>DADAFONE</c:v>
                </c:pt>
              </c:strCache>
            </c:strRef>
          </c:tx>
          <c:spPr>
            <a:solidFill>
              <a:schemeClr val="accent3"/>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Value'!$D$5:$D$20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2E-87BC-4920-A744-BA26473AFEB5}"/>
            </c:ext>
          </c:extLst>
        </c:ser>
        <c:ser>
          <c:idx val="3"/>
          <c:order val="3"/>
          <c:tx>
            <c:strRef>
              <c:f>'Total Market Value'!$E$3:$E$4</c:f>
              <c:strCache>
                <c:ptCount val="1"/>
                <c:pt idx="0">
                  <c:v>Others</c:v>
                </c:pt>
              </c:strCache>
            </c:strRef>
          </c:tx>
          <c:spPr>
            <a:solidFill>
              <a:schemeClr val="accent4"/>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Value'!$E$5:$E$20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2F-87BC-4920-A744-BA26473AFEB5}"/>
            </c:ext>
          </c:extLst>
        </c:ser>
        <c:ser>
          <c:idx val="4"/>
          <c:order val="4"/>
          <c:tx>
            <c:strRef>
              <c:f>'Total Market Value'!$F$3:$F$4</c:f>
              <c:strCache>
                <c:ptCount val="1"/>
                <c:pt idx="0">
                  <c:v>PIO</c:v>
                </c:pt>
              </c:strCache>
            </c:strRef>
          </c:tx>
          <c:spPr>
            <a:solidFill>
              <a:schemeClr val="accent5"/>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Value'!$F$5:$F$20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30-87BC-4920-A744-BA26473AFEB5}"/>
            </c:ext>
          </c:extLst>
        </c:ser>
        <c:dLbls>
          <c:showLegendKey val="0"/>
          <c:showVal val="0"/>
          <c:showCatName val="0"/>
          <c:showSerName val="0"/>
          <c:showPercent val="0"/>
          <c:showBubbleSize val="0"/>
        </c:dLbls>
        <c:gapWidth val="219"/>
        <c:overlap val="-27"/>
        <c:axId val="880998848"/>
        <c:axId val="881018400"/>
      </c:barChart>
      <c:catAx>
        <c:axId val="8809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18400"/>
        <c:crosses val="autoZero"/>
        <c:auto val="1"/>
        <c:lblAlgn val="ctr"/>
        <c:lblOffset val="100"/>
        <c:noMultiLvlLbl val="0"/>
      </c:catAx>
      <c:valAx>
        <c:axId val="88101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Final.xlsx]Total Market Value!PivotTable9</c:name>
    <c:fmtId val="15"/>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Total</a:t>
            </a:r>
            <a:r>
              <a:rPr lang="en-IN" b="1" baseline="0">
                <a:solidFill>
                  <a:schemeClr val="tx1">
                    <a:lumMod val="95000"/>
                    <a:lumOff val="5000"/>
                  </a:schemeClr>
                </a:solidFill>
              </a:rPr>
              <a:t> Market Value</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Market Value'!$B$3:$B$4</c:f>
              <c:strCache>
                <c:ptCount val="1"/>
                <c:pt idx="0">
                  <c:v>Atliqo</c:v>
                </c:pt>
              </c:strCache>
            </c:strRef>
          </c:tx>
          <c:spPr>
            <a:solidFill>
              <a:schemeClr val="accent1"/>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Value'!$B$5:$B$20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00-2F02-4969-8470-758A97A15E4D}"/>
            </c:ext>
          </c:extLst>
        </c:ser>
        <c:ser>
          <c:idx val="1"/>
          <c:order val="1"/>
          <c:tx>
            <c:strRef>
              <c:f>'Total Market Value'!$C$3:$C$4</c:f>
              <c:strCache>
                <c:ptCount val="1"/>
                <c:pt idx="0">
                  <c:v>Britel</c:v>
                </c:pt>
              </c:strCache>
            </c:strRef>
          </c:tx>
          <c:spPr>
            <a:solidFill>
              <a:schemeClr val="accent2"/>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Value'!$C$5:$C$20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0D-2F02-4969-8470-758A97A15E4D}"/>
            </c:ext>
          </c:extLst>
        </c:ser>
        <c:ser>
          <c:idx val="2"/>
          <c:order val="2"/>
          <c:tx>
            <c:strRef>
              <c:f>'Total Market Value'!$D$3:$D$4</c:f>
              <c:strCache>
                <c:ptCount val="1"/>
                <c:pt idx="0">
                  <c:v>DADAFONE</c:v>
                </c:pt>
              </c:strCache>
            </c:strRef>
          </c:tx>
          <c:spPr>
            <a:solidFill>
              <a:schemeClr val="accent3"/>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Value'!$D$5:$D$20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0E-2F02-4969-8470-758A97A15E4D}"/>
            </c:ext>
          </c:extLst>
        </c:ser>
        <c:ser>
          <c:idx val="3"/>
          <c:order val="3"/>
          <c:tx>
            <c:strRef>
              <c:f>'Total Market Value'!$E$3:$E$4</c:f>
              <c:strCache>
                <c:ptCount val="1"/>
                <c:pt idx="0">
                  <c:v>Others</c:v>
                </c:pt>
              </c:strCache>
            </c:strRef>
          </c:tx>
          <c:spPr>
            <a:solidFill>
              <a:schemeClr val="accent4"/>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Value'!$E$5:$E$20</c:f>
              <c:numCache>
                <c:formatCode>General</c:formatCode>
                <c:ptCount val="15"/>
                <c:pt idx="0">
                  <c:v>478.7</c:v>
                </c:pt>
                <c:pt idx="1">
                  <c:v>849.78000000000009</c:v>
                </c:pt>
                <c:pt idx="2">
                  <c:v>159.04</c:v>
                </c:pt>
                <c:pt idx="3">
                  <c:v>725.29</c:v>
                </c:pt>
                <c:pt idx="4">
                  <c:v>218.47</c:v>
                </c:pt>
                <c:pt idx="5">
                  <c:v>1050.5899999999999</c:v>
                </c:pt>
                <c:pt idx="6">
                  <c:v>121.27999999999999</c:v>
                </c:pt>
                <c:pt idx="7">
                  <c:v>646.57999999999993</c:v>
                </c:pt>
                <c:pt idx="8">
                  <c:v>343.77000000000004</c:v>
                </c:pt>
                <c:pt idx="9">
                  <c:v>966.25</c:v>
                </c:pt>
                <c:pt idx="10">
                  <c:v>293.96999999999997</c:v>
                </c:pt>
                <c:pt idx="11">
                  <c:v>1244.96</c:v>
                </c:pt>
                <c:pt idx="12">
                  <c:v>242.55999999999997</c:v>
                </c:pt>
                <c:pt idx="13">
                  <c:v>614.45000000000005</c:v>
                </c:pt>
                <c:pt idx="14">
                  <c:v>76.3</c:v>
                </c:pt>
              </c:numCache>
            </c:numRef>
          </c:val>
          <c:extLst>
            <c:ext xmlns:c16="http://schemas.microsoft.com/office/drawing/2014/chart" uri="{C3380CC4-5D6E-409C-BE32-E72D297353CC}">
              <c16:uniqueId val="{0000000F-2F02-4969-8470-758A97A15E4D}"/>
            </c:ext>
          </c:extLst>
        </c:ser>
        <c:ser>
          <c:idx val="4"/>
          <c:order val="4"/>
          <c:tx>
            <c:strRef>
              <c:f>'Total Market Value'!$F$3:$F$4</c:f>
              <c:strCache>
                <c:ptCount val="1"/>
                <c:pt idx="0">
                  <c:v>PIO</c:v>
                </c:pt>
              </c:strCache>
            </c:strRef>
          </c:tx>
          <c:spPr>
            <a:solidFill>
              <a:schemeClr val="accent5"/>
            </a:solidFill>
            <a:ln>
              <a:noFill/>
            </a:ln>
            <a:effectLst/>
          </c:spPr>
          <c:invertIfNegative val="0"/>
          <c:cat>
            <c:strRef>
              <c:f>'Total Market Value'!$A$5:$A$20</c:f>
              <c:strCache>
                <c:ptCount val="15"/>
                <c:pt idx="0">
                  <c:v>Ahmedabad</c:v>
                </c:pt>
                <c:pt idx="1">
                  <c:v>Bangalore</c:v>
                </c:pt>
                <c:pt idx="2">
                  <c:v>Chandigarh</c:v>
                </c:pt>
                <c:pt idx="3">
                  <c:v>Chennai</c:v>
                </c:pt>
                <c:pt idx="4">
                  <c:v>Coimbatore</c:v>
                </c:pt>
                <c:pt idx="5">
                  <c:v>Delhi</c:v>
                </c:pt>
                <c:pt idx="6">
                  <c:v>Gurgaon</c:v>
                </c:pt>
                <c:pt idx="7">
                  <c:v>Hyderabad</c:v>
                </c:pt>
                <c:pt idx="8">
                  <c:v>Jaipur</c:v>
                </c:pt>
                <c:pt idx="9">
                  <c:v>Kolkata</c:v>
                </c:pt>
                <c:pt idx="10">
                  <c:v>Lucknow</c:v>
                </c:pt>
                <c:pt idx="11">
                  <c:v>Mumbai</c:v>
                </c:pt>
                <c:pt idx="12">
                  <c:v>Patna</c:v>
                </c:pt>
                <c:pt idx="13">
                  <c:v>Pune</c:v>
                </c:pt>
                <c:pt idx="14">
                  <c:v>Raipur</c:v>
                </c:pt>
              </c:strCache>
            </c:strRef>
          </c:cat>
          <c:val>
            <c:numRef>
              <c:f>'Total Market Value'!$F$5:$F$20</c:f>
              <c:numCache>
                <c:formatCode>General</c:formatCode>
                <c:ptCount val="15"/>
                <c:pt idx="0">
                  <c:v>478.7</c:v>
                </c:pt>
                <c:pt idx="1">
                  <c:v>849.78000000000009</c:v>
                </c:pt>
                <c:pt idx="2">
                  <c:v>159.04000000000002</c:v>
                </c:pt>
                <c:pt idx="3">
                  <c:v>725.29</c:v>
                </c:pt>
                <c:pt idx="4">
                  <c:v>218.47</c:v>
                </c:pt>
                <c:pt idx="5">
                  <c:v>1050.5900000000001</c:v>
                </c:pt>
                <c:pt idx="6">
                  <c:v>121.28</c:v>
                </c:pt>
                <c:pt idx="7">
                  <c:v>646.58000000000004</c:v>
                </c:pt>
                <c:pt idx="8">
                  <c:v>343.77</c:v>
                </c:pt>
                <c:pt idx="9">
                  <c:v>966.25</c:v>
                </c:pt>
                <c:pt idx="10">
                  <c:v>293.96999999999997</c:v>
                </c:pt>
                <c:pt idx="11">
                  <c:v>1244.96</c:v>
                </c:pt>
                <c:pt idx="12">
                  <c:v>242.56</c:v>
                </c:pt>
                <c:pt idx="13">
                  <c:v>614.45000000000005</c:v>
                </c:pt>
                <c:pt idx="14">
                  <c:v>76.3</c:v>
                </c:pt>
              </c:numCache>
            </c:numRef>
          </c:val>
          <c:extLst>
            <c:ext xmlns:c16="http://schemas.microsoft.com/office/drawing/2014/chart" uri="{C3380CC4-5D6E-409C-BE32-E72D297353CC}">
              <c16:uniqueId val="{00000010-2F02-4969-8470-758A97A15E4D}"/>
            </c:ext>
          </c:extLst>
        </c:ser>
        <c:dLbls>
          <c:showLegendKey val="0"/>
          <c:showVal val="0"/>
          <c:showCatName val="0"/>
          <c:showSerName val="0"/>
          <c:showPercent val="0"/>
          <c:showBubbleSize val="0"/>
        </c:dLbls>
        <c:gapWidth val="219"/>
        <c:overlap val="-27"/>
        <c:axId val="880998848"/>
        <c:axId val="881018400"/>
      </c:barChart>
      <c:catAx>
        <c:axId val="8809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18400"/>
        <c:crosses val="autoZero"/>
        <c:auto val="1"/>
        <c:lblAlgn val="ctr"/>
        <c:lblOffset val="100"/>
        <c:noMultiLvlLbl val="0"/>
      </c:catAx>
      <c:valAx>
        <c:axId val="88101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9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Final.xlsx]Market Sharename!PivotTable10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Market</a:t>
            </a:r>
            <a:r>
              <a:rPr lang="en-IN" baseline="0"/>
              <a:t> Share</a:t>
            </a:r>
            <a:endParaRPr lang="en-IN"/>
          </a:p>
        </c:rich>
      </c:tx>
      <c:layout>
        <c:manualLayout>
          <c:xMode val="edge"/>
          <c:yMode val="edge"/>
          <c:x val="0.42825131726617338"/>
          <c:y val="0.102648457949081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'Market Sharename'!$B$3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57-4EE3-9865-1EE7DF10CF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57-4EE3-9865-1EE7DF10CF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57-4EE3-9865-1EE7DF10CF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57-4EE3-9865-1EE7DF10CF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57-4EE3-9865-1EE7DF10CF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Sharename'!$A$4:$A$9</c:f>
              <c:strCache>
                <c:ptCount val="5"/>
                <c:pt idx="0">
                  <c:v>Atliqo</c:v>
                </c:pt>
                <c:pt idx="1">
                  <c:v>Britel</c:v>
                </c:pt>
                <c:pt idx="2">
                  <c:v>DADAFONE</c:v>
                </c:pt>
                <c:pt idx="3">
                  <c:v>Others</c:v>
                </c:pt>
                <c:pt idx="4">
                  <c:v>PIO</c:v>
                </c:pt>
              </c:strCache>
            </c:strRef>
          </c:cat>
          <c:val>
            <c:numRef>
              <c:f>'Market Sharename'!$B$4:$B$9</c:f>
              <c:numCache>
                <c:formatCode>General</c:formatCode>
                <c:ptCount val="5"/>
                <c:pt idx="0">
                  <c:v>1214.23</c:v>
                </c:pt>
                <c:pt idx="1">
                  <c:v>1635.5700000000002</c:v>
                </c:pt>
                <c:pt idx="2">
                  <c:v>613.11999999999989</c:v>
                </c:pt>
                <c:pt idx="3">
                  <c:v>430.24000000000012</c:v>
                </c:pt>
                <c:pt idx="4">
                  <c:v>2106.84</c:v>
                </c:pt>
              </c:numCache>
            </c:numRef>
          </c:val>
          <c:extLst>
            <c:ext xmlns:c16="http://schemas.microsoft.com/office/drawing/2014/chart" uri="{C3380CC4-5D6E-409C-BE32-E72D297353CC}">
              <c16:uniqueId val="{0000000A-4A57-4EE3-9865-1EE7DF10CF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Final.xlsx]Market Sharename!PivotTable10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Market</a:t>
            </a:r>
            <a:r>
              <a:rPr lang="en-IN" baseline="0"/>
              <a:t> Share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'Market Sharename'!$B$3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1D-479D-9F0F-B43EDF8D2B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1D-479D-9F0F-B43EDF8D2B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1D-479D-9F0F-B43EDF8D2B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1D-479D-9F0F-B43EDF8D2B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1D-479D-9F0F-B43EDF8D2B2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Sharename'!$A$4:$A$9</c:f>
              <c:strCache>
                <c:ptCount val="5"/>
                <c:pt idx="0">
                  <c:v>Atliqo</c:v>
                </c:pt>
                <c:pt idx="1">
                  <c:v>Britel</c:v>
                </c:pt>
                <c:pt idx="2">
                  <c:v>DADAFONE</c:v>
                </c:pt>
                <c:pt idx="3">
                  <c:v>Others</c:v>
                </c:pt>
                <c:pt idx="4">
                  <c:v>PIO</c:v>
                </c:pt>
              </c:strCache>
            </c:strRef>
          </c:cat>
          <c:val>
            <c:numRef>
              <c:f>'Market Sharename'!$B$4:$B$9</c:f>
              <c:numCache>
                <c:formatCode>General</c:formatCode>
                <c:ptCount val="5"/>
                <c:pt idx="0">
                  <c:v>1214.23</c:v>
                </c:pt>
                <c:pt idx="1">
                  <c:v>1635.5700000000002</c:v>
                </c:pt>
                <c:pt idx="2">
                  <c:v>613.11999999999989</c:v>
                </c:pt>
                <c:pt idx="3">
                  <c:v>430.24000000000012</c:v>
                </c:pt>
                <c:pt idx="4">
                  <c:v>2106.84</c:v>
                </c:pt>
              </c:numCache>
            </c:numRef>
          </c:val>
          <c:extLst>
            <c:ext xmlns:c16="http://schemas.microsoft.com/office/drawing/2014/chart" uri="{C3380CC4-5D6E-409C-BE32-E72D297353CC}">
              <c16:uniqueId val="{00000000-21C3-4ECF-AEA9-4FC9F8E2CBC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Final.xlsx]Plan Revenue!PivotTable14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 Revenue'!$B$3:$B$4</c:f>
              <c:strCache>
                <c:ptCount val="1"/>
                <c:pt idx="0">
                  <c:v>Jan</c:v>
                </c:pt>
              </c:strCache>
            </c:strRef>
          </c:tx>
          <c:spPr>
            <a:solidFill>
              <a:schemeClr val="accent1"/>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Revenue'!$B$5:$B$10</c:f>
              <c:numCache>
                <c:formatCode>General</c:formatCode>
                <c:ptCount val="5"/>
                <c:pt idx="0">
                  <c:v>12.159999999999998</c:v>
                </c:pt>
                <c:pt idx="1">
                  <c:v>3.68</c:v>
                </c:pt>
                <c:pt idx="2">
                  <c:v>50.000000000000014</c:v>
                </c:pt>
                <c:pt idx="3">
                  <c:v>95.20999999999998</c:v>
                </c:pt>
                <c:pt idx="4">
                  <c:v>32.46</c:v>
                </c:pt>
              </c:numCache>
            </c:numRef>
          </c:val>
          <c:extLst>
            <c:ext xmlns:c16="http://schemas.microsoft.com/office/drawing/2014/chart" uri="{C3380CC4-5D6E-409C-BE32-E72D297353CC}">
              <c16:uniqueId val="{00000000-4E25-4E78-BE11-3E55D78374C1}"/>
            </c:ext>
          </c:extLst>
        </c:ser>
        <c:ser>
          <c:idx val="1"/>
          <c:order val="1"/>
          <c:tx>
            <c:strRef>
              <c:f>'Plan Revenue'!$C$3:$C$4</c:f>
              <c:strCache>
                <c:ptCount val="1"/>
                <c:pt idx="0">
                  <c:v>Feb</c:v>
                </c:pt>
              </c:strCache>
            </c:strRef>
          </c:tx>
          <c:spPr>
            <a:solidFill>
              <a:schemeClr val="accent2"/>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Revenue'!$C$5:$C$10</c:f>
              <c:numCache>
                <c:formatCode>General</c:formatCode>
                <c:ptCount val="5"/>
                <c:pt idx="0">
                  <c:v>10.320000000000002</c:v>
                </c:pt>
                <c:pt idx="1">
                  <c:v>6.57</c:v>
                </c:pt>
                <c:pt idx="2">
                  <c:v>56.63</c:v>
                </c:pt>
                <c:pt idx="3">
                  <c:v>134.54</c:v>
                </c:pt>
                <c:pt idx="4">
                  <c:v>31.7</c:v>
                </c:pt>
              </c:numCache>
            </c:numRef>
          </c:val>
          <c:extLst>
            <c:ext xmlns:c16="http://schemas.microsoft.com/office/drawing/2014/chart" uri="{C3380CC4-5D6E-409C-BE32-E72D297353CC}">
              <c16:uniqueId val="{00000001-4E25-4E78-BE11-3E55D78374C1}"/>
            </c:ext>
          </c:extLst>
        </c:ser>
        <c:ser>
          <c:idx val="2"/>
          <c:order val="2"/>
          <c:tx>
            <c:strRef>
              <c:f>'Plan Revenue'!$D$3:$D$4</c:f>
              <c:strCache>
                <c:ptCount val="1"/>
                <c:pt idx="0">
                  <c:v>Mar</c:v>
                </c:pt>
              </c:strCache>
            </c:strRef>
          </c:tx>
          <c:spPr>
            <a:solidFill>
              <a:schemeClr val="accent3"/>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Revenue'!$D$5:$D$10</c:f>
              <c:numCache>
                <c:formatCode>General</c:formatCode>
                <c:ptCount val="5"/>
                <c:pt idx="0">
                  <c:v>16.5</c:v>
                </c:pt>
                <c:pt idx="1">
                  <c:v>9.93</c:v>
                </c:pt>
                <c:pt idx="2">
                  <c:v>52.800000000000004</c:v>
                </c:pt>
                <c:pt idx="3">
                  <c:v>107.01000000000002</c:v>
                </c:pt>
                <c:pt idx="4">
                  <c:v>43.000000000000007</c:v>
                </c:pt>
              </c:numCache>
            </c:numRef>
          </c:val>
          <c:extLst>
            <c:ext xmlns:c16="http://schemas.microsoft.com/office/drawing/2014/chart" uri="{C3380CC4-5D6E-409C-BE32-E72D297353CC}">
              <c16:uniqueId val="{00000002-4E25-4E78-BE11-3E55D78374C1}"/>
            </c:ext>
          </c:extLst>
        </c:ser>
        <c:ser>
          <c:idx val="3"/>
          <c:order val="3"/>
          <c:tx>
            <c:strRef>
              <c:f>'Plan Revenue'!$E$3:$E$4</c:f>
              <c:strCache>
                <c:ptCount val="1"/>
                <c:pt idx="0">
                  <c:v>Apr</c:v>
                </c:pt>
              </c:strCache>
            </c:strRef>
          </c:tx>
          <c:spPr>
            <a:solidFill>
              <a:schemeClr val="accent4"/>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Revenue'!$E$5:$E$10</c:f>
              <c:numCache>
                <c:formatCode>General</c:formatCode>
                <c:ptCount val="5"/>
                <c:pt idx="0">
                  <c:v>15.569999999999999</c:v>
                </c:pt>
                <c:pt idx="1">
                  <c:v>5.27</c:v>
                </c:pt>
                <c:pt idx="2">
                  <c:v>47.910000000000004</c:v>
                </c:pt>
                <c:pt idx="3">
                  <c:v>119.81999999999998</c:v>
                </c:pt>
                <c:pt idx="4">
                  <c:v>31.290000000000003</c:v>
                </c:pt>
              </c:numCache>
            </c:numRef>
          </c:val>
          <c:extLst>
            <c:ext xmlns:c16="http://schemas.microsoft.com/office/drawing/2014/chart" uri="{C3380CC4-5D6E-409C-BE32-E72D297353CC}">
              <c16:uniqueId val="{00000003-4E25-4E78-BE11-3E55D78374C1}"/>
            </c:ext>
          </c:extLst>
        </c:ser>
        <c:ser>
          <c:idx val="4"/>
          <c:order val="4"/>
          <c:tx>
            <c:strRef>
              <c:f>'Plan Revenue'!$F$3:$F$4</c:f>
              <c:strCache>
                <c:ptCount val="1"/>
                <c:pt idx="0">
                  <c:v>Jun</c:v>
                </c:pt>
              </c:strCache>
            </c:strRef>
          </c:tx>
          <c:spPr>
            <a:solidFill>
              <a:schemeClr val="accent5"/>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Revenue'!$F$5:$F$10</c:f>
              <c:numCache>
                <c:formatCode>General</c:formatCode>
                <c:ptCount val="5"/>
                <c:pt idx="0">
                  <c:v>14.38</c:v>
                </c:pt>
                <c:pt idx="1">
                  <c:v>4.8199999999999994</c:v>
                </c:pt>
                <c:pt idx="2">
                  <c:v>56.399999999999977</c:v>
                </c:pt>
                <c:pt idx="3">
                  <c:v>130.38000000000002</c:v>
                </c:pt>
                <c:pt idx="4">
                  <c:v>34.739999999999995</c:v>
                </c:pt>
              </c:numCache>
            </c:numRef>
          </c:val>
          <c:extLst>
            <c:ext xmlns:c16="http://schemas.microsoft.com/office/drawing/2014/chart" uri="{C3380CC4-5D6E-409C-BE32-E72D297353CC}">
              <c16:uniqueId val="{00000011-3B52-4960-8B7F-71709D4CF3BF}"/>
            </c:ext>
          </c:extLst>
        </c:ser>
        <c:ser>
          <c:idx val="5"/>
          <c:order val="5"/>
          <c:tx>
            <c:strRef>
              <c:f>'Plan Revenue'!$G$3:$G$4</c:f>
              <c:strCache>
                <c:ptCount val="1"/>
                <c:pt idx="0">
                  <c:v>Jul</c:v>
                </c:pt>
              </c:strCache>
            </c:strRef>
          </c:tx>
          <c:spPr>
            <a:solidFill>
              <a:schemeClr val="accent6"/>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Revenue'!$G$5:$G$10</c:f>
              <c:numCache>
                <c:formatCode>General</c:formatCode>
                <c:ptCount val="5"/>
                <c:pt idx="0">
                  <c:v>13.819999999999999</c:v>
                </c:pt>
                <c:pt idx="1">
                  <c:v>8.0699999999999985</c:v>
                </c:pt>
                <c:pt idx="2">
                  <c:v>74.129999999999981</c:v>
                </c:pt>
                <c:pt idx="3">
                  <c:v>152.78999999999996</c:v>
                </c:pt>
                <c:pt idx="4">
                  <c:v>31.41</c:v>
                </c:pt>
              </c:numCache>
            </c:numRef>
          </c:val>
          <c:extLst>
            <c:ext xmlns:c16="http://schemas.microsoft.com/office/drawing/2014/chart" uri="{C3380CC4-5D6E-409C-BE32-E72D297353CC}">
              <c16:uniqueId val="{00000012-3B52-4960-8B7F-71709D4CF3BF}"/>
            </c:ext>
          </c:extLst>
        </c:ser>
        <c:ser>
          <c:idx val="6"/>
          <c:order val="6"/>
          <c:tx>
            <c:strRef>
              <c:f>'Plan Revenue'!$H$3:$H$4</c:f>
              <c:strCache>
                <c:ptCount val="1"/>
                <c:pt idx="0">
                  <c:v>Aug</c:v>
                </c:pt>
              </c:strCache>
            </c:strRef>
          </c:tx>
          <c:spPr>
            <a:solidFill>
              <a:schemeClr val="accent1">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Revenue'!$H$5:$H$10</c:f>
              <c:numCache>
                <c:formatCode>General</c:formatCode>
                <c:ptCount val="5"/>
                <c:pt idx="0">
                  <c:v>19.57</c:v>
                </c:pt>
                <c:pt idx="1">
                  <c:v>11.870000000000001</c:v>
                </c:pt>
                <c:pt idx="2">
                  <c:v>62.809999999999988</c:v>
                </c:pt>
                <c:pt idx="3">
                  <c:v>127.54999999999995</c:v>
                </c:pt>
                <c:pt idx="4">
                  <c:v>57.280000000000008</c:v>
                </c:pt>
              </c:numCache>
            </c:numRef>
          </c:val>
          <c:extLst>
            <c:ext xmlns:c16="http://schemas.microsoft.com/office/drawing/2014/chart" uri="{C3380CC4-5D6E-409C-BE32-E72D297353CC}">
              <c16:uniqueId val="{00000013-3B52-4960-8B7F-71709D4CF3BF}"/>
            </c:ext>
          </c:extLst>
        </c:ser>
        <c:ser>
          <c:idx val="7"/>
          <c:order val="7"/>
          <c:tx>
            <c:strRef>
              <c:f>'Plan Revenue'!$I$3:$I$4</c:f>
              <c:strCache>
                <c:ptCount val="1"/>
                <c:pt idx="0">
                  <c:v>Sep</c:v>
                </c:pt>
              </c:strCache>
            </c:strRef>
          </c:tx>
          <c:spPr>
            <a:solidFill>
              <a:schemeClr val="accent2">
                <a:lumMod val="60000"/>
              </a:schemeClr>
            </a:solidFill>
            <a:ln>
              <a:noFill/>
            </a:ln>
            <a:effectLst/>
          </c:spPr>
          <c:invertIfNegative val="0"/>
          <c:cat>
            <c:strRef>
              <c:f>'Plan Revenue'!$A$5:$A$10</c:f>
              <c:strCache>
                <c:ptCount val="5"/>
                <c:pt idx="0">
                  <c:v>Ahmedabad</c:v>
                </c:pt>
                <c:pt idx="1">
                  <c:v>Coimbatore</c:v>
                </c:pt>
                <c:pt idx="2">
                  <c:v>Delhi</c:v>
                </c:pt>
                <c:pt idx="3">
                  <c:v>Lucknow</c:v>
                </c:pt>
                <c:pt idx="4">
                  <c:v>Raipur</c:v>
                </c:pt>
              </c:strCache>
            </c:strRef>
          </c:cat>
          <c:val>
            <c:numRef>
              <c:f>'Plan Revenue'!$I$5:$I$10</c:f>
              <c:numCache>
                <c:formatCode>General</c:formatCode>
                <c:ptCount val="5"/>
                <c:pt idx="0">
                  <c:v>16.14</c:v>
                </c:pt>
                <c:pt idx="1">
                  <c:v>6.18</c:v>
                </c:pt>
                <c:pt idx="2">
                  <c:v>67.65000000000002</c:v>
                </c:pt>
                <c:pt idx="3">
                  <c:v>138.18000000000006</c:v>
                </c:pt>
                <c:pt idx="4">
                  <c:v>40.21</c:v>
                </c:pt>
              </c:numCache>
            </c:numRef>
          </c:val>
          <c:extLst>
            <c:ext xmlns:c16="http://schemas.microsoft.com/office/drawing/2014/chart" uri="{C3380CC4-5D6E-409C-BE32-E72D297353CC}">
              <c16:uniqueId val="{00000014-3B52-4960-8B7F-71709D4CF3BF}"/>
            </c:ext>
          </c:extLst>
        </c:ser>
        <c:dLbls>
          <c:showLegendKey val="0"/>
          <c:showVal val="0"/>
          <c:showCatName val="0"/>
          <c:showSerName val="0"/>
          <c:showPercent val="0"/>
          <c:showBubbleSize val="0"/>
        </c:dLbls>
        <c:gapWidth val="219"/>
        <c:overlap val="-27"/>
        <c:axId val="2084042192"/>
        <c:axId val="2084043024"/>
      </c:barChart>
      <c:catAx>
        <c:axId val="20840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3024"/>
        <c:crosses val="autoZero"/>
        <c:auto val="1"/>
        <c:lblAlgn val="ctr"/>
        <c:lblOffset val="100"/>
        <c:noMultiLvlLbl val="0"/>
      </c:catAx>
      <c:valAx>
        <c:axId val="208404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Final.xlsx]total Plans!PivotTable15</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Plans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Plans'!$B$3:$B$4</c:f>
              <c:strCache>
                <c:ptCount val="1"/>
                <c:pt idx="0">
                  <c:v>After 5G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Plans'!$B$5:$B$18</c:f>
              <c:numCache>
                <c:formatCode>General</c:formatCode>
                <c:ptCount val="13"/>
                <c:pt idx="0">
                  <c:v>60</c:v>
                </c:pt>
                <c:pt idx="4">
                  <c:v>60</c:v>
                </c:pt>
                <c:pt idx="5">
                  <c:v>60</c:v>
                </c:pt>
                <c:pt idx="6">
                  <c:v>60</c:v>
                </c:pt>
                <c:pt idx="7">
                  <c:v>60</c:v>
                </c:pt>
                <c:pt idx="8">
                  <c:v>60</c:v>
                </c:pt>
                <c:pt idx="9">
                  <c:v>60</c:v>
                </c:pt>
                <c:pt idx="10">
                  <c:v>60</c:v>
                </c:pt>
                <c:pt idx="11">
                  <c:v>60</c:v>
                </c:pt>
                <c:pt idx="12">
                  <c:v>60</c:v>
                </c:pt>
              </c:numCache>
            </c:numRef>
          </c:val>
          <c:extLst>
            <c:ext xmlns:c16="http://schemas.microsoft.com/office/drawing/2014/chart" uri="{C3380CC4-5D6E-409C-BE32-E72D297353CC}">
              <c16:uniqueId val="{00000000-72AE-4558-84CF-3329CDF28E52}"/>
            </c:ext>
          </c:extLst>
        </c:ser>
        <c:ser>
          <c:idx val="1"/>
          <c:order val="1"/>
          <c:tx>
            <c:strRef>
              <c:f>'total Plans'!$C$3:$C$4</c:f>
              <c:strCache>
                <c:ptCount val="1"/>
                <c:pt idx="0">
                  <c:v>Before 5G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Plans'!$C$5:$C$18</c:f>
              <c:numCache>
                <c:formatCode>General</c:formatCode>
                <c:ptCount val="13"/>
                <c:pt idx="0">
                  <c:v>60</c:v>
                </c:pt>
                <c:pt idx="1">
                  <c:v>60</c:v>
                </c:pt>
                <c:pt idx="2">
                  <c:v>60</c:v>
                </c:pt>
                <c:pt idx="3">
                  <c:v>60</c:v>
                </c:pt>
                <c:pt idx="4">
                  <c:v>60</c:v>
                </c:pt>
                <c:pt idx="5">
                  <c:v>60</c:v>
                </c:pt>
                <c:pt idx="7">
                  <c:v>60</c:v>
                </c:pt>
                <c:pt idx="8">
                  <c:v>60</c:v>
                </c:pt>
                <c:pt idx="9">
                  <c:v>60</c:v>
                </c:pt>
                <c:pt idx="12">
                  <c:v>60</c:v>
                </c:pt>
              </c:numCache>
            </c:numRef>
          </c:val>
          <c:extLst>
            <c:ext xmlns:c16="http://schemas.microsoft.com/office/drawing/2014/chart" uri="{C3380CC4-5D6E-409C-BE32-E72D297353CC}">
              <c16:uniqueId val="{00000005-8BB1-4F43-9F77-52A5353DB688}"/>
            </c:ext>
          </c:extLst>
        </c:ser>
        <c:dLbls>
          <c:dLblPos val="inEnd"/>
          <c:showLegendKey val="0"/>
          <c:showVal val="1"/>
          <c:showCatName val="0"/>
          <c:showSerName val="0"/>
          <c:showPercent val="0"/>
          <c:showBubbleSize val="0"/>
        </c:dLbls>
        <c:gapWidth val="150"/>
        <c:overlap val="100"/>
        <c:axId val="1213620832"/>
        <c:axId val="1213615008"/>
      </c:barChart>
      <c:catAx>
        <c:axId val="121362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15008"/>
        <c:crosses val="autoZero"/>
        <c:auto val="1"/>
        <c:lblAlgn val="ctr"/>
        <c:lblOffset val="100"/>
        <c:noMultiLvlLbl val="0"/>
      </c:catAx>
      <c:valAx>
        <c:axId val="12136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Final.xlsx]Revenue by month!PivotTable18</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'Revenue by month'!$B$3:$B$4</c:f>
              <c:strCache>
                <c:ptCount val="1"/>
                <c:pt idx="0">
                  <c:v>After 5G</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month'!$B$5:$B$13</c:f>
              <c:numCache>
                <c:formatCode>General</c:formatCode>
                <c:ptCount val="8"/>
                <c:pt idx="4">
                  <c:v>240.71999999999994</c:v>
                </c:pt>
                <c:pt idx="5">
                  <c:v>280.22000000000008</c:v>
                </c:pt>
                <c:pt idx="6">
                  <c:v>279.0800000000001</c:v>
                </c:pt>
                <c:pt idx="7">
                  <c:v>268.36</c:v>
                </c:pt>
              </c:numCache>
            </c:numRef>
          </c:val>
          <c:extLst>
            <c:ext xmlns:c16="http://schemas.microsoft.com/office/drawing/2014/chart" uri="{C3380CC4-5D6E-409C-BE32-E72D297353CC}">
              <c16:uniqueId val="{00000000-4C83-4FC8-99B9-D973DAC63B91}"/>
            </c:ext>
          </c:extLst>
        </c:ser>
        <c:ser>
          <c:idx val="1"/>
          <c:order val="1"/>
          <c:tx>
            <c:strRef>
              <c:f>'Revenue by month'!$C$3:$C$4</c:f>
              <c:strCache>
                <c:ptCount val="1"/>
                <c:pt idx="0">
                  <c:v>Before 5G</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month'!$C$5:$C$13</c:f>
              <c:numCache>
                <c:formatCode>General</c:formatCode>
                <c:ptCount val="8"/>
                <c:pt idx="0">
                  <c:v>193.50999999999991</c:v>
                </c:pt>
                <c:pt idx="1">
                  <c:v>239.76000000000013</c:v>
                </c:pt>
                <c:pt idx="2">
                  <c:v>229.24000000000012</c:v>
                </c:pt>
                <c:pt idx="3">
                  <c:v>219.86</c:v>
                </c:pt>
              </c:numCache>
            </c:numRef>
          </c:val>
          <c:extLst>
            <c:ext xmlns:c16="http://schemas.microsoft.com/office/drawing/2014/chart" uri="{C3380CC4-5D6E-409C-BE32-E72D297353CC}">
              <c16:uniqueId val="{00000005-4236-47E0-8349-242F9AE30140}"/>
            </c:ext>
          </c:extLst>
        </c:ser>
        <c:dLbls>
          <c:showLegendKey val="0"/>
          <c:showVal val="0"/>
          <c:showCatName val="0"/>
          <c:showSerName val="0"/>
          <c:showPercent val="0"/>
          <c:showBubbleSize val="0"/>
        </c:dLbls>
        <c:gapWidth val="150"/>
        <c:axId val="2039385936"/>
        <c:axId val="2074063520"/>
      </c:barChart>
      <c:catAx>
        <c:axId val="20393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63520"/>
        <c:crosses val="autoZero"/>
        <c:auto val="1"/>
        <c:lblAlgn val="ctr"/>
        <c:lblOffset val="100"/>
        <c:noMultiLvlLbl val="0"/>
      </c:catAx>
      <c:valAx>
        <c:axId val="207406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3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Final.xlsx]total Plans!PivotTable15</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Plans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Plans'!$B$3:$B$4</c:f>
              <c:strCache>
                <c:ptCount val="1"/>
                <c:pt idx="0">
                  <c:v>After 5G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Plans'!$B$5:$B$18</c:f>
              <c:numCache>
                <c:formatCode>General</c:formatCode>
                <c:ptCount val="13"/>
                <c:pt idx="0">
                  <c:v>60</c:v>
                </c:pt>
                <c:pt idx="4">
                  <c:v>60</c:v>
                </c:pt>
                <c:pt idx="5">
                  <c:v>60</c:v>
                </c:pt>
                <c:pt idx="6">
                  <c:v>60</c:v>
                </c:pt>
                <c:pt idx="7">
                  <c:v>60</c:v>
                </c:pt>
                <c:pt idx="8">
                  <c:v>60</c:v>
                </c:pt>
                <c:pt idx="9">
                  <c:v>60</c:v>
                </c:pt>
                <c:pt idx="10">
                  <c:v>60</c:v>
                </c:pt>
                <c:pt idx="11">
                  <c:v>60</c:v>
                </c:pt>
                <c:pt idx="12">
                  <c:v>60</c:v>
                </c:pt>
              </c:numCache>
            </c:numRef>
          </c:val>
          <c:extLst>
            <c:ext xmlns:c16="http://schemas.microsoft.com/office/drawing/2014/chart" uri="{C3380CC4-5D6E-409C-BE32-E72D297353CC}">
              <c16:uniqueId val="{00000000-0EBC-49AA-A831-34B3015561AF}"/>
            </c:ext>
          </c:extLst>
        </c:ser>
        <c:ser>
          <c:idx val="1"/>
          <c:order val="1"/>
          <c:tx>
            <c:strRef>
              <c:f>'total Plans'!$C$3:$C$4</c:f>
              <c:strCache>
                <c:ptCount val="1"/>
                <c:pt idx="0">
                  <c:v>Before 5G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Plans'!$A$5:$A$18</c:f>
              <c:strCache>
                <c:ptCount val="13"/>
                <c:pt idx="0">
                  <c:v>25 GB Combo 3G / 4G Data Pack</c:v>
                </c:pt>
                <c:pt idx="1">
                  <c:v>Big Combo Pack (6 GB / Day) validity: 3 Days</c:v>
                </c:pt>
                <c:pt idx="2">
                  <c:v>Combo TopUp: 14.95 Talktime and 300 MB data</c:v>
                </c:pt>
                <c:pt idx="3">
                  <c:v>Daily Saviour (1 GB / Day) validity: 1 Day</c:v>
                </c:pt>
                <c:pt idx="4">
                  <c:v>Elite saver Pack (1 GB/ Day) Valid: 28 Days</c:v>
                </c:pt>
                <c:pt idx="5">
                  <c:v>Mini Data Saver Pack (500 MB/ Day) Valid: 20 Days</c:v>
                </c:pt>
                <c:pt idx="6">
                  <c:v>Mini Ultra Saver Pack (750 MB/Day for 28 Days)</c:v>
                </c:pt>
                <c:pt idx="7">
                  <c:v>Rs. 99 Full Talktime Combo Pack</c:v>
                </c:pt>
                <c:pt idx="8">
                  <c:v>Smart Recharge Pack (2 GB / Day Combo For 3 months)</c:v>
                </c:pt>
                <c:pt idx="9">
                  <c:v>Super Saviour Pack (1.5 GB / Day Combo For 56 days)</c:v>
                </c:pt>
                <c:pt idx="10">
                  <c:v>Ultra Duo Data Pack (1.8GB / Day Combo For 55 days )</c:v>
                </c:pt>
                <c:pt idx="11">
                  <c:v>Ultra Fast Mega Pack (3GB / Day Combo For 80 days)</c:v>
                </c:pt>
                <c:pt idx="12">
                  <c:v>Xstream Mobile Data Pack: 15GB Data | 28 days</c:v>
                </c:pt>
              </c:strCache>
            </c:strRef>
          </c:cat>
          <c:val>
            <c:numRef>
              <c:f>'total Plans'!$C$5:$C$18</c:f>
              <c:numCache>
                <c:formatCode>General</c:formatCode>
                <c:ptCount val="13"/>
                <c:pt idx="0">
                  <c:v>60</c:v>
                </c:pt>
                <c:pt idx="1">
                  <c:v>60</c:v>
                </c:pt>
                <c:pt idx="2">
                  <c:v>60</c:v>
                </c:pt>
                <c:pt idx="3">
                  <c:v>60</c:v>
                </c:pt>
                <c:pt idx="4">
                  <c:v>60</c:v>
                </c:pt>
                <c:pt idx="5">
                  <c:v>60</c:v>
                </c:pt>
                <c:pt idx="7">
                  <c:v>60</c:v>
                </c:pt>
                <c:pt idx="8">
                  <c:v>60</c:v>
                </c:pt>
                <c:pt idx="9">
                  <c:v>60</c:v>
                </c:pt>
                <c:pt idx="12">
                  <c:v>60</c:v>
                </c:pt>
              </c:numCache>
            </c:numRef>
          </c:val>
          <c:extLst>
            <c:ext xmlns:c16="http://schemas.microsoft.com/office/drawing/2014/chart" uri="{C3380CC4-5D6E-409C-BE32-E72D297353CC}">
              <c16:uniqueId val="{00000004-7C97-40B2-9BC1-A80A7102FC71}"/>
            </c:ext>
          </c:extLst>
        </c:ser>
        <c:dLbls>
          <c:dLblPos val="inEnd"/>
          <c:showLegendKey val="0"/>
          <c:showVal val="1"/>
          <c:showCatName val="0"/>
          <c:showSerName val="0"/>
          <c:showPercent val="0"/>
          <c:showBubbleSize val="0"/>
        </c:dLbls>
        <c:gapWidth val="150"/>
        <c:overlap val="100"/>
        <c:axId val="1213620832"/>
        <c:axId val="1213615008"/>
      </c:barChart>
      <c:catAx>
        <c:axId val="121362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15008"/>
        <c:crosses val="autoZero"/>
        <c:auto val="1"/>
        <c:lblAlgn val="ctr"/>
        <c:lblOffset val="100"/>
        <c:noMultiLvlLbl val="0"/>
      </c:catAx>
      <c:valAx>
        <c:axId val="121361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Final.xlsx]Revenue by month!PivotTable18</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Plan</a:t>
            </a:r>
            <a:r>
              <a:rPr lang="en-IN" sz="1600" b="1" baseline="0"/>
              <a:t> Revenue</a:t>
            </a:r>
            <a:endParaRPr lang="en-IN"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'Revenue by month'!$B$3:$B$4</c:f>
              <c:strCache>
                <c:ptCount val="1"/>
                <c:pt idx="0">
                  <c:v>After 5G</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month'!$B$5:$B$13</c:f>
              <c:numCache>
                <c:formatCode>General</c:formatCode>
                <c:ptCount val="8"/>
                <c:pt idx="4">
                  <c:v>240.71999999999994</c:v>
                </c:pt>
                <c:pt idx="5">
                  <c:v>280.22000000000008</c:v>
                </c:pt>
                <c:pt idx="6">
                  <c:v>279.0800000000001</c:v>
                </c:pt>
                <c:pt idx="7">
                  <c:v>268.36</c:v>
                </c:pt>
              </c:numCache>
            </c:numRef>
          </c:val>
          <c:extLst>
            <c:ext xmlns:c16="http://schemas.microsoft.com/office/drawing/2014/chart" uri="{C3380CC4-5D6E-409C-BE32-E72D297353CC}">
              <c16:uniqueId val="{00000000-4825-4712-92A5-AFF982FA4DCE}"/>
            </c:ext>
          </c:extLst>
        </c:ser>
        <c:ser>
          <c:idx val="1"/>
          <c:order val="1"/>
          <c:tx>
            <c:strRef>
              <c:f>'Revenue by month'!$C$3:$C$4</c:f>
              <c:strCache>
                <c:ptCount val="1"/>
                <c:pt idx="0">
                  <c:v>Before 5G</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'Revenue by month'!$A$5:$A$13</c:f>
              <c:strCache>
                <c:ptCount val="8"/>
                <c:pt idx="0">
                  <c:v>Jan</c:v>
                </c:pt>
                <c:pt idx="1">
                  <c:v>Feb</c:v>
                </c:pt>
                <c:pt idx="2">
                  <c:v>Mar</c:v>
                </c:pt>
                <c:pt idx="3">
                  <c:v>Apr</c:v>
                </c:pt>
                <c:pt idx="4">
                  <c:v>Jun</c:v>
                </c:pt>
                <c:pt idx="5">
                  <c:v>Jul</c:v>
                </c:pt>
                <c:pt idx="6">
                  <c:v>Aug</c:v>
                </c:pt>
                <c:pt idx="7">
                  <c:v>Sep</c:v>
                </c:pt>
              </c:strCache>
            </c:strRef>
          </c:cat>
          <c:val>
            <c:numRef>
              <c:f>'Revenue by month'!$C$5:$C$13</c:f>
              <c:numCache>
                <c:formatCode>General</c:formatCode>
                <c:ptCount val="8"/>
                <c:pt idx="0">
                  <c:v>193.50999999999991</c:v>
                </c:pt>
                <c:pt idx="1">
                  <c:v>239.76000000000013</c:v>
                </c:pt>
                <c:pt idx="2">
                  <c:v>229.24000000000012</c:v>
                </c:pt>
                <c:pt idx="3">
                  <c:v>219.86</c:v>
                </c:pt>
              </c:numCache>
            </c:numRef>
          </c:val>
          <c:extLst>
            <c:ext xmlns:c16="http://schemas.microsoft.com/office/drawing/2014/chart" uri="{C3380CC4-5D6E-409C-BE32-E72D297353CC}">
              <c16:uniqueId val="{00000004-DC17-45CB-B0A9-DDB74CA2A9C0}"/>
            </c:ext>
          </c:extLst>
        </c:ser>
        <c:dLbls>
          <c:showLegendKey val="0"/>
          <c:showVal val="0"/>
          <c:showCatName val="0"/>
          <c:showSerName val="0"/>
          <c:showPercent val="0"/>
          <c:showBubbleSize val="0"/>
        </c:dLbls>
        <c:gapWidth val="150"/>
        <c:axId val="2039385936"/>
        <c:axId val="2074063520"/>
      </c:barChart>
      <c:catAx>
        <c:axId val="20393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63520"/>
        <c:crosses val="autoZero"/>
        <c:auto val="1"/>
        <c:lblAlgn val="ctr"/>
        <c:lblOffset val="100"/>
        <c:noMultiLvlLbl val="0"/>
      </c:catAx>
      <c:valAx>
        <c:axId val="207406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3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Final.xlsx]Revenue!PivotTable1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Revenue</a:t>
            </a:r>
          </a:p>
        </c:rich>
      </c:tx>
      <c:layout>
        <c:manualLayout>
          <c:xMode val="edge"/>
          <c:yMode val="edge"/>
          <c:x val="0.41780745687256537"/>
          <c:y val="3.138670166229221E-2"/>
        </c:manualLayout>
      </c:layout>
      <c:overlay val="1"/>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Revenue!$B$3:$B$4</c:f>
              <c:strCache>
                <c:ptCount val="1"/>
                <c:pt idx="0">
                  <c:v>Ahmedabad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Revenue!$B$5:$B$13</c:f>
              <c:numCache>
                <c:formatCode>General</c:formatCode>
                <c:ptCount val="8"/>
                <c:pt idx="0">
                  <c:v>20.97</c:v>
                </c:pt>
                <c:pt idx="1">
                  <c:v>20.63</c:v>
                </c:pt>
                <c:pt idx="2">
                  <c:v>28.95</c:v>
                </c:pt>
                <c:pt idx="3">
                  <c:v>23.94</c:v>
                </c:pt>
                <c:pt idx="4">
                  <c:v>20.84</c:v>
                </c:pt>
                <c:pt idx="5">
                  <c:v>19.440000000000001</c:v>
                </c:pt>
                <c:pt idx="6">
                  <c:v>29.23</c:v>
                </c:pt>
                <c:pt idx="7">
                  <c:v>23.07</c:v>
                </c:pt>
              </c:numCache>
            </c:numRef>
          </c:val>
          <c:extLst>
            <c:ext xmlns:c16="http://schemas.microsoft.com/office/drawing/2014/chart" uri="{C3380CC4-5D6E-409C-BE32-E72D297353CC}">
              <c16:uniqueId val="{00000000-1ED9-42F7-9F4E-3B2D1ACDAFE6}"/>
            </c:ext>
          </c:extLst>
        </c:ser>
        <c:ser>
          <c:idx val="1"/>
          <c:order val="1"/>
          <c:tx>
            <c:strRef>
              <c:f>Revenue!$C$3:$C$4</c:f>
              <c:strCache>
                <c:ptCount val="1"/>
                <c:pt idx="0">
                  <c:v>Coimbatore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Revenue!$C$5:$C$13</c:f>
              <c:numCache>
                <c:formatCode>General</c:formatCode>
                <c:ptCount val="8"/>
                <c:pt idx="0">
                  <c:v>7.82</c:v>
                </c:pt>
                <c:pt idx="1">
                  <c:v>11.94</c:v>
                </c:pt>
                <c:pt idx="2">
                  <c:v>17.12</c:v>
                </c:pt>
                <c:pt idx="3">
                  <c:v>8.7899999999999991</c:v>
                </c:pt>
                <c:pt idx="4">
                  <c:v>7.9</c:v>
                </c:pt>
                <c:pt idx="5">
                  <c:v>11.53</c:v>
                </c:pt>
                <c:pt idx="6">
                  <c:v>17.7</c:v>
                </c:pt>
                <c:pt idx="7">
                  <c:v>8.59</c:v>
                </c:pt>
              </c:numCache>
            </c:numRef>
          </c:val>
          <c:extLst>
            <c:ext xmlns:c16="http://schemas.microsoft.com/office/drawing/2014/chart" uri="{C3380CC4-5D6E-409C-BE32-E72D297353CC}">
              <c16:uniqueId val="{00000000-CD18-4BEA-A50D-4FFA0523E060}"/>
            </c:ext>
          </c:extLst>
        </c:ser>
        <c:ser>
          <c:idx val="2"/>
          <c:order val="2"/>
          <c:tx>
            <c:strRef>
              <c:f>Revenue!$D$3:$D$4</c:f>
              <c:strCache>
                <c:ptCount val="1"/>
                <c:pt idx="0">
                  <c:v>Delhi</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Revenue!$D$5:$D$13</c:f>
              <c:numCache>
                <c:formatCode>General</c:formatCode>
                <c:ptCount val="8"/>
                <c:pt idx="0">
                  <c:v>17.689999999999998</c:v>
                </c:pt>
                <c:pt idx="1">
                  <c:v>22.082000000000001</c:v>
                </c:pt>
                <c:pt idx="2">
                  <c:v>18.911999999999999</c:v>
                </c:pt>
                <c:pt idx="3">
                  <c:v>19.136000000000003</c:v>
                </c:pt>
                <c:pt idx="4">
                  <c:v>17.833999999999996</c:v>
                </c:pt>
                <c:pt idx="5">
                  <c:v>21.368000000000002</c:v>
                </c:pt>
                <c:pt idx="6">
                  <c:v>19.258000000000003</c:v>
                </c:pt>
                <c:pt idx="7">
                  <c:v>18.669999999999998</c:v>
                </c:pt>
              </c:numCache>
            </c:numRef>
          </c:val>
          <c:extLst>
            <c:ext xmlns:c16="http://schemas.microsoft.com/office/drawing/2014/chart" uri="{C3380CC4-5D6E-409C-BE32-E72D297353CC}">
              <c16:uniqueId val="{00000001-CD18-4BEA-A50D-4FFA0523E060}"/>
            </c:ext>
          </c:extLst>
        </c:ser>
        <c:ser>
          <c:idx val="3"/>
          <c:order val="3"/>
          <c:tx>
            <c:strRef>
              <c:f>Revenue!$E$3:$E$4</c:f>
              <c:strCache>
                <c:ptCount val="1"/>
                <c:pt idx="0">
                  <c:v>Lucknow</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Revenue!$E$5:$E$13</c:f>
              <c:numCache>
                <c:formatCode>General</c:formatCode>
                <c:ptCount val="8"/>
                <c:pt idx="0">
                  <c:v>30.938333333333336</c:v>
                </c:pt>
                <c:pt idx="1">
                  <c:v>38.585000000000001</c:v>
                </c:pt>
                <c:pt idx="2">
                  <c:v>31.981666666666669</c:v>
                </c:pt>
                <c:pt idx="3">
                  <c:v>36.353333333333332</c:v>
                </c:pt>
                <c:pt idx="4">
                  <c:v>31.301666666666673</c:v>
                </c:pt>
                <c:pt idx="5">
                  <c:v>37.55833333333333</c:v>
                </c:pt>
                <c:pt idx="6">
                  <c:v>32.634999999999998</c:v>
                </c:pt>
                <c:pt idx="7">
                  <c:v>35.906666666666666</c:v>
                </c:pt>
              </c:numCache>
            </c:numRef>
          </c:val>
          <c:extLst>
            <c:ext xmlns:c16="http://schemas.microsoft.com/office/drawing/2014/chart" uri="{C3380CC4-5D6E-409C-BE32-E72D297353CC}">
              <c16:uniqueId val="{00000002-CD18-4BEA-A50D-4FFA0523E060}"/>
            </c:ext>
          </c:extLst>
        </c:ser>
        <c:ser>
          <c:idx val="4"/>
          <c:order val="4"/>
          <c:tx>
            <c:strRef>
              <c:f>Revenue!$F$3:$F$4</c:f>
              <c:strCache>
                <c:ptCount val="1"/>
                <c:pt idx="0">
                  <c:v>Raipur</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Revenue!$F$5:$F$13</c:f>
              <c:numCache>
                <c:formatCode>General</c:formatCode>
                <c:ptCount val="8"/>
                <c:pt idx="0">
                  <c:v>25.75</c:v>
                </c:pt>
                <c:pt idx="1">
                  <c:v>25.599999999999998</c:v>
                </c:pt>
                <c:pt idx="2">
                  <c:v>38.965000000000003</c:v>
                </c:pt>
                <c:pt idx="3">
                  <c:v>30.330000000000002</c:v>
                </c:pt>
                <c:pt idx="4">
                  <c:v>25.92</c:v>
                </c:pt>
                <c:pt idx="5">
                  <c:v>24.799999999999997</c:v>
                </c:pt>
                <c:pt idx="6">
                  <c:v>40.024999999999999</c:v>
                </c:pt>
                <c:pt idx="7">
                  <c:v>29.905000000000001</c:v>
                </c:pt>
              </c:numCache>
            </c:numRef>
          </c:val>
          <c:extLst>
            <c:ext xmlns:c16="http://schemas.microsoft.com/office/drawing/2014/chart" uri="{C3380CC4-5D6E-409C-BE32-E72D297353CC}">
              <c16:uniqueId val="{00000003-CD18-4BEA-A50D-4FFA0523E060}"/>
            </c:ext>
          </c:extLst>
        </c:ser>
        <c:dLbls>
          <c:dLblPos val="outEnd"/>
          <c:showLegendKey val="0"/>
          <c:showVal val="1"/>
          <c:showCatName val="0"/>
          <c:showSerName val="0"/>
          <c:showPercent val="0"/>
          <c:showBubbleSize val="0"/>
        </c:dLbls>
        <c:gapWidth val="80"/>
        <c:overlap val="25"/>
        <c:axId val="772164144"/>
        <c:axId val="772154160"/>
      </c:barChart>
      <c:catAx>
        <c:axId val="7721641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72154160"/>
        <c:crosses val="autoZero"/>
        <c:auto val="1"/>
        <c:lblAlgn val="ctr"/>
        <c:lblOffset val="100"/>
        <c:noMultiLvlLbl val="0"/>
      </c:catAx>
      <c:valAx>
        <c:axId val="772154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21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Final.xlsx]Revenue!PivotTable1</c:name>
    <c:fmtId val="2"/>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n-lt"/>
                <a:ea typeface="+mj-ea"/>
                <a:cs typeface="+mj-cs"/>
              </a:defRPr>
            </a:pPr>
            <a:r>
              <a:rPr lang="en-US" b="1">
                <a:latin typeface="+mn-lt"/>
              </a:rPr>
              <a:t>Revenue</a:t>
            </a:r>
          </a:p>
        </c:rich>
      </c:tx>
      <c:layout>
        <c:manualLayout>
          <c:xMode val="edge"/>
          <c:yMode val="edge"/>
          <c:x val="0.41780745687256537"/>
          <c:y val="3.138670166229221E-2"/>
        </c:manualLayout>
      </c:layout>
      <c:overlay val="1"/>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n-lt"/>
              <a:ea typeface="+mj-ea"/>
              <a:cs typeface="+mj-cs"/>
            </a:defRPr>
          </a:pPr>
          <a:endParaRPr lang="en-US"/>
        </a:p>
      </c:txPr>
    </c:title>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solidFill>
              <a:schemeClr val="accent1">
                <a:alpha val="70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Revenue!$B$3:$B$4</c:f>
              <c:strCache>
                <c:ptCount val="1"/>
                <c:pt idx="0">
                  <c:v>Ahmedabad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Revenue!$B$5:$B$13</c:f>
              <c:numCache>
                <c:formatCode>General</c:formatCode>
                <c:ptCount val="8"/>
                <c:pt idx="0">
                  <c:v>20.97</c:v>
                </c:pt>
                <c:pt idx="1">
                  <c:v>20.63</c:v>
                </c:pt>
                <c:pt idx="2">
                  <c:v>28.95</c:v>
                </c:pt>
                <c:pt idx="3">
                  <c:v>23.94</c:v>
                </c:pt>
                <c:pt idx="4">
                  <c:v>20.84</c:v>
                </c:pt>
                <c:pt idx="5">
                  <c:v>19.440000000000001</c:v>
                </c:pt>
                <c:pt idx="6">
                  <c:v>29.23</c:v>
                </c:pt>
                <c:pt idx="7">
                  <c:v>23.07</c:v>
                </c:pt>
              </c:numCache>
            </c:numRef>
          </c:val>
          <c:extLst>
            <c:ext xmlns:c16="http://schemas.microsoft.com/office/drawing/2014/chart" uri="{C3380CC4-5D6E-409C-BE32-E72D297353CC}">
              <c16:uniqueId val="{00000000-9576-4D32-A4B5-6C7846ACB96F}"/>
            </c:ext>
          </c:extLst>
        </c:ser>
        <c:ser>
          <c:idx val="1"/>
          <c:order val="1"/>
          <c:tx>
            <c:strRef>
              <c:f>Revenue!$C$3:$C$4</c:f>
              <c:strCache>
                <c:ptCount val="1"/>
                <c:pt idx="0">
                  <c:v>Coimbatore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Revenue!$C$5:$C$13</c:f>
              <c:numCache>
                <c:formatCode>General</c:formatCode>
                <c:ptCount val="8"/>
                <c:pt idx="0">
                  <c:v>7.82</c:v>
                </c:pt>
                <c:pt idx="1">
                  <c:v>11.94</c:v>
                </c:pt>
                <c:pt idx="2">
                  <c:v>17.12</c:v>
                </c:pt>
                <c:pt idx="3">
                  <c:v>8.7899999999999991</c:v>
                </c:pt>
                <c:pt idx="4">
                  <c:v>7.9</c:v>
                </c:pt>
                <c:pt idx="5">
                  <c:v>11.53</c:v>
                </c:pt>
                <c:pt idx="6">
                  <c:v>17.7</c:v>
                </c:pt>
                <c:pt idx="7">
                  <c:v>8.59</c:v>
                </c:pt>
              </c:numCache>
            </c:numRef>
          </c:val>
          <c:extLst>
            <c:ext xmlns:c16="http://schemas.microsoft.com/office/drawing/2014/chart" uri="{C3380CC4-5D6E-409C-BE32-E72D297353CC}">
              <c16:uniqueId val="{00000000-F095-458B-A49C-DA094C587BEF}"/>
            </c:ext>
          </c:extLst>
        </c:ser>
        <c:ser>
          <c:idx val="2"/>
          <c:order val="2"/>
          <c:tx>
            <c:strRef>
              <c:f>Revenue!$D$3:$D$4</c:f>
              <c:strCache>
                <c:ptCount val="1"/>
                <c:pt idx="0">
                  <c:v>Delhi</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Revenue!$D$5:$D$13</c:f>
              <c:numCache>
                <c:formatCode>General</c:formatCode>
                <c:ptCount val="8"/>
                <c:pt idx="0">
                  <c:v>17.689999999999998</c:v>
                </c:pt>
                <c:pt idx="1">
                  <c:v>22.082000000000001</c:v>
                </c:pt>
                <c:pt idx="2">
                  <c:v>18.911999999999999</c:v>
                </c:pt>
                <c:pt idx="3">
                  <c:v>19.136000000000003</c:v>
                </c:pt>
                <c:pt idx="4">
                  <c:v>17.833999999999996</c:v>
                </c:pt>
                <c:pt idx="5">
                  <c:v>21.368000000000002</c:v>
                </c:pt>
                <c:pt idx="6">
                  <c:v>19.258000000000003</c:v>
                </c:pt>
                <c:pt idx="7">
                  <c:v>18.669999999999998</c:v>
                </c:pt>
              </c:numCache>
            </c:numRef>
          </c:val>
          <c:extLst>
            <c:ext xmlns:c16="http://schemas.microsoft.com/office/drawing/2014/chart" uri="{C3380CC4-5D6E-409C-BE32-E72D297353CC}">
              <c16:uniqueId val="{00000001-F095-458B-A49C-DA094C587BEF}"/>
            </c:ext>
          </c:extLst>
        </c:ser>
        <c:ser>
          <c:idx val="3"/>
          <c:order val="3"/>
          <c:tx>
            <c:strRef>
              <c:f>Revenue!$E$3:$E$4</c:f>
              <c:strCache>
                <c:ptCount val="1"/>
                <c:pt idx="0">
                  <c:v>Lucknow</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Revenue!$E$5:$E$13</c:f>
              <c:numCache>
                <c:formatCode>General</c:formatCode>
                <c:ptCount val="8"/>
                <c:pt idx="0">
                  <c:v>30.938333333333336</c:v>
                </c:pt>
                <c:pt idx="1">
                  <c:v>38.585000000000001</c:v>
                </c:pt>
                <c:pt idx="2">
                  <c:v>31.981666666666669</c:v>
                </c:pt>
                <c:pt idx="3">
                  <c:v>36.353333333333332</c:v>
                </c:pt>
                <c:pt idx="4">
                  <c:v>31.301666666666673</c:v>
                </c:pt>
                <c:pt idx="5">
                  <c:v>37.55833333333333</c:v>
                </c:pt>
                <c:pt idx="6">
                  <c:v>32.634999999999998</c:v>
                </c:pt>
                <c:pt idx="7">
                  <c:v>35.906666666666666</c:v>
                </c:pt>
              </c:numCache>
            </c:numRef>
          </c:val>
          <c:extLst>
            <c:ext xmlns:c16="http://schemas.microsoft.com/office/drawing/2014/chart" uri="{C3380CC4-5D6E-409C-BE32-E72D297353CC}">
              <c16:uniqueId val="{00000002-F095-458B-A49C-DA094C587BEF}"/>
            </c:ext>
          </c:extLst>
        </c:ser>
        <c:ser>
          <c:idx val="4"/>
          <c:order val="4"/>
          <c:tx>
            <c:strRef>
              <c:f>Revenue!$F$3:$F$4</c:f>
              <c:strCache>
                <c:ptCount val="1"/>
                <c:pt idx="0">
                  <c:v>Raipur</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Revenue!$A$5:$A$13</c:f>
              <c:strCache>
                <c:ptCount val="8"/>
                <c:pt idx="0">
                  <c:v>Jan</c:v>
                </c:pt>
                <c:pt idx="1">
                  <c:v>Feb</c:v>
                </c:pt>
                <c:pt idx="2">
                  <c:v>Mar</c:v>
                </c:pt>
                <c:pt idx="3">
                  <c:v>Apr</c:v>
                </c:pt>
                <c:pt idx="4">
                  <c:v>Jun</c:v>
                </c:pt>
                <c:pt idx="5">
                  <c:v>Jul</c:v>
                </c:pt>
                <c:pt idx="6">
                  <c:v>Aug</c:v>
                </c:pt>
                <c:pt idx="7">
                  <c:v>Sep</c:v>
                </c:pt>
              </c:strCache>
            </c:strRef>
          </c:cat>
          <c:val>
            <c:numRef>
              <c:f>Revenue!$F$5:$F$13</c:f>
              <c:numCache>
                <c:formatCode>General</c:formatCode>
                <c:ptCount val="8"/>
                <c:pt idx="0">
                  <c:v>25.75</c:v>
                </c:pt>
                <c:pt idx="1">
                  <c:v>25.599999999999998</c:v>
                </c:pt>
                <c:pt idx="2">
                  <c:v>38.965000000000003</c:v>
                </c:pt>
                <c:pt idx="3">
                  <c:v>30.330000000000002</c:v>
                </c:pt>
                <c:pt idx="4">
                  <c:v>25.92</c:v>
                </c:pt>
                <c:pt idx="5">
                  <c:v>24.799999999999997</c:v>
                </c:pt>
                <c:pt idx="6">
                  <c:v>40.024999999999999</c:v>
                </c:pt>
                <c:pt idx="7">
                  <c:v>29.905000000000001</c:v>
                </c:pt>
              </c:numCache>
            </c:numRef>
          </c:val>
          <c:extLst>
            <c:ext xmlns:c16="http://schemas.microsoft.com/office/drawing/2014/chart" uri="{C3380CC4-5D6E-409C-BE32-E72D297353CC}">
              <c16:uniqueId val="{00000003-F095-458B-A49C-DA094C587BEF}"/>
            </c:ext>
          </c:extLst>
        </c:ser>
        <c:dLbls>
          <c:dLblPos val="outEnd"/>
          <c:showLegendKey val="0"/>
          <c:showVal val="1"/>
          <c:showCatName val="0"/>
          <c:showSerName val="0"/>
          <c:showPercent val="0"/>
          <c:showBubbleSize val="0"/>
        </c:dLbls>
        <c:gapWidth val="80"/>
        <c:overlap val="25"/>
        <c:axId val="772164144"/>
        <c:axId val="772154160"/>
      </c:barChart>
      <c:catAx>
        <c:axId val="7721641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72154160"/>
        <c:crosses val="autoZero"/>
        <c:auto val="1"/>
        <c:lblAlgn val="ctr"/>
        <c:lblOffset val="100"/>
        <c:noMultiLvlLbl val="0"/>
      </c:catAx>
      <c:valAx>
        <c:axId val="772154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21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[Altiqo Revenue Final.xlsx]ARPU!PivotTable3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Active Revenue</a:t>
            </a:r>
            <a:r>
              <a:rPr lang="en-US" b="1" baseline="0"/>
              <a:t> Per User</a:t>
            </a:r>
            <a:endParaRPr lang="en-US" b="1"/>
          </a:p>
        </c:rich>
      </c:tx>
      <c:layout>
        <c:manualLayout>
          <c:xMode val="edge"/>
          <c:yMode val="edge"/>
          <c:x val="0.32427077865266846"/>
          <c:y val="4.42548848060659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s>
    <c:plotArea>
      <c:layout/>
      <c:pieChart>
        <c:varyColors val="1"/>
        <c:ser>
          <c:idx val="0"/>
          <c:order val="0"/>
          <c:tx>
            <c:strRef>
              <c:f>ARPU!$B$4:$B$5</c:f>
              <c:strCache>
                <c:ptCount val="1"/>
                <c:pt idx="0">
                  <c:v>Jan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10-4E65-8856-6723B595B2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10-4E65-8856-6723B595B2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10-4E65-8856-6723B595B2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10-4E65-8856-6723B595B2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10-4E65-8856-6723B595B28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ARPU!$B$6:$B$11</c:f>
              <c:numCache>
                <c:formatCode>General</c:formatCode>
                <c:ptCount val="5"/>
                <c:pt idx="0">
                  <c:v>165</c:v>
                </c:pt>
                <c:pt idx="1">
                  <c:v>212</c:v>
                </c:pt>
                <c:pt idx="2">
                  <c:v>185.6</c:v>
                </c:pt>
                <c:pt idx="3">
                  <c:v>190.66666666666666</c:v>
                </c:pt>
                <c:pt idx="4">
                  <c:v>181.5</c:v>
                </c:pt>
              </c:numCache>
            </c:numRef>
          </c:val>
          <c:extLst>
            <c:ext xmlns:c16="http://schemas.microsoft.com/office/drawing/2014/chart" uri="{C3380CC4-5D6E-409C-BE32-E72D297353CC}">
              <c16:uniqueId val="{0000000A-4610-4E65-8856-6723B595B285}"/>
            </c:ext>
          </c:extLst>
        </c:ser>
        <c:ser>
          <c:idx val="1"/>
          <c:order val="1"/>
          <c:tx>
            <c:strRef>
              <c:f>ARPU!$C$4:$C$5</c:f>
              <c:strCache>
                <c:ptCount val="1"/>
                <c:pt idx="0">
                  <c:v>Feb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A93F-41CE-9471-BFB683FFB8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A93F-41CE-9471-BFB683FFB8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A93F-41CE-9471-BFB683FFB8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A93F-41CE-9471-BFB683FFB8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ARPU!$C$6:$C$11</c:f>
              <c:numCache>
                <c:formatCode>General</c:formatCode>
                <c:ptCount val="5"/>
                <c:pt idx="0">
                  <c:v>171</c:v>
                </c:pt>
                <c:pt idx="1">
                  <c:v>170</c:v>
                </c:pt>
                <c:pt idx="2">
                  <c:v>189.4</c:v>
                </c:pt>
                <c:pt idx="3">
                  <c:v>185.83333333333334</c:v>
                </c:pt>
                <c:pt idx="4">
                  <c:v>191.5</c:v>
                </c:pt>
              </c:numCache>
            </c:numRef>
          </c:val>
          <c:extLst>
            <c:ext xmlns:c16="http://schemas.microsoft.com/office/drawing/2014/chart" uri="{C3380CC4-5D6E-409C-BE32-E72D297353CC}">
              <c16:uniqueId val="{0000000A-160B-4C51-9866-94ECDCEF446A}"/>
            </c:ext>
          </c:extLst>
        </c:ser>
        <c:ser>
          <c:idx val="2"/>
          <c:order val="2"/>
          <c:tx>
            <c:strRef>
              <c:f>ARPU!$D$4:$D$5</c:f>
              <c:strCache>
                <c:ptCount val="1"/>
                <c:pt idx="0">
                  <c:v>Mar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A93F-41CE-9471-BFB683FFB8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A93F-41CE-9471-BFB683FFB8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A93F-41CE-9471-BFB683FFB8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A93F-41CE-9471-BFB683FFB8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ARPU!$D$6:$D$11</c:f>
              <c:numCache>
                <c:formatCode>General</c:formatCode>
                <c:ptCount val="5"/>
                <c:pt idx="0">
                  <c:v>206</c:v>
                </c:pt>
                <c:pt idx="1">
                  <c:v>206</c:v>
                </c:pt>
                <c:pt idx="2">
                  <c:v>190.4</c:v>
                </c:pt>
                <c:pt idx="3">
                  <c:v>199.83333333333334</c:v>
                </c:pt>
                <c:pt idx="4">
                  <c:v>192</c:v>
                </c:pt>
              </c:numCache>
            </c:numRef>
          </c:val>
          <c:extLst>
            <c:ext xmlns:c16="http://schemas.microsoft.com/office/drawing/2014/chart" uri="{C3380CC4-5D6E-409C-BE32-E72D297353CC}">
              <c16:uniqueId val="{0000000C-160B-4C51-9866-94ECDCEF446A}"/>
            </c:ext>
          </c:extLst>
        </c:ser>
        <c:ser>
          <c:idx val="3"/>
          <c:order val="3"/>
          <c:tx>
            <c:strRef>
              <c:f>ARPU!$E$4:$E$5</c:f>
              <c:strCache>
                <c:ptCount val="1"/>
                <c:pt idx="0">
                  <c:v>Apr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A93F-41CE-9471-BFB683FFB8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A93F-41CE-9471-BFB683FFB8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A93F-41CE-9471-BFB683FFB8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A93F-41CE-9471-BFB683FFB8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ARPU!$E$6:$E$11</c:f>
              <c:numCache>
                <c:formatCode>General</c:formatCode>
                <c:ptCount val="5"/>
                <c:pt idx="0">
                  <c:v>163</c:v>
                </c:pt>
                <c:pt idx="1">
                  <c:v>212</c:v>
                </c:pt>
                <c:pt idx="2">
                  <c:v>191.2</c:v>
                </c:pt>
                <c:pt idx="3">
                  <c:v>193.83333333333334</c:v>
                </c:pt>
                <c:pt idx="4">
                  <c:v>187.5</c:v>
                </c:pt>
              </c:numCache>
            </c:numRef>
          </c:val>
          <c:extLst>
            <c:ext xmlns:c16="http://schemas.microsoft.com/office/drawing/2014/chart" uri="{C3380CC4-5D6E-409C-BE32-E72D297353CC}">
              <c16:uniqueId val="{0000000D-160B-4C51-9866-94ECDCEF446A}"/>
            </c:ext>
          </c:extLst>
        </c:ser>
        <c:ser>
          <c:idx val="4"/>
          <c:order val="4"/>
          <c:tx>
            <c:strRef>
              <c:f>ARPU!$F$4:$F$5</c:f>
              <c:strCache>
                <c:ptCount val="1"/>
                <c:pt idx="0">
                  <c:v>Jun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A93F-41CE-9471-BFB683FFB8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A93F-41CE-9471-BFB683FFB8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A93F-41CE-9471-BFB683FFB8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A93F-41CE-9471-BFB683FFB8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ARPU!$F$6:$F$11</c:f>
              <c:numCache>
                <c:formatCode>General</c:formatCode>
                <c:ptCount val="5"/>
                <c:pt idx="0">
                  <c:v>205</c:v>
                </c:pt>
                <c:pt idx="1">
                  <c:v>236</c:v>
                </c:pt>
                <c:pt idx="2">
                  <c:v>212.8</c:v>
                </c:pt>
                <c:pt idx="3">
                  <c:v>218.5</c:v>
                </c:pt>
                <c:pt idx="4">
                  <c:v>225.5</c:v>
                </c:pt>
              </c:numCache>
            </c:numRef>
          </c:val>
          <c:extLst>
            <c:ext xmlns:c16="http://schemas.microsoft.com/office/drawing/2014/chart" uri="{C3380CC4-5D6E-409C-BE32-E72D297353CC}">
              <c16:uniqueId val="{0000000E-160B-4C51-9866-94ECDCEF446A}"/>
            </c:ext>
          </c:extLst>
        </c:ser>
        <c:ser>
          <c:idx val="5"/>
          <c:order val="5"/>
          <c:tx>
            <c:strRef>
              <c:f>ARPU!$G$4:$G$5</c:f>
              <c:strCache>
                <c:ptCount val="1"/>
                <c:pt idx="0">
                  <c:v>Jul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A93F-41CE-9471-BFB683FFB8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A93F-41CE-9471-BFB683FFB8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A93F-41CE-9471-BFB683FFB8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A93F-41CE-9471-BFB683FFB8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ARPU!$G$6:$G$11</c:f>
              <c:numCache>
                <c:formatCode>General</c:formatCode>
                <c:ptCount val="5"/>
                <c:pt idx="0">
                  <c:v>175</c:v>
                </c:pt>
                <c:pt idx="1">
                  <c:v>218</c:v>
                </c:pt>
                <c:pt idx="2">
                  <c:v>213</c:v>
                </c:pt>
                <c:pt idx="3">
                  <c:v>199.66666666666666</c:v>
                </c:pt>
                <c:pt idx="4">
                  <c:v>190.5</c:v>
                </c:pt>
              </c:numCache>
            </c:numRef>
          </c:val>
          <c:extLst>
            <c:ext xmlns:c16="http://schemas.microsoft.com/office/drawing/2014/chart" uri="{C3380CC4-5D6E-409C-BE32-E72D297353CC}">
              <c16:uniqueId val="{0000000F-160B-4C51-9866-94ECDCEF446A}"/>
            </c:ext>
          </c:extLst>
        </c:ser>
        <c:ser>
          <c:idx val="6"/>
          <c:order val="6"/>
          <c:tx>
            <c:strRef>
              <c:f>ARPU!$H$4:$H$5</c:f>
              <c:strCache>
                <c:ptCount val="1"/>
                <c:pt idx="0">
                  <c:v>Aug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A93F-41CE-9471-BFB683FFB8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A93F-41CE-9471-BFB683FFB8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A93F-41CE-9471-BFB683FFB8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A93F-41CE-9471-BFB683FFB8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ARPU!$H$6:$H$11</c:f>
              <c:numCache>
                <c:formatCode>General</c:formatCode>
                <c:ptCount val="5"/>
                <c:pt idx="0">
                  <c:v>224</c:v>
                </c:pt>
                <c:pt idx="1">
                  <c:v>235</c:v>
                </c:pt>
                <c:pt idx="2">
                  <c:v>201.6</c:v>
                </c:pt>
                <c:pt idx="3">
                  <c:v>211.5</c:v>
                </c:pt>
                <c:pt idx="4">
                  <c:v>203.5</c:v>
                </c:pt>
              </c:numCache>
            </c:numRef>
          </c:val>
          <c:extLst>
            <c:ext xmlns:c16="http://schemas.microsoft.com/office/drawing/2014/chart" uri="{C3380CC4-5D6E-409C-BE32-E72D297353CC}">
              <c16:uniqueId val="{00000010-160B-4C51-9866-94ECDCEF446A}"/>
            </c:ext>
          </c:extLst>
        </c:ser>
        <c:ser>
          <c:idx val="7"/>
          <c:order val="7"/>
          <c:tx>
            <c:strRef>
              <c:f>ARPU!$I$4:$I$5</c:f>
              <c:strCache>
                <c:ptCount val="1"/>
                <c:pt idx="0">
                  <c:v>Sep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A93F-41CE-9471-BFB683FFB8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A93F-41CE-9471-BFB683FFB8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A93F-41CE-9471-BFB683FFB8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A93F-41CE-9471-BFB683FFB8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A93F-41CE-9471-BFB683FFB84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ARPU!$A$6:$A$11</c:f>
              <c:strCache>
                <c:ptCount val="5"/>
                <c:pt idx="0">
                  <c:v>Ahmedabad</c:v>
                </c:pt>
                <c:pt idx="1">
                  <c:v>Coimbatore</c:v>
                </c:pt>
                <c:pt idx="2">
                  <c:v>Delhi</c:v>
                </c:pt>
                <c:pt idx="3">
                  <c:v>Lucknow</c:v>
                </c:pt>
                <c:pt idx="4">
                  <c:v>Raipur</c:v>
                </c:pt>
              </c:strCache>
            </c:strRef>
          </c:cat>
          <c:val>
            <c:numRef>
              <c:f>ARPU!$I$6:$I$11</c:f>
              <c:numCache>
                <c:formatCode>General</c:formatCode>
                <c:ptCount val="5"/>
                <c:pt idx="0">
                  <c:v>255</c:v>
                </c:pt>
                <c:pt idx="1">
                  <c:v>177</c:v>
                </c:pt>
                <c:pt idx="2">
                  <c:v>219.4</c:v>
                </c:pt>
                <c:pt idx="3">
                  <c:v>206.66666666666666</c:v>
                </c:pt>
                <c:pt idx="4">
                  <c:v>229.5</c:v>
                </c:pt>
              </c:numCache>
            </c:numRef>
          </c:val>
          <c:extLst>
            <c:ext xmlns:c16="http://schemas.microsoft.com/office/drawing/2014/chart" uri="{C3380CC4-5D6E-409C-BE32-E72D297353CC}">
              <c16:uniqueId val="{00000011-160B-4C51-9866-94ECDCEF446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38100</xdr:rowOff>
    </xdr:from>
    <xdr:to>
      <xdr:col>16</xdr:col>
      <xdr:colOff>106680</xdr:colOff>
      <xdr:row>38</xdr:row>
      <xdr:rowOff>167640</xdr:rowOff>
    </xdr:to>
    <xdr:graphicFrame macro="">
      <xdr:nvGraphicFramePr>
        <xdr:cNvPr id="2" name="Chart 1">
          <a:extLst>
            <a:ext uri="{FF2B5EF4-FFF2-40B4-BE49-F238E27FC236}">
              <a16:creationId xmlns:a16="http://schemas.microsoft.com/office/drawing/2014/main" id="{21612BE9-F9D0-15B0-55EA-85798EC94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373380</xdr:colOff>
      <xdr:row>12</xdr:row>
      <xdr:rowOff>121920</xdr:rowOff>
    </xdr:from>
    <xdr:to>
      <xdr:col>9</xdr:col>
      <xdr:colOff>281940</xdr:colOff>
      <xdr:row>26</xdr:row>
      <xdr:rowOff>28575</xdr:rowOff>
    </xdr:to>
    <mc:AlternateContent xmlns:mc="http://schemas.openxmlformats.org/markup-compatibility/2006" xmlns:a14="http://schemas.microsoft.com/office/drawing/2010/main">
      <mc:Choice Requires="a14">
        <xdr:graphicFrame macro="">
          <xdr:nvGraphicFramePr>
            <xdr:cNvPr id="3" name="plans">
              <a:extLst>
                <a:ext uri="{FF2B5EF4-FFF2-40B4-BE49-F238E27FC236}">
                  <a16:creationId xmlns:a16="http://schemas.microsoft.com/office/drawing/2014/main" id="{B5945821-8718-FB8D-7C23-254827C545F2}"/>
                </a:ext>
              </a:extLst>
            </xdr:cNvPr>
            <xdr:cNvGraphicFramePr/>
          </xdr:nvGraphicFramePr>
          <xdr:xfrm>
            <a:off x="0" y="0"/>
            <a:ext cx="0" cy="0"/>
          </xdr:xfrm>
          <a:graphic>
            <a:graphicData uri="http://schemas.microsoft.com/office/drawing/2010/slicer">
              <sle:slicer xmlns:sle="http://schemas.microsoft.com/office/drawing/2010/slicer" name="plans"/>
            </a:graphicData>
          </a:graphic>
        </xdr:graphicFrame>
      </mc:Choice>
      <mc:Fallback xmlns="">
        <xdr:sp macro="" textlink="">
          <xdr:nvSpPr>
            <xdr:cNvPr id="0" name=""/>
            <xdr:cNvSpPr>
              <a:spLocks noTextEdit="1"/>
            </xdr:cNvSpPr>
          </xdr:nvSpPr>
          <xdr:spPr>
            <a:xfrm>
              <a:off x="4632960" y="2316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297180</xdr:colOff>
      <xdr:row>7</xdr:row>
      <xdr:rowOff>137161</xdr:rowOff>
    </xdr:from>
    <xdr:to>
      <xdr:col>18</xdr:col>
      <xdr:colOff>342900</xdr:colOff>
      <xdr:row>16</xdr:row>
      <xdr:rowOff>144781</xdr:rowOff>
    </xdr:to>
    <mc:AlternateContent xmlns:mc="http://schemas.openxmlformats.org/markup-compatibility/2006" xmlns:a14="http://schemas.microsoft.com/office/drawing/2010/main">
      <mc:Choice Requires="a14">
        <xdr:graphicFrame macro="">
          <xdr:nvGraphicFramePr>
            <xdr:cNvPr id="4" name="City 9">
              <a:extLst>
                <a:ext uri="{FF2B5EF4-FFF2-40B4-BE49-F238E27FC236}">
                  <a16:creationId xmlns:a16="http://schemas.microsoft.com/office/drawing/2014/main" id="{BFB3F902-95DD-D5A2-D1C2-0A9AB0095F5E}"/>
                </a:ext>
              </a:extLst>
            </xdr:cNvPr>
            <xdr:cNvGraphicFramePr/>
          </xdr:nvGraphicFramePr>
          <xdr:xfrm>
            <a:off x="0" y="0"/>
            <a:ext cx="0" cy="0"/>
          </xdr:xfrm>
          <a:graphic>
            <a:graphicData uri="http://schemas.microsoft.com/office/drawing/2010/slicer">
              <sle:slicer xmlns:sle="http://schemas.microsoft.com/office/drawing/2010/slicer" name="City 9"/>
            </a:graphicData>
          </a:graphic>
        </xdr:graphicFrame>
      </mc:Choice>
      <mc:Fallback xmlns="">
        <xdr:sp macro="" textlink="">
          <xdr:nvSpPr>
            <xdr:cNvPr id="0" name=""/>
            <xdr:cNvSpPr>
              <a:spLocks noTextEdit="1"/>
            </xdr:cNvSpPr>
          </xdr:nvSpPr>
          <xdr:spPr>
            <a:xfrm>
              <a:off x="8785860" y="141732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548640</xdr:colOff>
      <xdr:row>13</xdr:row>
      <xdr:rowOff>30481</xdr:rowOff>
    </xdr:from>
    <xdr:to>
      <xdr:col>4</xdr:col>
      <xdr:colOff>350520</xdr:colOff>
      <xdr:row>22</xdr:row>
      <xdr:rowOff>30481</xdr:rowOff>
    </xdr:to>
    <mc:AlternateContent xmlns:mc="http://schemas.openxmlformats.org/markup-compatibility/2006" xmlns:a14="http://schemas.microsoft.com/office/drawing/2010/main">
      <mc:Choice Requires="a14">
        <xdr:graphicFrame macro="">
          <xdr:nvGraphicFramePr>
            <xdr:cNvPr id="5" name="City 10">
              <a:extLst>
                <a:ext uri="{FF2B5EF4-FFF2-40B4-BE49-F238E27FC236}">
                  <a16:creationId xmlns:a16="http://schemas.microsoft.com/office/drawing/2014/main" id="{0319F871-FE92-0750-8DAE-9EF1858BB24B}"/>
                </a:ext>
              </a:extLst>
            </xdr:cNvPr>
            <xdr:cNvGraphicFramePr/>
          </xdr:nvGraphicFramePr>
          <xdr:xfrm>
            <a:off x="0" y="0"/>
            <a:ext cx="0" cy="0"/>
          </xdr:xfrm>
          <a:graphic>
            <a:graphicData uri="http://schemas.microsoft.com/office/drawing/2010/slicer">
              <sle:slicer xmlns:sle="http://schemas.microsoft.com/office/drawing/2010/slicer" name="City 10"/>
            </a:graphicData>
          </a:graphic>
        </xdr:graphicFrame>
      </mc:Choice>
      <mc:Fallback xmlns="">
        <xdr:sp macro="" textlink="">
          <xdr:nvSpPr>
            <xdr:cNvPr id="0" name=""/>
            <xdr:cNvSpPr>
              <a:spLocks noTextEdit="1"/>
            </xdr:cNvSpPr>
          </xdr:nvSpPr>
          <xdr:spPr>
            <a:xfrm>
              <a:off x="2301240" y="240792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xdr:colOff>
      <xdr:row>10</xdr:row>
      <xdr:rowOff>129540</xdr:rowOff>
    </xdr:from>
    <xdr:to>
      <xdr:col>23</xdr:col>
      <xdr:colOff>198120</xdr:colOff>
      <xdr:row>24</xdr:row>
      <xdr:rowOff>36195</xdr:rowOff>
    </xdr:to>
    <mc:AlternateContent xmlns:mc="http://schemas.openxmlformats.org/markup-compatibility/2006" xmlns:a14="http://schemas.microsoft.com/office/drawing/2010/main">
      <mc:Choice Requires="a14">
        <xdr:graphicFrame macro="">
          <xdr:nvGraphicFramePr>
            <xdr:cNvPr id="6" name="Month 9">
              <a:extLst>
                <a:ext uri="{FF2B5EF4-FFF2-40B4-BE49-F238E27FC236}">
                  <a16:creationId xmlns:a16="http://schemas.microsoft.com/office/drawing/2014/main" id="{5DF063EB-D9A1-119E-ECAF-2F573349F90E}"/>
                </a:ext>
              </a:extLst>
            </xdr:cNvPr>
            <xdr:cNvGraphicFramePr/>
          </xdr:nvGraphicFramePr>
          <xdr:xfrm>
            <a:off x="0" y="0"/>
            <a:ext cx="0" cy="0"/>
          </xdr:xfrm>
          <a:graphic>
            <a:graphicData uri="http://schemas.microsoft.com/office/drawing/2010/slicer">
              <sle:slicer xmlns:sle="http://schemas.microsoft.com/office/drawing/2010/slicer" name="Month 9"/>
            </a:graphicData>
          </a:graphic>
        </xdr:graphicFrame>
      </mc:Choice>
      <mc:Fallback xmlns="">
        <xdr:sp macro="" textlink="">
          <xdr:nvSpPr>
            <xdr:cNvPr id="0" name=""/>
            <xdr:cNvSpPr>
              <a:spLocks noTextEdit="1"/>
            </xdr:cNvSpPr>
          </xdr:nvSpPr>
          <xdr:spPr>
            <a:xfrm>
              <a:off x="11376660" y="1958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12</xdr:row>
      <xdr:rowOff>83821</xdr:rowOff>
    </xdr:from>
    <xdr:to>
      <xdr:col>12</xdr:col>
      <xdr:colOff>205740</xdr:colOff>
      <xdr:row>16</xdr:row>
      <xdr:rowOff>175261</xdr:rowOff>
    </xdr:to>
    <mc:AlternateContent xmlns:mc="http://schemas.openxmlformats.org/markup-compatibility/2006" xmlns:a14="http://schemas.microsoft.com/office/drawing/2010/main">
      <mc:Choice Requires="a14">
        <xdr:graphicFrame macro="">
          <xdr:nvGraphicFramePr>
            <xdr:cNvPr id="7" name="Gen 9">
              <a:extLst>
                <a:ext uri="{FF2B5EF4-FFF2-40B4-BE49-F238E27FC236}">
                  <a16:creationId xmlns:a16="http://schemas.microsoft.com/office/drawing/2014/main" id="{19BB3165-23CE-B13E-2BD5-3B1AF09B1E61}"/>
                </a:ext>
              </a:extLst>
            </xdr:cNvPr>
            <xdr:cNvGraphicFramePr/>
          </xdr:nvGraphicFramePr>
          <xdr:xfrm>
            <a:off x="0" y="0"/>
            <a:ext cx="0" cy="0"/>
          </xdr:xfrm>
          <a:graphic>
            <a:graphicData uri="http://schemas.microsoft.com/office/drawing/2010/slicer">
              <sle:slicer xmlns:sle="http://schemas.microsoft.com/office/drawing/2010/slicer" name="Gen 9"/>
            </a:graphicData>
          </a:graphic>
        </xdr:graphicFrame>
      </mc:Choice>
      <mc:Fallback xmlns="">
        <xdr:sp macro="" textlink="">
          <xdr:nvSpPr>
            <xdr:cNvPr id="0" name=""/>
            <xdr:cNvSpPr>
              <a:spLocks noTextEdit="1"/>
            </xdr:cNvSpPr>
          </xdr:nvSpPr>
          <xdr:spPr>
            <a:xfrm>
              <a:off x="6522720" y="2278381"/>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373380</xdr:colOff>
      <xdr:row>7</xdr:row>
      <xdr:rowOff>121920</xdr:rowOff>
    </xdr:from>
    <xdr:to>
      <xdr:col>9</xdr:col>
      <xdr:colOff>281940</xdr:colOff>
      <xdr:row>21</xdr:row>
      <xdr:rowOff>28575</xdr:rowOff>
    </xdr:to>
    <mc:AlternateContent xmlns:mc="http://schemas.openxmlformats.org/markup-compatibility/2006" xmlns:a14="http://schemas.microsoft.com/office/drawing/2010/main">
      <mc:Choice Requires="a14">
        <xdr:graphicFrame macro="">
          <xdr:nvGraphicFramePr>
            <xdr:cNvPr id="8" name="city_code 10">
              <a:extLst>
                <a:ext uri="{FF2B5EF4-FFF2-40B4-BE49-F238E27FC236}">
                  <a16:creationId xmlns:a16="http://schemas.microsoft.com/office/drawing/2014/main" id="{5AC8955A-4F76-BAB3-0D86-6BE20E415FA3}"/>
                </a:ext>
              </a:extLst>
            </xdr:cNvPr>
            <xdr:cNvGraphicFramePr/>
          </xdr:nvGraphicFramePr>
          <xdr:xfrm>
            <a:off x="0" y="0"/>
            <a:ext cx="0" cy="0"/>
          </xdr:xfrm>
          <a:graphic>
            <a:graphicData uri="http://schemas.microsoft.com/office/drawing/2010/slicer">
              <sle:slicer xmlns:sle="http://schemas.microsoft.com/office/drawing/2010/slicer" name="city_code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2034540</xdr:colOff>
      <xdr:row>7</xdr:row>
      <xdr:rowOff>121920</xdr:rowOff>
    </xdr:from>
    <xdr:to>
      <xdr:col>3</xdr:col>
      <xdr:colOff>1051560</xdr:colOff>
      <xdr:row>21</xdr:row>
      <xdr:rowOff>28575</xdr:rowOff>
    </xdr:to>
    <mc:AlternateContent xmlns:mc="http://schemas.openxmlformats.org/markup-compatibility/2006" xmlns:a14="http://schemas.microsoft.com/office/drawing/2010/main">
      <mc:Choice Requires="a14">
        <xdr:graphicFrame macro="">
          <xdr:nvGraphicFramePr>
            <xdr:cNvPr id="2" name="Gen 1">
              <a:extLst>
                <a:ext uri="{FF2B5EF4-FFF2-40B4-BE49-F238E27FC236}">
                  <a16:creationId xmlns:a16="http://schemas.microsoft.com/office/drawing/2014/main" id="{10DAE922-C2DF-B6A3-7692-092B18A76929}"/>
                </a:ext>
              </a:extLst>
            </xdr:cNvPr>
            <xdr:cNvGraphicFramePr/>
          </xdr:nvGraphicFramePr>
          <xdr:xfrm>
            <a:off x="0" y="0"/>
            <a:ext cx="0" cy="0"/>
          </xdr:xfrm>
          <a:graphic>
            <a:graphicData uri="http://schemas.microsoft.com/office/drawing/2010/slicer">
              <sle:slicer xmlns:sle="http://schemas.microsoft.com/office/drawing/2010/slicer" name="Gen 1"/>
            </a:graphicData>
          </a:graphic>
        </xdr:graphicFrame>
      </mc:Choice>
      <mc:Fallback xmlns="">
        <xdr:sp macro="" textlink="">
          <xdr:nvSpPr>
            <xdr:cNvPr id="0" name=""/>
            <xdr:cNvSpPr>
              <a:spLocks noTextEdit="1"/>
            </xdr:cNvSpPr>
          </xdr:nvSpPr>
          <xdr:spPr>
            <a:xfrm>
              <a:off x="26898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1165860</xdr:colOff>
      <xdr:row>7</xdr:row>
      <xdr:rowOff>121920</xdr:rowOff>
    </xdr:from>
    <xdr:to>
      <xdr:col>4</xdr:col>
      <xdr:colOff>1386840</xdr:colOff>
      <xdr:row>21</xdr:row>
      <xdr:rowOff>28575</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5A5F9E52-02E0-17BA-6584-654CE72AA01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1432560</xdr:colOff>
      <xdr:row>7</xdr:row>
      <xdr:rowOff>60960</xdr:rowOff>
    </xdr:from>
    <xdr:to>
      <xdr:col>6</xdr:col>
      <xdr:colOff>601980</xdr:colOff>
      <xdr:row>20</xdr:row>
      <xdr:rowOff>150495</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75B41A78-0A24-DC31-902C-9FBCCD7D786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507480" y="1341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541020</xdr:colOff>
      <xdr:row>9</xdr:row>
      <xdr:rowOff>15240</xdr:rowOff>
    </xdr:from>
    <xdr:to>
      <xdr:col>1</xdr:col>
      <xdr:colOff>1508760</xdr:colOff>
      <xdr:row>22</xdr:row>
      <xdr:rowOff>104775</xdr:rowOff>
    </xdr:to>
    <mc:AlternateContent xmlns:mc="http://schemas.openxmlformats.org/markup-compatibility/2006" xmlns:a14="http://schemas.microsoft.com/office/drawing/2010/main">
      <mc:Choice Requires="a14">
        <xdr:graphicFrame macro="">
          <xdr:nvGraphicFramePr>
            <xdr:cNvPr id="5" name="Time Period">
              <a:extLst>
                <a:ext uri="{FF2B5EF4-FFF2-40B4-BE49-F238E27FC236}">
                  <a16:creationId xmlns:a16="http://schemas.microsoft.com/office/drawing/2014/main" id="{A38B1CEF-4171-9E0B-008C-E62609D11647}"/>
                </a:ext>
              </a:extLst>
            </xdr:cNvPr>
            <xdr:cNvGraphicFramePr/>
          </xdr:nvGraphicFramePr>
          <xdr:xfrm>
            <a:off x="0" y="0"/>
            <a:ext cx="0" cy="0"/>
          </xdr:xfrm>
          <a:graphic>
            <a:graphicData uri="http://schemas.microsoft.com/office/drawing/2010/slicer">
              <sle:slicer xmlns:sle="http://schemas.microsoft.com/office/drawing/2010/slicer" name="Time Period"/>
            </a:graphicData>
          </a:graphic>
        </xdr:graphicFrame>
      </mc:Choice>
      <mc:Fallback xmlns="">
        <xdr:sp macro="" textlink="">
          <xdr:nvSpPr>
            <xdr:cNvPr id="0" name=""/>
            <xdr:cNvSpPr>
              <a:spLocks noTextEdit="1"/>
            </xdr:cNvSpPr>
          </xdr:nvSpPr>
          <xdr:spPr>
            <a:xfrm>
              <a:off x="54102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579120</xdr:colOff>
      <xdr:row>0</xdr:row>
      <xdr:rowOff>22860</xdr:rowOff>
    </xdr:from>
    <xdr:to>
      <xdr:col>9</xdr:col>
      <xdr:colOff>579120</xdr:colOff>
      <xdr:row>13</xdr:row>
      <xdr:rowOff>112395</xdr:rowOff>
    </xdr:to>
    <mc:AlternateContent xmlns:mc="http://schemas.openxmlformats.org/markup-compatibility/2006" xmlns:a14="http://schemas.microsoft.com/office/drawing/2010/main">
      <mc:Choice Requires="a14">
        <xdr:graphicFrame macro="">
          <xdr:nvGraphicFramePr>
            <xdr:cNvPr id="6" name="city_code">
              <a:extLst>
                <a:ext uri="{FF2B5EF4-FFF2-40B4-BE49-F238E27FC236}">
                  <a16:creationId xmlns:a16="http://schemas.microsoft.com/office/drawing/2014/main" id="{CFBBF327-0C57-22DD-CF43-B589A0025D35}"/>
                </a:ext>
              </a:extLst>
            </xdr:cNvPr>
            <xdr:cNvGraphicFramePr/>
          </xdr:nvGraphicFramePr>
          <xdr:xfrm>
            <a:off x="0" y="0"/>
            <a:ext cx="0" cy="0"/>
          </xdr:xfrm>
          <a:graphic>
            <a:graphicData uri="http://schemas.microsoft.com/office/drawing/2010/slicer">
              <sle:slicer xmlns:sle="http://schemas.microsoft.com/office/drawing/2010/slicer" name="city_code"/>
            </a:graphicData>
          </a:graphic>
        </xdr:graphicFrame>
      </mc:Choice>
      <mc:Fallback xmlns="">
        <xdr:sp macro="" textlink="">
          <xdr:nvSpPr>
            <xdr:cNvPr id="0" name=""/>
            <xdr:cNvSpPr>
              <a:spLocks noTextEdit="1"/>
            </xdr:cNvSpPr>
          </xdr:nvSpPr>
          <xdr:spPr>
            <a:xfrm>
              <a:off x="831342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xdr:col>
      <xdr:colOff>899160</xdr:colOff>
      <xdr:row>21</xdr:row>
      <xdr:rowOff>53340</xdr:rowOff>
    </xdr:from>
    <xdr:to>
      <xdr:col>9</xdr:col>
      <xdr:colOff>426720</xdr:colOff>
      <xdr:row>36</xdr:row>
      <xdr:rowOff>53340</xdr:rowOff>
    </xdr:to>
    <xdr:graphicFrame macro="">
      <xdr:nvGraphicFramePr>
        <xdr:cNvPr id="3" name="Chart 2">
          <a:extLst>
            <a:ext uri="{FF2B5EF4-FFF2-40B4-BE49-F238E27FC236}">
              <a16:creationId xmlns:a16="http://schemas.microsoft.com/office/drawing/2014/main" id="{7F762039-D293-AC15-9123-2EABBF670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167640</xdr:colOff>
      <xdr:row>10</xdr:row>
      <xdr:rowOff>0</xdr:rowOff>
    </xdr:from>
    <xdr:to>
      <xdr:col>21</xdr:col>
      <xdr:colOff>411480</xdr:colOff>
      <xdr:row>23</xdr:row>
      <xdr:rowOff>89535</xdr:rowOff>
    </xdr:to>
    <mc:AlternateContent xmlns:mc="http://schemas.openxmlformats.org/markup-compatibility/2006" xmlns:a14="http://schemas.microsoft.com/office/drawing/2010/main">
      <mc:Choice Requires="a14">
        <xdr:graphicFrame macro="">
          <xdr:nvGraphicFramePr>
            <xdr:cNvPr id="4" name="city_code 7">
              <a:extLst>
                <a:ext uri="{FF2B5EF4-FFF2-40B4-BE49-F238E27FC236}">
                  <a16:creationId xmlns:a16="http://schemas.microsoft.com/office/drawing/2014/main" id="{01D9A6A5-3471-AE00-3999-9F8CB6E96CBB}"/>
                </a:ext>
              </a:extLst>
            </xdr:cNvPr>
            <xdr:cNvGraphicFramePr/>
          </xdr:nvGraphicFramePr>
          <xdr:xfrm>
            <a:off x="0" y="0"/>
            <a:ext cx="0" cy="0"/>
          </xdr:xfrm>
          <a:graphic>
            <a:graphicData uri="http://schemas.microsoft.com/office/drawing/2010/slicer">
              <sle:slicer xmlns:sle="http://schemas.microsoft.com/office/drawing/2010/slicer" name="city_code 7"/>
            </a:graphicData>
          </a:graphic>
        </xdr:graphicFrame>
      </mc:Choice>
      <mc:Fallback xmlns="">
        <xdr:sp macro="" textlink="">
          <xdr:nvSpPr>
            <xdr:cNvPr id="0" name=""/>
            <xdr:cNvSpPr>
              <a:spLocks noTextEdit="1"/>
            </xdr:cNvSpPr>
          </xdr:nvSpPr>
          <xdr:spPr>
            <a:xfrm>
              <a:off x="13205460" y="1828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274320</xdr:colOff>
      <xdr:row>7</xdr:row>
      <xdr:rowOff>160020</xdr:rowOff>
    </xdr:from>
    <xdr:to>
      <xdr:col>18</xdr:col>
      <xdr:colOff>426720</xdr:colOff>
      <xdr:row>21</xdr:row>
      <xdr:rowOff>66675</xdr:rowOff>
    </xdr:to>
    <mc:AlternateContent xmlns:mc="http://schemas.openxmlformats.org/markup-compatibility/2006" xmlns:a14="http://schemas.microsoft.com/office/drawing/2010/main">
      <mc:Choice Requires="a14">
        <xdr:graphicFrame macro="">
          <xdr:nvGraphicFramePr>
            <xdr:cNvPr id="5" name="company 1">
              <a:extLst>
                <a:ext uri="{FF2B5EF4-FFF2-40B4-BE49-F238E27FC236}">
                  <a16:creationId xmlns:a16="http://schemas.microsoft.com/office/drawing/2014/main" id="{EDC52089-C7C4-38A3-CB90-43BCE37025CB}"/>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1635740" y="1440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289560</xdr:colOff>
      <xdr:row>18</xdr:row>
      <xdr:rowOff>137160</xdr:rowOff>
    </xdr:from>
    <xdr:to>
      <xdr:col>18</xdr:col>
      <xdr:colOff>441960</xdr:colOff>
      <xdr:row>32</xdr:row>
      <xdr:rowOff>43815</xdr:rowOff>
    </xdr:to>
    <mc:AlternateContent xmlns:mc="http://schemas.openxmlformats.org/markup-compatibility/2006" xmlns:a14="http://schemas.microsoft.com/office/drawing/2010/main">
      <mc:Choice Requires="a14">
        <xdr:graphicFrame macro="">
          <xdr:nvGraphicFramePr>
            <xdr:cNvPr id="6" name="Month 7">
              <a:extLst>
                <a:ext uri="{FF2B5EF4-FFF2-40B4-BE49-F238E27FC236}">
                  <a16:creationId xmlns:a16="http://schemas.microsoft.com/office/drawing/2014/main" id="{D9D1A374-AE75-AAC8-68D0-C4C04E26DC80}"/>
                </a:ext>
              </a:extLst>
            </xdr:cNvPr>
            <xdr:cNvGraphicFramePr/>
          </xdr:nvGraphicFramePr>
          <xdr:xfrm>
            <a:off x="0" y="0"/>
            <a:ext cx="0" cy="0"/>
          </xdr:xfrm>
          <a:graphic>
            <a:graphicData uri="http://schemas.microsoft.com/office/drawing/2010/slicer">
              <sle:slicer xmlns:sle="http://schemas.microsoft.com/office/drawing/2010/slicer" name="Month 7"/>
            </a:graphicData>
          </a:graphic>
        </xdr:graphicFrame>
      </mc:Choice>
      <mc:Fallback xmlns="">
        <xdr:sp macro="" textlink="">
          <xdr:nvSpPr>
            <xdr:cNvPr id="0" name=""/>
            <xdr:cNvSpPr>
              <a:spLocks noTextEdit="1"/>
            </xdr:cNvSpPr>
          </xdr:nvSpPr>
          <xdr:spPr>
            <a:xfrm>
              <a:off x="11650980" y="3429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3</xdr:row>
      <xdr:rowOff>68580</xdr:rowOff>
    </xdr:from>
    <xdr:to>
      <xdr:col>19</xdr:col>
      <xdr:colOff>350520</xdr:colOff>
      <xdr:row>16</xdr:row>
      <xdr:rowOff>158115</xdr:rowOff>
    </xdr:to>
    <mc:AlternateContent xmlns:mc="http://schemas.openxmlformats.org/markup-compatibility/2006" xmlns:a14="http://schemas.microsoft.com/office/drawing/2010/main">
      <mc:Choice Requires="a14">
        <xdr:graphicFrame macro="">
          <xdr:nvGraphicFramePr>
            <xdr:cNvPr id="7" name="City 7">
              <a:extLst>
                <a:ext uri="{FF2B5EF4-FFF2-40B4-BE49-F238E27FC236}">
                  <a16:creationId xmlns:a16="http://schemas.microsoft.com/office/drawing/2014/main" id="{6A7009CF-9D4D-B45B-8B44-07E14C9EF504}"/>
                </a:ext>
              </a:extLst>
            </xdr:cNvPr>
            <xdr:cNvGraphicFramePr/>
          </xdr:nvGraphicFramePr>
          <xdr:xfrm>
            <a:off x="0" y="0"/>
            <a:ext cx="0" cy="0"/>
          </xdr:xfrm>
          <a:graphic>
            <a:graphicData uri="http://schemas.microsoft.com/office/drawing/2010/slicer">
              <sle:slicer xmlns:sle="http://schemas.microsoft.com/office/drawing/2010/slicer" name="City 7"/>
            </a:graphicData>
          </a:graphic>
        </xdr:graphicFrame>
      </mc:Choice>
      <mc:Fallback xmlns="">
        <xdr:sp macro="" textlink="">
          <xdr:nvSpPr>
            <xdr:cNvPr id="0" name=""/>
            <xdr:cNvSpPr>
              <a:spLocks noTextEdit="1"/>
            </xdr:cNvSpPr>
          </xdr:nvSpPr>
          <xdr:spPr>
            <a:xfrm>
              <a:off x="12184380" y="617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121920</xdr:rowOff>
    </xdr:from>
    <xdr:to>
      <xdr:col>1</xdr:col>
      <xdr:colOff>381000</xdr:colOff>
      <xdr:row>43</xdr:row>
      <xdr:rowOff>28575</xdr:rowOff>
    </xdr:to>
    <mc:AlternateContent xmlns:mc="http://schemas.openxmlformats.org/markup-compatibility/2006" xmlns:a14="http://schemas.microsoft.com/office/drawing/2010/main">
      <mc:Choice Requires="a14">
        <xdr:graphicFrame macro="">
          <xdr:nvGraphicFramePr>
            <xdr:cNvPr id="8" name="Gen 7">
              <a:extLst>
                <a:ext uri="{FF2B5EF4-FFF2-40B4-BE49-F238E27FC236}">
                  <a16:creationId xmlns:a16="http://schemas.microsoft.com/office/drawing/2014/main" id="{930F0183-E3A9-862D-5975-7597712C4BB1}"/>
                </a:ext>
              </a:extLst>
            </xdr:cNvPr>
            <xdr:cNvGraphicFramePr/>
          </xdr:nvGraphicFramePr>
          <xdr:xfrm>
            <a:off x="0" y="0"/>
            <a:ext cx="0" cy="0"/>
          </xdr:xfrm>
          <a:graphic>
            <a:graphicData uri="http://schemas.microsoft.com/office/drawing/2010/slicer">
              <sle:slicer xmlns:sle="http://schemas.microsoft.com/office/drawing/2010/slicer" name="Gen 7"/>
            </a:graphicData>
          </a:graphic>
        </xdr:graphicFrame>
      </mc:Choice>
      <mc:Fallback xmlns="">
        <xdr:sp macro="" textlink="">
          <xdr:nvSpPr>
            <xdr:cNvPr id="0" name=""/>
            <xdr:cNvSpPr>
              <a:spLocks noTextEdit="1"/>
            </xdr:cNvSpPr>
          </xdr:nvSpPr>
          <xdr:spPr>
            <a:xfrm>
              <a:off x="0" y="5425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83820</xdr:colOff>
      <xdr:row>19</xdr:row>
      <xdr:rowOff>68580</xdr:rowOff>
    </xdr:from>
    <xdr:to>
      <xdr:col>12</xdr:col>
      <xdr:colOff>205740</xdr:colOff>
      <xdr:row>32</xdr:row>
      <xdr:rowOff>158115</xdr:rowOff>
    </xdr:to>
    <mc:AlternateContent xmlns:mc="http://schemas.openxmlformats.org/markup-compatibility/2006" xmlns:a14="http://schemas.microsoft.com/office/drawing/2010/main">
      <mc:Choice Requires="a14">
        <xdr:graphicFrame macro="">
          <xdr:nvGraphicFramePr>
            <xdr:cNvPr id="9" name="city_code 8">
              <a:extLst>
                <a:ext uri="{FF2B5EF4-FFF2-40B4-BE49-F238E27FC236}">
                  <a16:creationId xmlns:a16="http://schemas.microsoft.com/office/drawing/2014/main" id="{D6493B0A-46C8-2FC2-9C19-3CF79222E7AC}"/>
                </a:ext>
              </a:extLst>
            </xdr:cNvPr>
            <xdr:cNvGraphicFramePr/>
          </xdr:nvGraphicFramePr>
          <xdr:xfrm>
            <a:off x="0" y="0"/>
            <a:ext cx="0" cy="0"/>
          </xdr:xfrm>
          <a:graphic>
            <a:graphicData uri="http://schemas.microsoft.com/office/drawing/2010/slicer">
              <sle:slicer xmlns:sle="http://schemas.microsoft.com/office/drawing/2010/slicer" name="city_code 8"/>
            </a:graphicData>
          </a:graphic>
        </xdr:graphicFrame>
      </mc:Choice>
      <mc:Fallback xmlns="">
        <xdr:sp macro="" textlink="">
          <xdr:nvSpPr>
            <xdr:cNvPr id="0" name=""/>
            <xdr:cNvSpPr>
              <a:spLocks noTextEdit="1"/>
            </xdr:cNvSpPr>
          </xdr:nvSpPr>
          <xdr:spPr>
            <a:xfrm>
              <a:off x="8183880" y="3543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25986</xdr:colOff>
      <xdr:row>1</xdr:row>
      <xdr:rowOff>0</xdr:rowOff>
    </xdr:from>
    <xdr:to>
      <xdr:col>2</xdr:col>
      <xdr:colOff>632264</xdr:colOff>
      <xdr:row>5</xdr:row>
      <xdr:rowOff>68580</xdr:rowOff>
    </xdr:to>
    <xdr:sp macro="" textlink="'Total Market Value'!K4">
      <xdr:nvSpPr>
        <xdr:cNvPr id="2" name="Rectangle 1">
          <a:extLst>
            <a:ext uri="{FF2B5EF4-FFF2-40B4-BE49-F238E27FC236}">
              <a16:creationId xmlns:a16="http://schemas.microsoft.com/office/drawing/2014/main" id="{8E354B43-E411-6CB0-766E-102A40E0DF40}"/>
            </a:ext>
          </a:extLst>
        </xdr:cNvPr>
        <xdr:cNvSpPr/>
      </xdr:nvSpPr>
      <xdr:spPr>
        <a:xfrm>
          <a:off x="25986" y="533400"/>
          <a:ext cx="2457938" cy="80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5C61839-B1D6-4FC2-9175-CF00180216A5}" type="TxLink">
            <a:rPr lang="en-US" sz="1800" b="1" i="0" u="none" strike="noStrike">
              <a:solidFill>
                <a:srgbClr val="000000"/>
              </a:solidFill>
              <a:latin typeface="Calibri"/>
              <a:cs typeface="Calibri"/>
            </a:rPr>
            <a:pPr algn="ctr"/>
            <a:t>₹ 40,160</a:t>
          </a:fld>
          <a:r>
            <a:rPr lang="en-US" sz="1800" b="1" i="0" u="none" strike="noStrike">
              <a:solidFill>
                <a:srgbClr val="000000"/>
              </a:solidFill>
              <a:latin typeface="Calibri"/>
              <a:cs typeface="Calibri"/>
            </a:rPr>
            <a:t> crores</a:t>
          </a:r>
          <a:endParaRPr lang="en-IN" sz="3200" b="1"/>
        </a:p>
      </xdr:txBody>
    </xdr:sp>
    <xdr:clientData/>
  </xdr:twoCellAnchor>
  <xdr:twoCellAnchor>
    <xdr:from>
      <xdr:col>6</xdr:col>
      <xdr:colOff>655320</xdr:colOff>
      <xdr:row>1</xdr:row>
      <xdr:rowOff>15241</xdr:rowOff>
    </xdr:from>
    <xdr:to>
      <xdr:col>11</xdr:col>
      <xdr:colOff>297180</xdr:colOff>
      <xdr:row>5</xdr:row>
      <xdr:rowOff>76201</xdr:rowOff>
    </xdr:to>
    <xdr:sp macro="" textlink="'Market Sharename'!E4">
      <xdr:nvSpPr>
        <xdr:cNvPr id="3" name="Rectangle 2">
          <a:extLst>
            <a:ext uri="{FF2B5EF4-FFF2-40B4-BE49-F238E27FC236}">
              <a16:creationId xmlns:a16="http://schemas.microsoft.com/office/drawing/2014/main" id="{9748FBE1-31C3-4A61-828F-C708BA15A3A5}"/>
            </a:ext>
          </a:extLst>
        </xdr:cNvPr>
        <xdr:cNvSpPr/>
      </xdr:nvSpPr>
      <xdr:spPr>
        <a:xfrm>
          <a:off x="5189220" y="548641"/>
          <a:ext cx="2583180" cy="7924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B3AA3C7-021F-4F8F-9383-11E389C9A65A}" type="TxLink">
            <a:rPr lang="en-US" sz="1600" b="1" i="0" u="none" strike="noStrike">
              <a:solidFill>
                <a:srgbClr val="000000"/>
              </a:solidFill>
              <a:latin typeface="Calibri"/>
              <a:cs typeface="Calibri"/>
            </a:rPr>
            <a:pPr algn="ctr"/>
            <a:t>₹ 6,000</a:t>
          </a:fld>
          <a:r>
            <a:rPr lang="en-US" sz="1600" b="1" i="0" u="none" strike="noStrike">
              <a:solidFill>
                <a:srgbClr val="000000"/>
              </a:solidFill>
              <a:latin typeface="Calibri"/>
              <a:cs typeface="Calibri"/>
            </a:rPr>
            <a:t> crores</a:t>
          </a:r>
          <a:endParaRPr lang="en-IN" sz="1600" b="1"/>
        </a:p>
      </xdr:txBody>
    </xdr:sp>
    <xdr:clientData/>
  </xdr:twoCellAnchor>
  <xdr:twoCellAnchor>
    <xdr:from>
      <xdr:col>11</xdr:col>
      <xdr:colOff>502920</xdr:colOff>
      <xdr:row>1</xdr:row>
      <xdr:rowOff>22861</xdr:rowOff>
    </xdr:from>
    <xdr:to>
      <xdr:col>16</xdr:col>
      <xdr:colOff>274320</xdr:colOff>
      <xdr:row>5</xdr:row>
      <xdr:rowOff>68580</xdr:rowOff>
    </xdr:to>
    <xdr:sp macro="" textlink="'Market Sharename'!G4">
      <xdr:nvSpPr>
        <xdr:cNvPr id="4" name="Rectangle 3">
          <a:extLst>
            <a:ext uri="{FF2B5EF4-FFF2-40B4-BE49-F238E27FC236}">
              <a16:creationId xmlns:a16="http://schemas.microsoft.com/office/drawing/2014/main" id="{DC6F8FEB-82E1-4B81-9472-68BCBF1E9D5A}"/>
            </a:ext>
          </a:extLst>
        </xdr:cNvPr>
        <xdr:cNvSpPr/>
      </xdr:nvSpPr>
      <xdr:spPr>
        <a:xfrm>
          <a:off x="7978140" y="556261"/>
          <a:ext cx="3086100" cy="7772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38E885C-850C-489E-887F-8F0F8F3670FC}" type="TxLink">
            <a:rPr lang="en-US" sz="1600" b="1" i="0" u="none" strike="noStrike">
              <a:solidFill>
                <a:srgbClr val="000000"/>
              </a:solidFill>
              <a:latin typeface="Calibri"/>
              <a:cs typeface="Calibri"/>
            </a:rPr>
            <a:pPr algn="ctr"/>
            <a:t>₹ 1,214</a:t>
          </a:fld>
          <a:r>
            <a:rPr lang="en-US" sz="1600" b="1" i="0" u="none" strike="noStrike">
              <a:solidFill>
                <a:srgbClr val="000000"/>
              </a:solidFill>
              <a:latin typeface="Calibri"/>
              <a:cs typeface="Calibri"/>
            </a:rPr>
            <a:t> crores</a:t>
          </a:r>
          <a:endParaRPr lang="en-IN" sz="1600" b="1"/>
        </a:p>
      </xdr:txBody>
    </xdr:sp>
    <xdr:clientData/>
  </xdr:twoCellAnchor>
  <xdr:oneCellAnchor>
    <xdr:from>
      <xdr:col>0</xdr:col>
      <xdr:colOff>387447</xdr:colOff>
      <xdr:row>1</xdr:row>
      <xdr:rowOff>12895</xdr:rowOff>
    </xdr:from>
    <xdr:ext cx="1824987" cy="342786"/>
    <xdr:sp macro="" textlink="">
      <xdr:nvSpPr>
        <xdr:cNvPr id="6" name="TextBox 5">
          <a:extLst>
            <a:ext uri="{FF2B5EF4-FFF2-40B4-BE49-F238E27FC236}">
              <a16:creationId xmlns:a16="http://schemas.microsoft.com/office/drawing/2014/main" id="{9D3DD06A-1F74-19A9-E4E9-5F6FA14035C8}"/>
            </a:ext>
          </a:extLst>
        </xdr:cNvPr>
        <xdr:cNvSpPr txBox="1"/>
      </xdr:nvSpPr>
      <xdr:spPr>
        <a:xfrm>
          <a:off x="387447" y="546295"/>
          <a:ext cx="182498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Total Market Value</a:t>
          </a:r>
        </a:p>
      </xdr:txBody>
    </xdr:sp>
    <xdr:clientData/>
  </xdr:oneCellAnchor>
  <xdr:twoCellAnchor>
    <xdr:from>
      <xdr:col>0</xdr:col>
      <xdr:colOff>22860</xdr:colOff>
      <xdr:row>5</xdr:row>
      <xdr:rowOff>137160</xdr:rowOff>
    </xdr:from>
    <xdr:to>
      <xdr:col>16</xdr:col>
      <xdr:colOff>323589</xdr:colOff>
      <xdr:row>20</xdr:row>
      <xdr:rowOff>137160</xdr:rowOff>
    </xdr:to>
    <xdr:graphicFrame macro="">
      <xdr:nvGraphicFramePr>
        <xdr:cNvPr id="7" name="Chart 6">
          <a:extLst>
            <a:ext uri="{FF2B5EF4-FFF2-40B4-BE49-F238E27FC236}">
              <a16:creationId xmlns:a16="http://schemas.microsoft.com/office/drawing/2014/main" id="{4B684D6E-36EB-453F-B637-4790F24D0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156526</xdr:colOff>
      <xdr:row>20</xdr:row>
      <xdr:rowOff>177669</xdr:rowOff>
    </xdr:from>
    <xdr:to>
      <xdr:col>14</xdr:col>
      <xdr:colOff>182880</xdr:colOff>
      <xdr:row>36</xdr:row>
      <xdr:rowOff>167640</xdr:rowOff>
    </xdr:to>
    <xdr:graphicFrame macro="">
      <xdr:nvGraphicFramePr>
        <xdr:cNvPr id="8" name="Chart 7">
          <a:extLst>
            <a:ext uri="{FF2B5EF4-FFF2-40B4-BE49-F238E27FC236}">
              <a16:creationId xmlns:a16="http://schemas.microsoft.com/office/drawing/2014/main" id="{D79C6B22-B4C1-4B4D-8355-88FAB8F87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308569</xdr:colOff>
      <xdr:row>1</xdr:row>
      <xdr:rowOff>13909</xdr:rowOff>
    </xdr:from>
    <xdr:ext cx="1823256" cy="342786"/>
    <xdr:sp macro="" textlink="">
      <xdr:nvSpPr>
        <xdr:cNvPr id="9" name="TextBox 8">
          <a:extLst>
            <a:ext uri="{FF2B5EF4-FFF2-40B4-BE49-F238E27FC236}">
              <a16:creationId xmlns:a16="http://schemas.microsoft.com/office/drawing/2014/main" id="{FB65C709-0CE1-86E2-128C-E63A21392456}"/>
            </a:ext>
          </a:extLst>
        </xdr:cNvPr>
        <xdr:cNvSpPr txBox="1"/>
      </xdr:nvSpPr>
      <xdr:spPr>
        <a:xfrm>
          <a:off x="5581609" y="547309"/>
          <a:ext cx="182325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Total Market Share</a:t>
          </a:r>
        </a:p>
      </xdr:txBody>
    </xdr:sp>
    <xdr:clientData/>
  </xdr:oneCellAnchor>
  <xdr:oneCellAnchor>
    <xdr:from>
      <xdr:col>12</xdr:col>
      <xdr:colOff>429213</xdr:colOff>
      <xdr:row>1</xdr:row>
      <xdr:rowOff>14076</xdr:rowOff>
    </xdr:from>
    <xdr:ext cx="1905202" cy="342786"/>
    <xdr:sp macro="" textlink="">
      <xdr:nvSpPr>
        <xdr:cNvPr id="10" name="TextBox 9">
          <a:extLst>
            <a:ext uri="{FF2B5EF4-FFF2-40B4-BE49-F238E27FC236}">
              <a16:creationId xmlns:a16="http://schemas.microsoft.com/office/drawing/2014/main" id="{10650CB7-535C-78B7-5B5E-FA6E5AB08670}"/>
            </a:ext>
          </a:extLst>
        </xdr:cNvPr>
        <xdr:cNvSpPr txBox="1"/>
      </xdr:nvSpPr>
      <xdr:spPr>
        <a:xfrm>
          <a:off x="8514033" y="547476"/>
          <a:ext cx="190520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Atliqo Market Share</a:t>
          </a:r>
        </a:p>
      </xdr:txBody>
    </xdr:sp>
    <xdr:clientData/>
  </xdr:oneCellAnchor>
  <xdr:twoCellAnchor editAs="oneCell">
    <xdr:from>
      <xdr:col>16</xdr:col>
      <xdr:colOff>320913</xdr:colOff>
      <xdr:row>1</xdr:row>
      <xdr:rowOff>7762</xdr:rowOff>
    </xdr:from>
    <xdr:to>
      <xdr:col>19</xdr:col>
      <xdr:colOff>334644</xdr:colOff>
      <xdr:row>5</xdr:row>
      <xdr:rowOff>134763</xdr:rowOff>
    </xdr:to>
    <mc:AlternateContent xmlns:mc="http://schemas.openxmlformats.org/markup-compatibility/2006" xmlns:a14="http://schemas.microsoft.com/office/drawing/2010/main">
      <mc:Choice Requires="a14">
        <xdr:graphicFrame macro="">
          <xdr:nvGraphicFramePr>
            <xdr:cNvPr id="11" name="Gen 8">
              <a:extLst>
                <a:ext uri="{FF2B5EF4-FFF2-40B4-BE49-F238E27FC236}">
                  <a16:creationId xmlns:a16="http://schemas.microsoft.com/office/drawing/2014/main" id="{A841AF09-F08E-4163-9311-D0369D4E89F3}"/>
                </a:ext>
              </a:extLst>
            </xdr:cNvPr>
            <xdr:cNvGraphicFramePr/>
          </xdr:nvGraphicFramePr>
          <xdr:xfrm>
            <a:off x="0" y="0"/>
            <a:ext cx="0" cy="0"/>
          </xdr:xfrm>
          <a:graphic>
            <a:graphicData uri="http://schemas.microsoft.com/office/drawing/2010/slicer">
              <sle:slicer xmlns:sle="http://schemas.microsoft.com/office/drawing/2010/slicer" name="Gen 8"/>
            </a:graphicData>
          </a:graphic>
        </xdr:graphicFrame>
      </mc:Choice>
      <mc:Fallback xmlns="">
        <xdr:sp macro="" textlink="">
          <xdr:nvSpPr>
            <xdr:cNvPr id="0" name=""/>
            <xdr:cNvSpPr>
              <a:spLocks noTextEdit="1"/>
            </xdr:cNvSpPr>
          </xdr:nvSpPr>
          <xdr:spPr>
            <a:xfrm>
              <a:off x="11110833" y="541162"/>
              <a:ext cx="1842531" cy="858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309805</xdr:colOff>
      <xdr:row>5</xdr:row>
      <xdr:rowOff>185213</xdr:rowOff>
    </xdr:from>
    <xdr:to>
      <xdr:col>19</xdr:col>
      <xdr:colOff>323536</xdr:colOff>
      <xdr:row>14</xdr:row>
      <xdr:rowOff>134093</xdr:rowOff>
    </xdr:to>
    <mc:AlternateContent xmlns:mc="http://schemas.openxmlformats.org/markup-compatibility/2006" xmlns:a14="http://schemas.microsoft.com/office/drawing/2010/main">
      <mc:Choice Requires="a14">
        <xdr:graphicFrame macro="">
          <xdr:nvGraphicFramePr>
            <xdr:cNvPr id="12" name="company 2">
              <a:extLst>
                <a:ext uri="{FF2B5EF4-FFF2-40B4-BE49-F238E27FC236}">
                  <a16:creationId xmlns:a16="http://schemas.microsoft.com/office/drawing/2014/main" id="{46BEAD35-981E-4ED8-901F-16A36D370ED1}"/>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11099725" y="1450133"/>
              <a:ext cx="1842531" cy="159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335766</xdr:colOff>
      <xdr:row>14</xdr:row>
      <xdr:rowOff>70392</xdr:rowOff>
    </xdr:from>
    <xdr:to>
      <xdr:col>22</xdr:col>
      <xdr:colOff>13461</xdr:colOff>
      <xdr:row>27</xdr:row>
      <xdr:rowOff>116748</xdr:rowOff>
    </xdr:to>
    <mc:AlternateContent xmlns:mc="http://schemas.openxmlformats.org/markup-compatibility/2006" xmlns:a14="http://schemas.microsoft.com/office/drawing/2010/main">
      <mc:Choice Requires="a14">
        <xdr:graphicFrame macro="">
          <xdr:nvGraphicFramePr>
            <xdr:cNvPr id="13" name="city_code 9">
              <a:extLst>
                <a:ext uri="{FF2B5EF4-FFF2-40B4-BE49-F238E27FC236}">
                  <a16:creationId xmlns:a16="http://schemas.microsoft.com/office/drawing/2014/main" id="{EAE58DBE-A80E-432B-AD6D-2F7C85F40A55}"/>
                </a:ext>
              </a:extLst>
            </xdr:cNvPr>
            <xdr:cNvGraphicFramePr/>
          </xdr:nvGraphicFramePr>
          <xdr:xfrm>
            <a:off x="0" y="0"/>
            <a:ext cx="0" cy="0"/>
          </xdr:xfrm>
          <a:graphic>
            <a:graphicData uri="http://schemas.microsoft.com/office/drawing/2010/slicer">
              <sle:slicer xmlns:sle="http://schemas.microsoft.com/office/drawing/2010/slicer" name="city_code 9"/>
            </a:graphicData>
          </a:graphic>
        </xdr:graphicFrame>
      </mc:Choice>
      <mc:Fallback xmlns="">
        <xdr:sp macro="" textlink="">
          <xdr:nvSpPr>
            <xdr:cNvPr id="0" name=""/>
            <xdr:cNvSpPr>
              <a:spLocks noTextEdit="1"/>
            </xdr:cNvSpPr>
          </xdr:nvSpPr>
          <xdr:spPr>
            <a:xfrm>
              <a:off x="12954486" y="2981232"/>
              <a:ext cx="1834155" cy="2423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328674</xdr:colOff>
      <xdr:row>14</xdr:row>
      <xdr:rowOff>173435</xdr:rowOff>
    </xdr:from>
    <xdr:to>
      <xdr:col>19</xdr:col>
      <xdr:colOff>340397</xdr:colOff>
      <xdr:row>28</xdr:row>
      <xdr:rowOff>39521</xdr:rowOff>
    </xdr:to>
    <mc:AlternateContent xmlns:mc="http://schemas.openxmlformats.org/markup-compatibility/2006" xmlns:a14="http://schemas.microsoft.com/office/drawing/2010/main">
      <mc:Choice Requires="a14">
        <xdr:graphicFrame macro="">
          <xdr:nvGraphicFramePr>
            <xdr:cNvPr id="14" name="City 8">
              <a:extLst>
                <a:ext uri="{FF2B5EF4-FFF2-40B4-BE49-F238E27FC236}">
                  <a16:creationId xmlns:a16="http://schemas.microsoft.com/office/drawing/2014/main" id="{4F6CF0FA-0A15-46E5-AF9E-B81B27BFEC8C}"/>
                </a:ext>
              </a:extLst>
            </xdr:cNvPr>
            <xdr:cNvGraphicFramePr/>
          </xdr:nvGraphicFramePr>
          <xdr:xfrm>
            <a:off x="0" y="0"/>
            <a:ext cx="0" cy="0"/>
          </xdr:xfrm>
          <a:graphic>
            <a:graphicData uri="http://schemas.microsoft.com/office/drawing/2010/slicer">
              <sle:slicer xmlns:sle="http://schemas.microsoft.com/office/drawing/2010/slicer" name="City 8"/>
            </a:graphicData>
          </a:graphic>
        </xdr:graphicFrame>
      </mc:Choice>
      <mc:Fallback xmlns="">
        <xdr:sp macro="" textlink="">
          <xdr:nvSpPr>
            <xdr:cNvPr id="0" name=""/>
            <xdr:cNvSpPr>
              <a:spLocks noTextEdit="1"/>
            </xdr:cNvSpPr>
          </xdr:nvSpPr>
          <xdr:spPr>
            <a:xfrm>
              <a:off x="11118594" y="3084275"/>
              <a:ext cx="1840523" cy="2426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348215</xdr:colOff>
      <xdr:row>0</xdr:row>
      <xdr:rowOff>530749</xdr:rowOff>
    </xdr:from>
    <xdr:to>
      <xdr:col>22</xdr:col>
      <xdr:colOff>25910</xdr:colOff>
      <xdr:row>14</xdr:row>
      <xdr:rowOff>54642</xdr:rowOff>
    </xdr:to>
    <mc:AlternateContent xmlns:mc="http://schemas.openxmlformats.org/markup-compatibility/2006" xmlns:a14="http://schemas.microsoft.com/office/drawing/2010/main">
      <mc:Choice Requires="a14">
        <xdr:graphicFrame macro="">
          <xdr:nvGraphicFramePr>
            <xdr:cNvPr id="15" name="Month 8">
              <a:extLst>
                <a:ext uri="{FF2B5EF4-FFF2-40B4-BE49-F238E27FC236}">
                  <a16:creationId xmlns:a16="http://schemas.microsoft.com/office/drawing/2014/main" id="{EF0D144E-B04E-4736-AA53-53811A8D639B}"/>
                </a:ext>
              </a:extLst>
            </xdr:cNvPr>
            <xdr:cNvGraphicFramePr/>
          </xdr:nvGraphicFramePr>
          <xdr:xfrm>
            <a:off x="0" y="0"/>
            <a:ext cx="0" cy="0"/>
          </xdr:xfrm>
          <a:graphic>
            <a:graphicData uri="http://schemas.microsoft.com/office/drawing/2010/slicer">
              <sle:slicer xmlns:sle="http://schemas.microsoft.com/office/drawing/2010/slicer" name="Month 8"/>
            </a:graphicData>
          </a:graphic>
        </xdr:graphicFrame>
      </mc:Choice>
      <mc:Fallback xmlns="">
        <xdr:sp macro="" textlink="">
          <xdr:nvSpPr>
            <xdr:cNvPr id="0" name=""/>
            <xdr:cNvSpPr>
              <a:spLocks noTextEdit="1"/>
            </xdr:cNvSpPr>
          </xdr:nvSpPr>
          <xdr:spPr>
            <a:xfrm>
              <a:off x="12966935" y="530749"/>
              <a:ext cx="1834155" cy="2434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891540</xdr:colOff>
      <xdr:row>1</xdr:row>
      <xdr:rowOff>8456</xdr:rowOff>
    </xdr:from>
    <xdr:to>
      <xdr:col>6</xdr:col>
      <xdr:colOff>586740</xdr:colOff>
      <xdr:row>5</xdr:row>
      <xdr:rowOff>77036</xdr:rowOff>
    </xdr:to>
    <xdr:sp macro="" textlink="'Total Market Value'!J4">
      <xdr:nvSpPr>
        <xdr:cNvPr id="16" name="Rectangle 15">
          <a:extLst>
            <a:ext uri="{FF2B5EF4-FFF2-40B4-BE49-F238E27FC236}">
              <a16:creationId xmlns:a16="http://schemas.microsoft.com/office/drawing/2014/main" id="{FC122EF3-9E8C-4066-9399-739032273524}"/>
            </a:ext>
          </a:extLst>
        </xdr:cNvPr>
        <xdr:cNvSpPr/>
      </xdr:nvSpPr>
      <xdr:spPr>
        <a:xfrm>
          <a:off x="2819400" y="541856"/>
          <a:ext cx="2072640" cy="80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8FDFEE9-5002-44E2-9F64-6B7847537BDD}" type="TxLink">
            <a:rPr lang="en-US" sz="2000" b="1" i="0" u="none" strike="noStrike">
              <a:solidFill>
                <a:srgbClr val="000000"/>
              </a:solidFill>
              <a:latin typeface="Calibri"/>
              <a:cs typeface="Calibri"/>
            </a:rPr>
            <a:pPr algn="ctr"/>
            <a:t>₹ 8,032</a:t>
          </a:fld>
          <a:r>
            <a:rPr lang="en-US" sz="2000" b="1" i="0" u="none" strike="noStrike">
              <a:solidFill>
                <a:srgbClr val="000000"/>
              </a:solidFill>
              <a:latin typeface="Calibri"/>
              <a:cs typeface="Calibri"/>
            </a:rPr>
            <a:t> crores</a:t>
          </a:r>
          <a:endParaRPr lang="en-US" sz="3600" b="1" i="0" u="none" strike="noStrike">
            <a:solidFill>
              <a:srgbClr val="000000"/>
            </a:solidFill>
            <a:latin typeface="Calibri"/>
            <a:cs typeface="Calibri"/>
          </a:endParaRPr>
        </a:p>
      </xdr:txBody>
    </xdr:sp>
    <xdr:clientData/>
  </xdr:twoCellAnchor>
  <xdr:oneCellAnchor>
    <xdr:from>
      <xdr:col>3</xdr:col>
      <xdr:colOff>100626</xdr:colOff>
      <xdr:row>1</xdr:row>
      <xdr:rowOff>48539</xdr:rowOff>
    </xdr:from>
    <xdr:ext cx="1906932" cy="342786"/>
    <xdr:sp macro="" textlink="">
      <xdr:nvSpPr>
        <xdr:cNvPr id="17" name="TextBox 16">
          <a:extLst>
            <a:ext uri="{FF2B5EF4-FFF2-40B4-BE49-F238E27FC236}">
              <a16:creationId xmlns:a16="http://schemas.microsoft.com/office/drawing/2014/main" id="{50373A9A-C569-0C26-8D9A-CF1D8D4758BD}"/>
            </a:ext>
          </a:extLst>
        </xdr:cNvPr>
        <xdr:cNvSpPr txBox="1"/>
      </xdr:nvSpPr>
      <xdr:spPr>
        <a:xfrm>
          <a:off x="2965746" y="581939"/>
          <a:ext cx="190693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Atliqo Market Value</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0</xdr:col>
      <xdr:colOff>7250776</xdr:colOff>
      <xdr:row>0</xdr:row>
      <xdr:rowOff>458933</xdr:rowOff>
    </xdr:from>
    <xdr:to>
      <xdr:col>0</xdr:col>
      <xdr:colOff>7296495</xdr:colOff>
      <xdr:row>11</xdr:row>
      <xdr:rowOff>17318</xdr:rowOff>
    </xdr:to>
    <xdr:sp macro="" textlink="">
      <xdr:nvSpPr>
        <xdr:cNvPr id="2" name="Rectangle 1">
          <a:extLst>
            <a:ext uri="{FF2B5EF4-FFF2-40B4-BE49-F238E27FC236}">
              <a16:creationId xmlns:a16="http://schemas.microsoft.com/office/drawing/2014/main" id="{E64504B0-AD30-7318-6E42-03E1B0BE900B}"/>
            </a:ext>
          </a:extLst>
        </xdr:cNvPr>
        <xdr:cNvSpPr/>
      </xdr:nvSpPr>
      <xdr:spPr>
        <a:xfrm>
          <a:off x="7250776" y="458933"/>
          <a:ext cx="45719" cy="475384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2000250</xdr:colOff>
      <xdr:row>0</xdr:row>
      <xdr:rowOff>458932</xdr:rowOff>
    </xdr:from>
    <xdr:to>
      <xdr:col>0</xdr:col>
      <xdr:colOff>2045969</xdr:colOff>
      <xdr:row>10</xdr:row>
      <xdr:rowOff>450272</xdr:rowOff>
    </xdr:to>
    <xdr:sp macro="" textlink="">
      <xdr:nvSpPr>
        <xdr:cNvPr id="7" name="Rectangle 6">
          <a:extLst>
            <a:ext uri="{FF2B5EF4-FFF2-40B4-BE49-F238E27FC236}">
              <a16:creationId xmlns:a16="http://schemas.microsoft.com/office/drawing/2014/main" id="{226D54FB-61EB-4D27-AD3B-4E7682B1B5F8}"/>
            </a:ext>
          </a:extLst>
        </xdr:cNvPr>
        <xdr:cNvSpPr/>
      </xdr:nvSpPr>
      <xdr:spPr>
        <a:xfrm>
          <a:off x="2000250" y="458932"/>
          <a:ext cx="45719" cy="4719204"/>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1333500</xdr:colOff>
      <xdr:row>6</xdr:row>
      <xdr:rowOff>160020</xdr:rowOff>
    </xdr:from>
    <xdr:to>
      <xdr:col>10</xdr:col>
      <xdr:colOff>190500</xdr:colOff>
      <xdr:row>21</xdr:row>
      <xdr:rowOff>160020</xdr:rowOff>
    </xdr:to>
    <xdr:graphicFrame macro="">
      <xdr:nvGraphicFramePr>
        <xdr:cNvPr id="2" name="Chart 1">
          <a:extLst>
            <a:ext uri="{FF2B5EF4-FFF2-40B4-BE49-F238E27FC236}">
              <a16:creationId xmlns:a16="http://schemas.microsoft.com/office/drawing/2014/main" id="{FE8E0811-E486-6849-F5A1-37CC4758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777240</xdr:colOff>
      <xdr:row>7</xdr:row>
      <xdr:rowOff>121920</xdr:rowOff>
    </xdr:from>
    <xdr:to>
      <xdr:col>6</xdr:col>
      <xdr:colOff>739140</xdr:colOff>
      <xdr:row>21</xdr:row>
      <xdr:rowOff>28575</xdr:rowOff>
    </xdr:to>
    <mc:AlternateContent xmlns:mc="http://schemas.openxmlformats.org/markup-compatibility/2006" xmlns:a14="http://schemas.microsoft.com/office/drawing/2010/main">
      <mc:Choice Requires="a14">
        <xdr:graphicFrame macro="">
          <xdr:nvGraphicFramePr>
            <xdr:cNvPr id="3" name="city_code 6">
              <a:extLst>
                <a:ext uri="{FF2B5EF4-FFF2-40B4-BE49-F238E27FC236}">
                  <a16:creationId xmlns:a16="http://schemas.microsoft.com/office/drawing/2014/main" id="{9AB4D84A-87E5-D47D-17F2-1D223BAA9391}"/>
                </a:ext>
              </a:extLst>
            </xdr:cNvPr>
            <xdr:cNvGraphicFramePr/>
          </xdr:nvGraphicFramePr>
          <xdr:xfrm>
            <a:off x="0" y="0"/>
            <a:ext cx="0" cy="0"/>
          </xdr:xfrm>
          <a:graphic>
            <a:graphicData uri="http://schemas.microsoft.com/office/drawing/2010/slicer">
              <sle:slicer xmlns:sle="http://schemas.microsoft.com/office/drawing/2010/slicer" name="city_code 6"/>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800100</xdr:colOff>
      <xdr:row>8</xdr:row>
      <xdr:rowOff>99060</xdr:rowOff>
    </xdr:from>
    <xdr:to>
      <xdr:col>4</xdr:col>
      <xdr:colOff>571500</xdr:colOff>
      <xdr:row>22</xdr:row>
      <xdr:rowOff>5715</xdr:rowOff>
    </xdr:to>
    <mc:AlternateContent xmlns:mc="http://schemas.openxmlformats.org/markup-compatibility/2006" xmlns:a14="http://schemas.microsoft.com/office/drawing/2010/main">
      <mc:Choice Requires="a14">
        <xdr:graphicFrame macro="">
          <xdr:nvGraphicFramePr>
            <xdr:cNvPr id="4" name="company">
              <a:extLst>
                <a:ext uri="{FF2B5EF4-FFF2-40B4-BE49-F238E27FC236}">
                  <a16:creationId xmlns:a16="http://schemas.microsoft.com/office/drawing/2014/main" id="{BCAAAE07-6C56-425B-BED7-3A95E9590B68}"/>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2598420" y="1562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1363980</xdr:colOff>
      <xdr:row>17</xdr:row>
      <xdr:rowOff>45720</xdr:rowOff>
    </xdr:from>
    <xdr:to>
      <xdr:col>9</xdr:col>
      <xdr:colOff>480060</xdr:colOff>
      <xdr:row>30</xdr:row>
      <xdr:rowOff>135255</xdr:rowOff>
    </xdr:to>
    <mc:AlternateContent xmlns:mc="http://schemas.openxmlformats.org/markup-compatibility/2006" xmlns:a14="http://schemas.microsoft.com/office/drawing/2010/main">
      <mc:Choice Requires="a14">
        <xdr:graphicFrame macro="">
          <xdr:nvGraphicFramePr>
            <xdr:cNvPr id="5" name="Month 6">
              <a:extLst>
                <a:ext uri="{FF2B5EF4-FFF2-40B4-BE49-F238E27FC236}">
                  <a16:creationId xmlns:a16="http://schemas.microsoft.com/office/drawing/2014/main" id="{A4889455-A0D3-2B2F-CEFB-CE8AD275D957}"/>
                </a:ext>
              </a:extLst>
            </xdr:cNvPr>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mlns="">
        <xdr:sp macro="" textlink="">
          <xdr:nvSpPr>
            <xdr:cNvPr id="0" name=""/>
            <xdr:cNvSpPr>
              <a:spLocks noTextEdit="1"/>
            </xdr:cNvSpPr>
          </xdr:nvSpPr>
          <xdr:spPr>
            <a:xfrm>
              <a:off x="7086600" y="3154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594360</xdr:colOff>
      <xdr:row>3</xdr:row>
      <xdr:rowOff>83820</xdr:rowOff>
    </xdr:from>
    <xdr:to>
      <xdr:col>10</xdr:col>
      <xdr:colOff>594360</xdr:colOff>
      <xdr:row>16</xdr:row>
      <xdr:rowOff>173355</xdr:rowOff>
    </xdr:to>
    <mc:AlternateContent xmlns:mc="http://schemas.openxmlformats.org/markup-compatibility/2006" xmlns:a14="http://schemas.microsoft.com/office/drawing/2010/main">
      <mc:Choice Requires="a14">
        <xdr:graphicFrame macro="">
          <xdr:nvGraphicFramePr>
            <xdr:cNvPr id="6" name="City 6">
              <a:extLst>
                <a:ext uri="{FF2B5EF4-FFF2-40B4-BE49-F238E27FC236}">
                  <a16:creationId xmlns:a16="http://schemas.microsoft.com/office/drawing/2014/main" id="{0199C840-6F90-3778-371A-592F2485B0AC}"/>
                </a:ext>
              </a:extLst>
            </xdr:cNvPr>
            <xdr:cNvGraphicFramePr/>
          </xdr:nvGraphicFramePr>
          <xdr:xfrm>
            <a:off x="0" y="0"/>
            <a:ext cx="0" cy="0"/>
          </xdr:xfrm>
          <a:graphic>
            <a:graphicData uri="http://schemas.microsoft.com/office/drawing/2010/slicer">
              <sle:slicer xmlns:sle="http://schemas.microsoft.com/office/drawing/2010/slicer" name="City 6"/>
            </a:graphicData>
          </a:graphic>
        </xdr:graphicFrame>
      </mc:Choice>
      <mc:Fallback xmlns="">
        <xdr:sp macro="" textlink="">
          <xdr:nvSpPr>
            <xdr:cNvPr id="0" name=""/>
            <xdr:cNvSpPr>
              <a:spLocks noTextEdit="1"/>
            </xdr:cNvSpPr>
          </xdr:nvSpPr>
          <xdr:spPr>
            <a:xfrm>
              <a:off x="781050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609600</xdr:colOff>
      <xdr:row>10</xdr:row>
      <xdr:rowOff>76200</xdr:rowOff>
    </xdr:from>
    <xdr:to>
      <xdr:col>2</xdr:col>
      <xdr:colOff>640080</xdr:colOff>
      <xdr:row>23</xdr:row>
      <xdr:rowOff>165735</xdr:rowOff>
    </xdr:to>
    <mc:AlternateContent xmlns:mc="http://schemas.openxmlformats.org/markup-compatibility/2006" xmlns:a14="http://schemas.microsoft.com/office/drawing/2010/main">
      <mc:Choice Requires="a14">
        <xdr:graphicFrame macro="">
          <xdr:nvGraphicFramePr>
            <xdr:cNvPr id="7" name="Gen 6">
              <a:extLst>
                <a:ext uri="{FF2B5EF4-FFF2-40B4-BE49-F238E27FC236}">
                  <a16:creationId xmlns:a16="http://schemas.microsoft.com/office/drawing/2014/main" id="{CD308022-5F2B-155A-3C1B-50C0AE0C050D}"/>
                </a:ext>
              </a:extLst>
            </xdr:cNvPr>
            <xdr:cNvGraphicFramePr/>
          </xdr:nvGraphicFramePr>
          <xdr:xfrm>
            <a:off x="0" y="0"/>
            <a:ext cx="0" cy="0"/>
          </xdr:xfrm>
          <a:graphic>
            <a:graphicData uri="http://schemas.microsoft.com/office/drawing/2010/slicer">
              <sle:slicer xmlns:sle="http://schemas.microsoft.com/office/drawing/2010/slicer" name="Gen 6"/>
            </a:graphicData>
          </a:graphic>
        </xdr:graphicFrame>
      </mc:Choice>
      <mc:Fallback xmlns="">
        <xdr:sp macro="" textlink="">
          <xdr:nvSpPr>
            <xdr:cNvPr id="0" name=""/>
            <xdr:cNvSpPr>
              <a:spLocks noTextEdit="1"/>
            </xdr:cNvSpPr>
          </xdr:nvSpPr>
          <xdr:spPr>
            <a:xfrm>
              <a:off x="609600" y="1905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30480</xdr:rowOff>
    </xdr:from>
    <xdr:to>
      <xdr:col>3</xdr:col>
      <xdr:colOff>129540</xdr:colOff>
      <xdr:row>6</xdr:row>
      <xdr:rowOff>53340</xdr:rowOff>
    </xdr:to>
    <xdr:sp macro="" textlink="'Plan Revenue'!K5">
      <xdr:nvSpPr>
        <xdr:cNvPr id="2" name="Rectangle 1">
          <a:extLst>
            <a:ext uri="{FF2B5EF4-FFF2-40B4-BE49-F238E27FC236}">
              <a16:creationId xmlns:a16="http://schemas.microsoft.com/office/drawing/2014/main" id="{3A57D2C0-F94A-712C-46C3-7591FE759FBC}"/>
            </a:ext>
          </a:extLst>
        </xdr:cNvPr>
        <xdr:cNvSpPr/>
      </xdr:nvSpPr>
      <xdr:spPr>
        <a:xfrm>
          <a:off x="0" y="411480"/>
          <a:ext cx="3581400" cy="93726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5341D7E0-E449-4109-84FB-A10CCCAAE7D2}" type="TxLink">
            <a:rPr lang="en-US" sz="1600" b="1" i="0" u="none" strike="noStrike">
              <a:solidFill>
                <a:srgbClr val="000000"/>
              </a:solidFill>
              <a:latin typeface="Calibri"/>
              <a:cs typeface="Calibri"/>
            </a:rPr>
            <a:pPr algn="ctr"/>
            <a:t>₹ 1,951</a:t>
          </a:fld>
          <a:r>
            <a:rPr lang="en-US" sz="1600" b="1" i="0" u="none" strike="noStrike">
              <a:solidFill>
                <a:srgbClr val="000000"/>
              </a:solidFill>
              <a:latin typeface="Calibri"/>
              <a:cs typeface="Calibri"/>
            </a:rPr>
            <a:t> crores</a:t>
          </a:r>
          <a:endParaRPr lang="en-IN" sz="1600" b="1"/>
        </a:p>
      </xdr:txBody>
    </xdr:sp>
    <xdr:clientData/>
  </xdr:twoCellAnchor>
  <xdr:oneCellAnchor>
    <xdr:from>
      <xdr:col>0</xdr:col>
      <xdr:colOff>967740</xdr:colOff>
      <xdr:row>1</xdr:row>
      <xdr:rowOff>76200</xdr:rowOff>
    </xdr:from>
    <xdr:ext cx="1620828" cy="311496"/>
    <xdr:sp macro="" textlink="">
      <xdr:nvSpPr>
        <xdr:cNvPr id="5" name="TextBox 4">
          <a:extLst>
            <a:ext uri="{FF2B5EF4-FFF2-40B4-BE49-F238E27FC236}">
              <a16:creationId xmlns:a16="http://schemas.microsoft.com/office/drawing/2014/main" id="{CF0E0976-2A09-9B7B-5518-8CA2E6A0D7F9}"/>
            </a:ext>
          </a:extLst>
        </xdr:cNvPr>
        <xdr:cNvSpPr txBox="1"/>
      </xdr:nvSpPr>
      <xdr:spPr>
        <a:xfrm>
          <a:off x="967740" y="457200"/>
          <a:ext cx="16208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Total Plan Revenue</a:t>
          </a:r>
        </a:p>
      </xdr:txBody>
    </xdr:sp>
    <xdr:clientData/>
  </xdr:oneCellAnchor>
  <xdr:twoCellAnchor>
    <xdr:from>
      <xdr:col>0</xdr:col>
      <xdr:colOff>0</xdr:colOff>
      <xdr:row>6</xdr:row>
      <xdr:rowOff>121920</xdr:rowOff>
    </xdr:from>
    <xdr:to>
      <xdr:col>14</xdr:col>
      <xdr:colOff>480060</xdr:colOff>
      <xdr:row>31</xdr:row>
      <xdr:rowOff>152400</xdr:rowOff>
    </xdr:to>
    <xdr:graphicFrame macro="">
      <xdr:nvGraphicFramePr>
        <xdr:cNvPr id="6" name="Chart 5">
          <a:extLst>
            <a:ext uri="{FF2B5EF4-FFF2-40B4-BE49-F238E27FC236}">
              <a16:creationId xmlns:a16="http://schemas.microsoft.com/office/drawing/2014/main" id="{6A44B50B-0324-4D5D-9DFF-DBC0F5A66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xdr:row>
      <xdr:rowOff>30480</xdr:rowOff>
    </xdr:from>
    <xdr:to>
      <xdr:col>10</xdr:col>
      <xdr:colOff>411480</xdr:colOff>
      <xdr:row>6</xdr:row>
      <xdr:rowOff>53340</xdr:rowOff>
    </xdr:to>
    <xdr:sp macro="" textlink="'total Plans'!F5">
      <xdr:nvSpPr>
        <xdr:cNvPr id="7" name="Rectangle 6">
          <a:extLst>
            <a:ext uri="{FF2B5EF4-FFF2-40B4-BE49-F238E27FC236}">
              <a16:creationId xmlns:a16="http://schemas.microsoft.com/office/drawing/2014/main" id="{50A87FA0-AD7C-49A8-AABF-BF039485A742}"/>
            </a:ext>
          </a:extLst>
        </xdr:cNvPr>
        <xdr:cNvSpPr/>
      </xdr:nvSpPr>
      <xdr:spPr>
        <a:xfrm>
          <a:off x="4495800" y="411480"/>
          <a:ext cx="3764280" cy="93726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54EFD65C-E22A-4D6A-ADEB-88C620F1BEED}" type="TxLink">
            <a:rPr lang="en-US" sz="1800" b="1" i="0" u="none" strike="noStrike">
              <a:solidFill>
                <a:srgbClr val="000000"/>
              </a:solidFill>
              <a:latin typeface="Calibri"/>
              <a:cs typeface="Calibri"/>
            </a:rPr>
            <a:pPr algn="ctr"/>
            <a:t>1200</a:t>
          </a:fld>
          <a:endParaRPr lang="en-IN" sz="1800" b="1"/>
        </a:p>
      </xdr:txBody>
    </xdr:sp>
    <xdr:clientData/>
  </xdr:twoCellAnchor>
  <xdr:oneCellAnchor>
    <xdr:from>
      <xdr:col>6</xdr:col>
      <xdr:colOff>434340</xdr:colOff>
      <xdr:row>1</xdr:row>
      <xdr:rowOff>45720</xdr:rowOff>
    </xdr:from>
    <xdr:ext cx="1001877" cy="311496"/>
    <xdr:sp macro="" textlink="">
      <xdr:nvSpPr>
        <xdr:cNvPr id="8" name="TextBox 7">
          <a:extLst>
            <a:ext uri="{FF2B5EF4-FFF2-40B4-BE49-F238E27FC236}">
              <a16:creationId xmlns:a16="http://schemas.microsoft.com/office/drawing/2014/main" id="{01188777-5CE4-8EC7-B17B-707516AF9AD3}"/>
            </a:ext>
          </a:extLst>
        </xdr:cNvPr>
        <xdr:cNvSpPr txBox="1"/>
      </xdr:nvSpPr>
      <xdr:spPr>
        <a:xfrm>
          <a:off x="7414260" y="426720"/>
          <a:ext cx="100187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Total Plans</a:t>
          </a:r>
        </a:p>
      </xdr:txBody>
    </xdr:sp>
    <xdr:clientData/>
  </xdr:oneCellAnchor>
  <xdr:twoCellAnchor>
    <xdr:from>
      <xdr:col>4</xdr:col>
      <xdr:colOff>60960</xdr:colOff>
      <xdr:row>32</xdr:row>
      <xdr:rowOff>7620</xdr:rowOff>
    </xdr:from>
    <xdr:to>
      <xdr:col>22</xdr:col>
      <xdr:colOff>167640</xdr:colOff>
      <xdr:row>52</xdr:row>
      <xdr:rowOff>144780</xdr:rowOff>
    </xdr:to>
    <xdr:graphicFrame macro="">
      <xdr:nvGraphicFramePr>
        <xdr:cNvPr id="9" name="Chart 8">
          <a:extLst>
            <a:ext uri="{FF2B5EF4-FFF2-40B4-BE49-F238E27FC236}">
              <a16:creationId xmlns:a16="http://schemas.microsoft.com/office/drawing/2014/main" id="{D40E360C-B1A7-4B63-A431-A5AE7D096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198120</xdr:colOff>
      <xdr:row>53</xdr:row>
      <xdr:rowOff>129540</xdr:rowOff>
    </xdr:from>
    <xdr:to>
      <xdr:col>14</xdr:col>
      <xdr:colOff>350520</xdr:colOff>
      <xdr:row>68</xdr:row>
      <xdr:rowOff>129540</xdr:rowOff>
    </xdr:to>
    <xdr:graphicFrame macro="">
      <xdr:nvGraphicFramePr>
        <xdr:cNvPr id="10" name="Chart 9">
          <a:extLst>
            <a:ext uri="{FF2B5EF4-FFF2-40B4-BE49-F238E27FC236}">
              <a16:creationId xmlns:a16="http://schemas.microsoft.com/office/drawing/2014/main" id="{BAD117F2-804F-4C8C-A04B-EB8C3BC8D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144780</xdr:colOff>
      <xdr:row>1</xdr:row>
      <xdr:rowOff>22860</xdr:rowOff>
    </xdr:from>
    <xdr:to>
      <xdr:col>14</xdr:col>
      <xdr:colOff>144780</xdr:colOff>
      <xdr:row>5</xdr:row>
      <xdr:rowOff>129540</xdr:rowOff>
    </xdr:to>
    <mc:AlternateContent xmlns:mc="http://schemas.openxmlformats.org/markup-compatibility/2006" xmlns:a14="http://schemas.microsoft.com/office/drawing/2010/main">
      <mc:Choice Requires="a14">
        <xdr:graphicFrame macro="">
          <xdr:nvGraphicFramePr>
            <xdr:cNvPr id="11" name="Gen 12">
              <a:extLst>
                <a:ext uri="{FF2B5EF4-FFF2-40B4-BE49-F238E27FC236}">
                  <a16:creationId xmlns:a16="http://schemas.microsoft.com/office/drawing/2014/main" id="{8F574C5F-A330-49FB-88CB-67F6B0E25DCC}"/>
                </a:ext>
              </a:extLst>
            </xdr:cNvPr>
            <xdr:cNvGraphicFramePr/>
          </xdr:nvGraphicFramePr>
          <xdr:xfrm>
            <a:off x="0" y="0"/>
            <a:ext cx="0" cy="0"/>
          </xdr:xfrm>
          <a:graphic>
            <a:graphicData uri="http://schemas.microsoft.com/office/drawing/2010/slicer">
              <sle:slicer xmlns:sle="http://schemas.microsoft.com/office/drawing/2010/slicer" name="Gen 12"/>
            </a:graphicData>
          </a:graphic>
        </xdr:graphicFrame>
      </mc:Choice>
      <mc:Fallback xmlns="">
        <xdr:sp macro="" textlink="">
          <xdr:nvSpPr>
            <xdr:cNvPr id="0" name=""/>
            <xdr:cNvSpPr>
              <a:spLocks noTextEdit="1"/>
            </xdr:cNvSpPr>
          </xdr:nvSpPr>
          <xdr:spPr>
            <a:xfrm>
              <a:off x="8602980" y="403860"/>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xdr:row>
      <xdr:rowOff>53340</xdr:rowOff>
    </xdr:from>
    <xdr:to>
      <xdr:col>18</xdr:col>
      <xdr:colOff>167640</xdr:colOff>
      <xdr:row>10</xdr:row>
      <xdr:rowOff>38100</xdr:rowOff>
    </xdr:to>
    <mc:AlternateContent xmlns:mc="http://schemas.openxmlformats.org/markup-compatibility/2006" xmlns:a14="http://schemas.microsoft.com/office/drawing/2010/main">
      <mc:Choice Requires="a14">
        <xdr:graphicFrame macro="">
          <xdr:nvGraphicFramePr>
            <xdr:cNvPr id="12" name="City 13">
              <a:extLst>
                <a:ext uri="{FF2B5EF4-FFF2-40B4-BE49-F238E27FC236}">
                  <a16:creationId xmlns:a16="http://schemas.microsoft.com/office/drawing/2014/main" id="{6C41BCA5-76CF-4259-8C8D-CCB20DB213BA}"/>
                </a:ext>
              </a:extLst>
            </xdr:cNvPr>
            <xdr:cNvGraphicFramePr/>
          </xdr:nvGraphicFramePr>
          <xdr:xfrm>
            <a:off x="0" y="0"/>
            <a:ext cx="0" cy="0"/>
          </xdr:xfrm>
          <a:graphic>
            <a:graphicData uri="http://schemas.microsoft.com/office/drawing/2010/slicer">
              <sle:slicer xmlns:sle="http://schemas.microsoft.com/office/drawing/2010/slicer" name="City 13"/>
            </a:graphicData>
          </a:graphic>
        </xdr:graphicFrame>
      </mc:Choice>
      <mc:Fallback xmlns="">
        <xdr:sp macro="" textlink="">
          <xdr:nvSpPr>
            <xdr:cNvPr id="0" name=""/>
            <xdr:cNvSpPr>
              <a:spLocks noTextEdit="1"/>
            </xdr:cNvSpPr>
          </xdr:nvSpPr>
          <xdr:spPr>
            <a:xfrm>
              <a:off x="11064240" y="434340"/>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10</xdr:row>
      <xdr:rowOff>76200</xdr:rowOff>
    </xdr:from>
    <xdr:to>
      <xdr:col>18</xdr:col>
      <xdr:colOff>167640</xdr:colOff>
      <xdr:row>23</xdr:row>
      <xdr:rowOff>165735</xdr:rowOff>
    </xdr:to>
    <mc:AlternateContent xmlns:mc="http://schemas.openxmlformats.org/markup-compatibility/2006" xmlns:a14="http://schemas.microsoft.com/office/drawing/2010/main">
      <mc:Choice Requires="a14">
        <xdr:graphicFrame macro="">
          <xdr:nvGraphicFramePr>
            <xdr:cNvPr id="13" name="plans 3">
              <a:extLst>
                <a:ext uri="{FF2B5EF4-FFF2-40B4-BE49-F238E27FC236}">
                  <a16:creationId xmlns:a16="http://schemas.microsoft.com/office/drawing/2014/main" id="{AC6197F1-6FD5-40FC-8DB8-18C278E13717}"/>
                </a:ext>
              </a:extLst>
            </xdr:cNvPr>
            <xdr:cNvGraphicFramePr/>
          </xdr:nvGraphicFramePr>
          <xdr:xfrm>
            <a:off x="0" y="0"/>
            <a:ext cx="0" cy="0"/>
          </xdr:xfrm>
          <a:graphic>
            <a:graphicData uri="http://schemas.microsoft.com/office/drawing/2010/slicer">
              <sle:slicer xmlns:sle="http://schemas.microsoft.com/office/drawing/2010/slicer" name="plans 3"/>
            </a:graphicData>
          </a:graphic>
        </xdr:graphicFrame>
      </mc:Choice>
      <mc:Fallback xmlns="">
        <xdr:sp macro="" textlink="">
          <xdr:nvSpPr>
            <xdr:cNvPr id="0" name=""/>
            <xdr:cNvSpPr>
              <a:spLocks noTextEdit="1"/>
            </xdr:cNvSpPr>
          </xdr:nvSpPr>
          <xdr:spPr>
            <a:xfrm>
              <a:off x="11064240" y="210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1</xdr:row>
      <xdr:rowOff>38100</xdr:rowOff>
    </xdr:from>
    <xdr:to>
      <xdr:col>21</xdr:col>
      <xdr:colOff>182880</xdr:colOff>
      <xdr:row>14</xdr:row>
      <xdr:rowOff>127635</xdr:rowOff>
    </xdr:to>
    <mc:AlternateContent xmlns:mc="http://schemas.openxmlformats.org/markup-compatibility/2006" xmlns:a14="http://schemas.microsoft.com/office/drawing/2010/main">
      <mc:Choice Requires="a14">
        <xdr:graphicFrame macro="">
          <xdr:nvGraphicFramePr>
            <xdr:cNvPr id="14" name="Month 12">
              <a:extLst>
                <a:ext uri="{FF2B5EF4-FFF2-40B4-BE49-F238E27FC236}">
                  <a16:creationId xmlns:a16="http://schemas.microsoft.com/office/drawing/2014/main" id="{30AF6813-3154-4A33-ADCD-CB082CB086F6}"/>
                </a:ext>
              </a:extLst>
            </xdr:cNvPr>
            <xdr:cNvGraphicFramePr/>
          </xdr:nvGraphicFramePr>
          <xdr:xfrm>
            <a:off x="0" y="0"/>
            <a:ext cx="0" cy="0"/>
          </xdr:xfrm>
          <a:graphic>
            <a:graphicData uri="http://schemas.microsoft.com/office/drawing/2010/slicer">
              <sle:slicer xmlns:sle="http://schemas.microsoft.com/office/drawing/2010/slicer" name="Month 12"/>
            </a:graphicData>
          </a:graphic>
        </xdr:graphicFrame>
      </mc:Choice>
      <mc:Fallback xmlns="">
        <xdr:sp macro="" textlink="">
          <xdr:nvSpPr>
            <xdr:cNvPr id="0" name=""/>
            <xdr:cNvSpPr>
              <a:spLocks noTextEdit="1"/>
            </xdr:cNvSpPr>
          </xdr:nvSpPr>
          <xdr:spPr>
            <a:xfrm>
              <a:off x="1290828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182880</xdr:colOff>
      <xdr:row>14</xdr:row>
      <xdr:rowOff>160020</xdr:rowOff>
    </xdr:from>
    <xdr:to>
      <xdr:col>21</xdr:col>
      <xdr:colOff>182880</xdr:colOff>
      <xdr:row>28</xdr:row>
      <xdr:rowOff>66675</xdr:rowOff>
    </xdr:to>
    <mc:AlternateContent xmlns:mc="http://schemas.openxmlformats.org/markup-compatibility/2006" xmlns:a14="http://schemas.microsoft.com/office/drawing/2010/main">
      <mc:Choice Requires="a14">
        <xdr:graphicFrame macro="">
          <xdr:nvGraphicFramePr>
            <xdr:cNvPr id="15" name="city_code 14">
              <a:extLst>
                <a:ext uri="{FF2B5EF4-FFF2-40B4-BE49-F238E27FC236}">
                  <a16:creationId xmlns:a16="http://schemas.microsoft.com/office/drawing/2014/main" id="{887B680A-12F2-4488-AE53-71476766C8D7}"/>
                </a:ext>
              </a:extLst>
            </xdr:cNvPr>
            <xdr:cNvGraphicFramePr/>
          </xdr:nvGraphicFramePr>
          <xdr:xfrm>
            <a:off x="0" y="0"/>
            <a:ext cx="0" cy="0"/>
          </xdr:xfrm>
          <a:graphic>
            <a:graphicData uri="http://schemas.microsoft.com/office/drawing/2010/slicer">
              <sle:slicer xmlns:sle="http://schemas.microsoft.com/office/drawing/2010/slicer" name="city_code 14"/>
            </a:graphicData>
          </a:graphic>
        </xdr:graphicFrame>
      </mc:Choice>
      <mc:Fallback xmlns="">
        <xdr:sp macro="" textlink="">
          <xdr:nvSpPr>
            <xdr:cNvPr id="0" name=""/>
            <xdr:cNvSpPr>
              <a:spLocks noTextEdit="1"/>
            </xdr:cNvSpPr>
          </xdr:nvSpPr>
          <xdr:spPr>
            <a:xfrm>
              <a:off x="12908280" y="2918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3070860</xdr:colOff>
      <xdr:row>20</xdr:row>
      <xdr:rowOff>175260</xdr:rowOff>
    </xdr:from>
    <xdr:to>
      <xdr:col>22</xdr:col>
      <xdr:colOff>38100</xdr:colOff>
      <xdr:row>41</xdr:row>
      <xdr:rowOff>129540</xdr:rowOff>
    </xdr:to>
    <xdr:graphicFrame macro="">
      <xdr:nvGraphicFramePr>
        <xdr:cNvPr id="2" name="Chart 1">
          <a:extLst>
            <a:ext uri="{FF2B5EF4-FFF2-40B4-BE49-F238E27FC236}">
              <a16:creationId xmlns:a16="http://schemas.microsoft.com/office/drawing/2014/main" id="{12EC6290-AFBA-0375-FC21-3E6C7E24C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3" name="city_code 11">
              <a:extLst>
                <a:ext uri="{FF2B5EF4-FFF2-40B4-BE49-F238E27FC236}">
                  <a16:creationId xmlns:a16="http://schemas.microsoft.com/office/drawing/2014/main" id="{C41884BF-2CBE-8ADC-CC9E-941896F1D64C}"/>
                </a:ext>
              </a:extLst>
            </xdr:cNvPr>
            <xdr:cNvGraphicFramePr/>
          </xdr:nvGraphicFramePr>
          <xdr:xfrm>
            <a:off x="0" y="0"/>
            <a:ext cx="0" cy="0"/>
          </xdr:xfrm>
          <a:graphic>
            <a:graphicData uri="http://schemas.microsoft.com/office/drawing/2010/slicer">
              <sle:slicer xmlns:sle="http://schemas.microsoft.com/office/drawing/2010/slicer" name="city_code 1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4" name="plans 1">
              <a:extLst>
                <a:ext uri="{FF2B5EF4-FFF2-40B4-BE49-F238E27FC236}">
                  <a16:creationId xmlns:a16="http://schemas.microsoft.com/office/drawing/2014/main" id="{E216B981-1EF7-8421-0DC4-38212EB4365A}"/>
                </a:ext>
              </a:extLst>
            </xdr:cNvPr>
            <xdr:cNvGraphicFramePr/>
          </xdr:nvGraphicFramePr>
          <xdr:xfrm>
            <a:off x="0" y="0"/>
            <a:ext cx="0" cy="0"/>
          </xdr:xfrm>
          <a:graphic>
            <a:graphicData uri="http://schemas.microsoft.com/office/drawing/2010/slicer">
              <sle:slicer xmlns:sle="http://schemas.microsoft.com/office/drawing/2010/slicer" name="plans 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5" name="City 11">
              <a:extLst>
                <a:ext uri="{FF2B5EF4-FFF2-40B4-BE49-F238E27FC236}">
                  <a16:creationId xmlns:a16="http://schemas.microsoft.com/office/drawing/2014/main" id="{C8274428-3DBE-400D-816D-8B3263D5B3BF}"/>
                </a:ext>
              </a:extLst>
            </xdr:cNvPr>
            <xdr:cNvGraphicFramePr/>
          </xdr:nvGraphicFramePr>
          <xdr:xfrm>
            <a:off x="0" y="0"/>
            <a:ext cx="0" cy="0"/>
          </xdr:xfrm>
          <a:graphic>
            <a:graphicData uri="http://schemas.microsoft.com/office/drawing/2010/slicer">
              <sle:slicer xmlns:sle="http://schemas.microsoft.com/office/drawing/2010/slicer" name="City 11"/>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6" name="Month 10">
              <a:extLst>
                <a:ext uri="{FF2B5EF4-FFF2-40B4-BE49-F238E27FC236}">
                  <a16:creationId xmlns:a16="http://schemas.microsoft.com/office/drawing/2014/main" id="{CF84EF3E-5999-CBB7-95D5-C71878EB82CC}"/>
                </a:ext>
              </a:extLst>
            </xdr:cNvPr>
            <xdr:cNvGraphicFramePr/>
          </xdr:nvGraphicFramePr>
          <xdr:xfrm>
            <a:off x="0" y="0"/>
            <a:ext cx="0" cy="0"/>
          </xdr:xfrm>
          <a:graphic>
            <a:graphicData uri="http://schemas.microsoft.com/office/drawing/2010/slicer">
              <sle:slicer xmlns:sle="http://schemas.microsoft.com/office/drawing/2010/slicer" name="Month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7</xdr:row>
      <xdr:rowOff>121920</xdr:rowOff>
    </xdr:from>
    <xdr:to>
      <xdr:col>5</xdr:col>
      <xdr:colOff>548640</xdr:colOff>
      <xdr:row>21</xdr:row>
      <xdr:rowOff>28575</xdr:rowOff>
    </xdr:to>
    <mc:AlternateContent xmlns:mc="http://schemas.openxmlformats.org/markup-compatibility/2006" xmlns:a14="http://schemas.microsoft.com/office/drawing/2010/main">
      <mc:Choice Requires="a14">
        <xdr:graphicFrame macro="">
          <xdr:nvGraphicFramePr>
            <xdr:cNvPr id="7" name="Gen 10">
              <a:extLst>
                <a:ext uri="{FF2B5EF4-FFF2-40B4-BE49-F238E27FC236}">
                  <a16:creationId xmlns:a16="http://schemas.microsoft.com/office/drawing/2014/main" id="{3A253437-9752-CABC-59DF-AF3DE78B8192}"/>
                </a:ext>
              </a:extLst>
            </xdr:cNvPr>
            <xdr:cNvGraphicFramePr/>
          </xdr:nvGraphicFramePr>
          <xdr:xfrm>
            <a:off x="0" y="0"/>
            <a:ext cx="0" cy="0"/>
          </xdr:xfrm>
          <a:graphic>
            <a:graphicData uri="http://schemas.microsoft.com/office/drawing/2010/slicer">
              <sle:slicer xmlns:sle="http://schemas.microsoft.com/office/drawing/2010/slicer" name="Gen 10"/>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487680</xdr:colOff>
      <xdr:row>6</xdr:row>
      <xdr:rowOff>160020</xdr:rowOff>
    </xdr:from>
    <xdr:to>
      <xdr:col>15</xdr:col>
      <xdr:colOff>30480</xdr:colOff>
      <xdr:row>21</xdr:row>
      <xdr:rowOff>160020</xdr:rowOff>
    </xdr:to>
    <xdr:graphicFrame macro="">
      <xdr:nvGraphicFramePr>
        <xdr:cNvPr id="2" name="Chart 1">
          <a:extLst>
            <a:ext uri="{FF2B5EF4-FFF2-40B4-BE49-F238E27FC236}">
              <a16:creationId xmlns:a16="http://schemas.microsoft.com/office/drawing/2014/main" id="{501D21AA-071F-47D8-49C0-532EBE98B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335280</xdr:colOff>
      <xdr:row>9</xdr:row>
      <xdr:rowOff>15240</xdr:rowOff>
    </xdr:from>
    <xdr:to>
      <xdr:col>7</xdr:col>
      <xdr:colOff>335280</xdr:colOff>
      <xdr:row>22</xdr:row>
      <xdr:rowOff>104775</xdr:rowOff>
    </xdr:to>
    <mc:AlternateContent xmlns:mc="http://schemas.openxmlformats.org/markup-compatibility/2006" xmlns:a14="http://schemas.microsoft.com/office/drawing/2010/main">
      <mc:Choice Requires="a14">
        <xdr:graphicFrame macro="">
          <xdr:nvGraphicFramePr>
            <xdr:cNvPr id="3" name="city_code 12">
              <a:extLst>
                <a:ext uri="{FF2B5EF4-FFF2-40B4-BE49-F238E27FC236}">
                  <a16:creationId xmlns:a16="http://schemas.microsoft.com/office/drawing/2014/main" id="{C89925FC-2553-8A01-6EDD-B3DA4C1946CD}"/>
                </a:ext>
              </a:extLst>
            </xdr:cNvPr>
            <xdr:cNvGraphicFramePr/>
          </xdr:nvGraphicFramePr>
          <xdr:xfrm>
            <a:off x="0" y="0"/>
            <a:ext cx="0" cy="0"/>
          </xdr:xfrm>
          <a:graphic>
            <a:graphicData uri="http://schemas.microsoft.com/office/drawing/2010/slicer">
              <sle:slicer xmlns:sle="http://schemas.microsoft.com/office/drawing/2010/slicer" name="city_code 12"/>
            </a:graphicData>
          </a:graphic>
        </xdr:graphicFrame>
      </mc:Choice>
      <mc:Fallback xmlns="">
        <xdr:sp macro="" textlink="">
          <xdr:nvSpPr>
            <xdr:cNvPr id="0" name=""/>
            <xdr:cNvSpPr>
              <a:spLocks noTextEdit="1"/>
            </xdr:cNvSpPr>
          </xdr:nvSpPr>
          <xdr:spPr>
            <a:xfrm>
              <a:off x="4526280" y="1661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861060</xdr:colOff>
      <xdr:row>14</xdr:row>
      <xdr:rowOff>7620</xdr:rowOff>
    </xdr:from>
    <xdr:to>
      <xdr:col>4</xdr:col>
      <xdr:colOff>251460</xdr:colOff>
      <xdr:row>27</xdr:row>
      <xdr:rowOff>97155</xdr:rowOff>
    </xdr:to>
    <mc:AlternateContent xmlns:mc="http://schemas.openxmlformats.org/markup-compatibility/2006" xmlns:a14="http://schemas.microsoft.com/office/drawing/2010/main">
      <mc:Choice Requires="a14">
        <xdr:graphicFrame macro="">
          <xdr:nvGraphicFramePr>
            <xdr:cNvPr id="4" name="plans 2">
              <a:extLst>
                <a:ext uri="{FF2B5EF4-FFF2-40B4-BE49-F238E27FC236}">
                  <a16:creationId xmlns:a16="http://schemas.microsoft.com/office/drawing/2014/main" id="{B7F0A221-FD0B-41D8-761D-7AF818335E35}"/>
                </a:ext>
              </a:extLst>
            </xdr:cNvPr>
            <xdr:cNvGraphicFramePr/>
          </xdr:nvGraphicFramePr>
          <xdr:xfrm>
            <a:off x="0" y="0"/>
            <a:ext cx="0" cy="0"/>
          </xdr:xfrm>
          <a:graphic>
            <a:graphicData uri="http://schemas.microsoft.com/office/drawing/2010/slicer">
              <sle:slicer xmlns:sle="http://schemas.microsoft.com/office/drawing/2010/slicer" name="plans 2"/>
            </a:graphicData>
          </a:graphic>
        </xdr:graphicFrame>
      </mc:Choice>
      <mc:Fallback xmlns="">
        <xdr:sp macro="" textlink="">
          <xdr:nvSpPr>
            <xdr:cNvPr id="0" name=""/>
            <xdr:cNvSpPr>
              <a:spLocks noTextEdit="1"/>
            </xdr:cNvSpPr>
          </xdr:nvSpPr>
          <xdr:spPr>
            <a:xfrm>
              <a:off x="2613660" y="2567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480060</xdr:colOff>
      <xdr:row>3</xdr:row>
      <xdr:rowOff>83821</xdr:rowOff>
    </xdr:from>
    <xdr:to>
      <xdr:col>11</xdr:col>
      <xdr:colOff>480060</xdr:colOff>
      <xdr:row>12</xdr:row>
      <xdr:rowOff>68581</xdr:rowOff>
    </xdr:to>
    <mc:AlternateContent xmlns:mc="http://schemas.openxmlformats.org/markup-compatibility/2006" xmlns:a14="http://schemas.microsoft.com/office/drawing/2010/main">
      <mc:Choice Requires="a14">
        <xdr:graphicFrame macro="">
          <xdr:nvGraphicFramePr>
            <xdr:cNvPr id="5" name="City 12">
              <a:extLst>
                <a:ext uri="{FF2B5EF4-FFF2-40B4-BE49-F238E27FC236}">
                  <a16:creationId xmlns:a16="http://schemas.microsoft.com/office/drawing/2014/main" id="{53B89DD4-6A6E-7368-2383-D0E161B8C258}"/>
                </a:ext>
              </a:extLst>
            </xdr:cNvPr>
            <xdr:cNvGraphicFramePr/>
          </xdr:nvGraphicFramePr>
          <xdr:xfrm>
            <a:off x="0" y="0"/>
            <a:ext cx="0" cy="0"/>
          </xdr:xfrm>
          <a:graphic>
            <a:graphicData uri="http://schemas.microsoft.com/office/drawing/2010/slicer">
              <sle:slicer xmlns:sle="http://schemas.microsoft.com/office/drawing/2010/slicer" name="City 12"/>
            </a:graphicData>
          </a:graphic>
        </xdr:graphicFrame>
      </mc:Choice>
      <mc:Fallback xmlns="">
        <xdr:sp macro="" textlink="">
          <xdr:nvSpPr>
            <xdr:cNvPr id="0" name=""/>
            <xdr:cNvSpPr>
              <a:spLocks noTextEdit="1"/>
            </xdr:cNvSpPr>
          </xdr:nvSpPr>
          <xdr:spPr>
            <a:xfrm>
              <a:off x="7109460" y="63246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594360</xdr:colOff>
      <xdr:row>0</xdr:row>
      <xdr:rowOff>114300</xdr:rowOff>
    </xdr:from>
    <xdr:to>
      <xdr:col>14</xdr:col>
      <xdr:colOff>594360</xdr:colOff>
      <xdr:row>14</xdr:row>
      <xdr:rowOff>20955</xdr:rowOff>
    </xdr:to>
    <mc:AlternateContent xmlns:mc="http://schemas.openxmlformats.org/markup-compatibility/2006" xmlns:a14="http://schemas.microsoft.com/office/drawing/2010/main">
      <mc:Choice Requires="a14">
        <xdr:graphicFrame macro="">
          <xdr:nvGraphicFramePr>
            <xdr:cNvPr id="6" name="Month 11">
              <a:extLst>
                <a:ext uri="{FF2B5EF4-FFF2-40B4-BE49-F238E27FC236}">
                  <a16:creationId xmlns:a16="http://schemas.microsoft.com/office/drawing/2014/main" id="{0E1B78A3-198A-5FD1-9AD6-C035544E1237}"/>
                </a:ext>
              </a:extLst>
            </xdr:cNvPr>
            <xdr:cNvGraphicFramePr/>
          </xdr:nvGraphicFramePr>
          <xdr:xfrm>
            <a:off x="0" y="0"/>
            <a:ext cx="0" cy="0"/>
          </xdr:xfrm>
          <a:graphic>
            <a:graphicData uri="http://schemas.microsoft.com/office/drawing/2010/slicer">
              <sle:slicer xmlns:sle="http://schemas.microsoft.com/office/drawing/2010/slicer" name="Month 11"/>
            </a:graphicData>
          </a:graphic>
        </xdr:graphicFrame>
      </mc:Choice>
      <mc:Fallback xmlns="">
        <xdr:sp macro="" textlink="">
          <xdr:nvSpPr>
            <xdr:cNvPr id="0" name=""/>
            <xdr:cNvSpPr>
              <a:spLocks noTextEdit="1"/>
            </xdr:cNvSpPr>
          </xdr:nvSpPr>
          <xdr:spPr>
            <a:xfrm>
              <a:off x="905256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312420</xdr:colOff>
      <xdr:row>9</xdr:row>
      <xdr:rowOff>15241</xdr:rowOff>
    </xdr:from>
    <xdr:to>
      <xdr:col>3</xdr:col>
      <xdr:colOff>441960</xdr:colOff>
      <xdr:row>13</xdr:row>
      <xdr:rowOff>121921</xdr:rowOff>
    </xdr:to>
    <mc:AlternateContent xmlns:mc="http://schemas.openxmlformats.org/markup-compatibility/2006" xmlns:a14="http://schemas.microsoft.com/office/drawing/2010/main">
      <mc:Choice Requires="a14">
        <xdr:graphicFrame macro="">
          <xdr:nvGraphicFramePr>
            <xdr:cNvPr id="7" name="Gen 11">
              <a:extLst>
                <a:ext uri="{FF2B5EF4-FFF2-40B4-BE49-F238E27FC236}">
                  <a16:creationId xmlns:a16="http://schemas.microsoft.com/office/drawing/2014/main" id="{E9EF7BB9-E08E-EEBC-90E2-1520C53A911B}"/>
                </a:ext>
              </a:extLst>
            </xdr:cNvPr>
            <xdr:cNvGraphicFramePr/>
          </xdr:nvGraphicFramePr>
          <xdr:xfrm>
            <a:off x="0" y="0"/>
            <a:ext cx="0" cy="0"/>
          </xdr:xfrm>
          <a:graphic>
            <a:graphicData uri="http://schemas.microsoft.com/office/drawing/2010/slicer">
              <sle:slicer xmlns:sle="http://schemas.microsoft.com/office/drawing/2010/slicer" name="Gen 11"/>
            </a:graphicData>
          </a:graphic>
        </xdr:graphicFrame>
      </mc:Choice>
      <mc:Fallback xmlns="">
        <xdr:sp macro="" textlink="">
          <xdr:nvSpPr>
            <xdr:cNvPr id="0" name=""/>
            <xdr:cNvSpPr>
              <a:spLocks noTextEdit="1"/>
            </xdr:cNvSpPr>
          </xdr:nvSpPr>
          <xdr:spPr>
            <a:xfrm>
              <a:off x="2065020" y="166116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441960</xdr:colOff>
      <xdr:row>7</xdr:row>
      <xdr:rowOff>121920</xdr:rowOff>
    </xdr:from>
    <xdr:to>
      <xdr:col>7</xdr:col>
      <xdr:colOff>441960</xdr:colOff>
      <xdr:row>21</xdr:row>
      <xdr:rowOff>28575</xdr:rowOff>
    </xdr:to>
    <mc:AlternateContent xmlns:mc="http://schemas.openxmlformats.org/markup-compatibility/2006" xmlns:a14="http://schemas.microsoft.com/office/drawing/2010/main">
      <mc:Choice Requires="a14">
        <xdr:graphicFrame macro="">
          <xdr:nvGraphicFramePr>
            <xdr:cNvPr id="8" name="city_code 13">
              <a:extLst>
                <a:ext uri="{FF2B5EF4-FFF2-40B4-BE49-F238E27FC236}">
                  <a16:creationId xmlns:a16="http://schemas.microsoft.com/office/drawing/2014/main" id="{35E48CA3-5590-1D7B-3F18-0D293FD2F4A4}"/>
                </a:ext>
              </a:extLst>
            </xdr:cNvPr>
            <xdr:cNvGraphicFramePr/>
          </xdr:nvGraphicFramePr>
          <xdr:xfrm>
            <a:off x="0" y="0"/>
            <a:ext cx="0" cy="0"/>
          </xdr:xfrm>
          <a:graphic>
            <a:graphicData uri="http://schemas.microsoft.com/office/drawing/2010/slicer">
              <sle:slicer xmlns:sle="http://schemas.microsoft.com/office/drawing/2010/slicer" name="city_code 1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16</xdr:row>
      <xdr:rowOff>45720</xdr:rowOff>
    </xdr:from>
    <xdr:to>
      <xdr:col>12</xdr:col>
      <xdr:colOff>167640</xdr:colOff>
      <xdr:row>35</xdr:row>
      <xdr:rowOff>38100</xdr:rowOff>
    </xdr:to>
    <xdr:graphicFrame macro="">
      <xdr:nvGraphicFramePr>
        <xdr:cNvPr id="2" name="Chart 1">
          <a:extLst>
            <a:ext uri="{FF2B5EF4-FFF2-40B4-BE49-F238E27FC236}">
              <a16:creationId xmlns:a16="http://schemas.microsoft.com/office/drawing/2014/main" id="{45330991-4651-05BF-314A-88A195ADE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601980</xdr:colOff>
      <xdr:row>8</xdr:row>
      <xdr:rowOff>60960</xdr:rowOff>
    </xdr:from>
    <xdr:to>
      <xdr:col>18</xdr:col>
      <xdr:colOff>320040</xdr:colOff>
      <xdr:row>21</xdr:row>
      <xdr:rowOff>150495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4A972DAA-9EB9-2BD4-2E61-EEF549D9B12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976860" y="1524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883920</xdr:colOff>
      <xdr:row>17</xdr:row>
      <xdr:rowOff>121921</xdr:rowOff>
    </xdr:from>
    <xdr:to>
      <xdr:col>15</xdr:col>
      <xdr:colOff>586740</xdr:colOff>
      <xdr:row>22</xdr:row>
      <xdr:rowOff>60961</xdr:rowOff>
    </xdr:to>
    <mc:AlternateContent xmlns:mc="http://schemas.openxmlformats.org/markup-compatibility/2006" xmlns:a14="http://schemas.microsoft.com/office/drawing/2010/main">
      <mc:Choice Requires="a14">
        <xdr:graphicFrame macro="">
          <xdr:nvGraphicFramePr>
            <xdr:cNvPr id="4" name="Gen">
              <a:extLst>
                <a:ext uri="{FF2B5EF4-FFF2-40B4-BE49-F238E27FC236}">
                  <a16:creationId xmlns:a16="http://schemas.microsoft.com/office/drawing/2014/main" id="{1EB2BA05-8992-F53D-665C-E6B65BFB29D1}"/>
                </a:ext>
              </a:extLst>
            </xdr:cNvPr>
            <xdr:cNvGraphicFramePr/>
          </xdr:nvGraphicFramePr>
          <xdr:xfrm>
            <a:off x="0" y="0"/>
            <a:ext cx="0" cy="0"/>
          </xdr:xfrm>
          <a:graphic>
            <a:graphicData uri="http://schemas.microsoft.com/office/drawing/2010/slicer">
              <sle:slicer xmlns:sle="http://schemas.microsoft.com/office/drawing/2010/slicer" name="Gen"/>
            </a:graphicData>
          </a:graphic>
        </xdr:graphicFrame>
      </mc:Choice>
      <mc:Fallback xmlns="">
        <xdr:sp macro="" textlink="">
          <xdr:nvSpPr>
            <xdr:cNvPr id="0" name=""/>
            <xdr:cNvSpPr>
              <a:spLocks noTextEdit="1"/>
            </xdr:cNvSpPr>
          </xdr:nvSpPr>
          <xdr:spPr>
            <a:xfrm>
              <a:off x="11132820" y="32308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883920</xdr:colOff>
      <xdr:row>8</xdr:row>
      <xdr:rowOff>68581</xdr:rowOff>
    </xdr:from>
    <xdr:to>
      <xdr:col>15</xdr:col>
      <xdr:colOff>586740</xdr:colOff>
      <xdr:row>17</xdr:row>
      <xdr:rowOff>83821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CDDB4C6F-8D9B-908A-25BC-13B7C76EC0C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132820" y="153162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7</xdr:row>
      <xdr:rowOff>121920</xdr:rowOff>
    </xdr:from>
    <xdr:to>
      <xdr:col>10</xdr:col>
      <xdr:colOff>914400</xdr:colOff>
      <xdr:row>21</xdr:row>
      <xdr:rowOff>28575</xdr:rowOff>
    </xdr:to>
    <mc:AlternateContent xmlns:mc="http://schemas.openxmlformats.org/markup-compatibility/2006" xmlns:a14="http://schemas.microsoft.com/office/drawing/2010/main">
      <mc:Choice Requires="a14">
        <xdr:graphicFrame macro="">
          <xdr:nvGraphicFramePr>
            <xdr:cNvPr id="7" name="city_code 4">
              <a:extLst>
                <a:ext uri="{FF2B5EF4-FFF2-40B4-BE49-F238E27FC236}">
                  <a16:creationId xmlns:a16="http://schemas.microsoft.com/office/drawing/2014/main" id="{F2A1CBB7-AACA-E159-E9BA-DF1F567CF974}"/>
                </a:ext>
              </a:extLst>
            </xdr:cNvPr>
            <xdr:cNvGraphicFramePr/>
          </xdr:nvGraphicFramePr>
          <xdr:xfrm>
            <a:off x="0" y="0"/>
            <a:ext cx="0" cy="0"/>
          </xdr:xfrm>
          <a:graphic>
            <a:graphicData uri="http://schemas.microsoft.com/office/drawing/2010/slicer">
              <sle:slicer xmlns:sle="http://schemas.microsoft.com/office/drawing/2010/slicer" name="city_code 4"/>
            </a:graphicData>
          </a:graphic>
        </xdr:graphicFrame>
      </mc:Choice>
      <mc:Fallback xmlns="">
        <xdr:sp macro="" textlink="">
          <xdr:nvSpPr>
            <xdr:cNvPr id="0" name=""/>
            <xdr:cNvSpPr>
              <a:spLocks noTextEdit="1"/>
            </xdr:cNvSpPr>
          </xdr:nvSpPr>
          <xdr:spPr>
            <a:xfrm>
              <a:off x="77495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426720</xdr:colOff>
      <xdr:row>1</xdr:row>
      <xdr:rowOff>15241</xdr:rowOff>
    </xdr:from>
    <xdr:to>
      <xdr:col>9</xdr:col>
      <xdr:colOff>259080</xdr:colOff>
      <xdr:row>8</xdr:row>
      <xdr:rowOff>83821</xdr:rowOff>
    </xdr:to>
    <mc:AlternateContent xmlns:mc="http://schemas.openxmlformats.org/markup-compatibility/2006" xmlns:a14="http://schemas.microsoft.com/office/drawing/2010/main">
      <mc:Choice Requires="a14">
        <xdr:graphicFrame macro="">
          <xdr:nvGraphicFramePr>
            <xdr:cNvPr id="8" name="Time Period 4">
              <a:extLst>
                <a:ext uri="{FF2B5EF4-FFF2-40B4-BE49-F238E27FC236}">
                  <a16:creationId xmlns:a16="http://schemas.microsoft.com/office/drawing/2014/main" id="{DACFD89C-8E83-67D4-EA85-CD61FAB406AE}"/>
                </a:ext>
              </a:extLst>
            </xdr:cNvPr>
            <xdr:cNvGraphicFramePr/>
          </xdr:nvGraphicFramePr>
          <xdr:xfrm>
            <a:off x="0" y="0"/>
            <a:ext cx="0" cy="0"/>
          </xdr:xfrm>
          <a:graphic>
            <a:graphicData uri="http://schemas.microsoft.com/office/drawing/2010/slicer">
              <sle:slicer xmlns:sle="http://schemas.microsoft.com/office/drawing/2010/slicer" name="Time Period 4"/>
            </a:graphicData>
          </a:graphic>
        </xdr:graphicFrame>
      </mc:Choice>
      <mc:Fallback xmlns="">
        <xdr:sp macro="" textlink="">
          <xdr:nvSpPr>
            <xdr:cNvPr id="0" name=""/>
            <xdr:cNvSpPr>
              <a:spLocks noTextEdit="1"/>
            </xdr:cNvSpPr>
          </xdr:nvSpPr>
          <xdr:spPr>
            <a:xfrm>
              <a:off x="6416040" y="19812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60960</xdr:colOff>
      <xdr:row>1</xdr:row>
      <xdr:rowOff>38100</xdr:rowOff>
    </xdr:from>
    <xdr:to>
      <xdr:col>4</xdr:col>
      <xdr:colOff>114300</xdr:colOff>
      <xdr:row>5</xdr:row>
      <xdr:rowOff>106680</xdr:rowOff>
    </xdr:to>
    <xdr:sp macro="" textlink="Revenue!K5">
      <xdr:nvSpPr>
        <xdr:cNvPr id="2" name="Rectangle 1">
          <a:extLst>
            <a:ext uri="{FF2B5EF4-FFF2-40B4-BE49-F238E27FC236}">
              <a16:creationId xmlns:a16="http://schemas.microsoft.com/office/drawing/2014/main" id="{514CD258-C10C-D83B-09F6-74C82EA091DB}"/>
            </a:ext>
          </a:extLst>
        </xdr:cNvPr>
        <xdr:cNvSpPr/>
      </xdr:nvSpPr>
      <xdr:spPr>
        <a:xfrm>
          <a:off x="60960" y="426720"/>
          <a:ext cx="5128260" cy="800100"/>
        </a:xfrm>
        <a:prstGeom prst="rect">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35988073-BCCC-4B9E-B009-B825411632EE}" type="TxLink">
            <a:rPr lang="en-US" sz="1800" b="1" i="0" u="none" strike="noStrike">
              <a:solidFill>
                <a:srgbClr val="000000"/>
              </a:solidFill>
              <a:latin typeface="Calibri"/>
              <a:cs typeface="Calibri"/>
            </a:rPr>
            <a:pPr algn="ctr"/>
            <a:t> ₹ 26.56 </a:t>
          </a:fld>
          <a:r>
            <a:rPr lang="en-US" sz="1800" b="1" i="0" u="none" strike="noStrike">
              <a:solidFill>
                <a:srgbClr val="000000"/>
              </a:solidFill>
              <a:latin typeface="Calibri"/>
              <a:cs typeface="Calibri"/>
            </a:rPr>
            <a:t>crores</a:t>
          </a:r>
          <a:endParaRPr lang="en-IN" sz="2800" b="1">
            <a:solidFill>
              <a:schemeClr val="tx1"/>
            </a:solidFill>
          </a:endParaRPr>
        </a:p>
      </xdr:txBody>
    </xdr:sp>
    <xdr:clientData/>
  </xdr:twoCellAnchor>
  <xdr:twoCellAnchor>
    <xdr:from>
      <xdr:col>4</xdr:col>
      <xdr:colOff>358140</xdr:colOff>
      <xdr:row>1</xdr:row>
      <xdr:rowOff>38100</xdr:rowOff>
    </xdr:from>
    <xdr:to>
      <xdr:col>8</xdr:col>
      <xdr:colOff>350520</xdr:colOff>
      <xdr:row>5</xdr:row>
      <xdr:rowOff>106680</xdr:rowOff>
    </xdr:to>
    <xdr:sp macro="" textlink="ARPU!M5">
      <xdr:nvSpPr>
        <xdr:cNvPr id="3" name="Rectangle 2">
          <a:extLst>
            <a:ext uri="{FF2B5EF4-FFF2-40B4-BE49-F238E27FC236}">
              <a16:creationId xmlns:a16="http://schemas.microsoft.com/office/drawing/2014/main" id="{C9BC5FB5-38F0-4776-816D-B7F4E83E806F}"/>
            </a:ext>
          </a:extLst>
        </xdr:cNvPr>
        <xdr:cNvSpPr/>
      </xdr:nvSpPr>
      <xdr:spPr>
        <a:xfrm>
          <a:off x="5433060" y="426720"/>
          <a:ext cx="3870960" cy="800100"/>
        </a:xfrm>
        <a:prstGeom prst="rect">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EBB5904C-EB08-4193-8515-0344E5B0F242}" type="TxLink">
            <a:rPr lang="en-US" sz="1600" b="1" i="0" u="none" strike="noStrike">
              <a:solidFill>
                <a:srgbClr val="000000"/>
              </a:solidFill>
              <a:latin typeface="Calibri"/>
              <a:cs typeface="Calibri"/>
            </a:rPr>
            <a:pPr algn="ctr"/>
            <a:t> ₹ 200.74 </a:t>
          </a:fld>
          <a:r>
            <a:rPr lang="en-US" sz="1600" b="1" i="0" u="none" strike="noStrike">
              <a:solidFill>
                <a:srgbClr val="000000"/>
              </a:solidFill>
              <a:latin typeface="Calibri"/>
              <a:cs typeface="Calibri"/>
            </a:rPr>
            <a:t>crores</a:t>
          </a:r>
          <a:endParaRPr lang="en-US" sz="2800" b="1"/>
        </a:p>
      </xdr:txBody>
    </xdr:sp>
    <xdr:clientData/>
  </xdr:twoCellAnchor>
  <xdr:twoCellAnchor>
    <xdr:from>
      <xdr:col>8</xdr:col>
      <xdr:colOff>510540</xdr:colOff>
      <xdr:row>1</xdr:row>
      <xdr:rowOff>45720</xdr:rowOff>
    </xdr:from>
    <xdr:to>
      <xdr:col>12</xdr:col>
      <xdr:colOff>502920</xdr:colOff>
      <xdr:row>5</xdr:row>
      <xdr:rowOff>114300</xdr:rowOff>
    </xdr:to>
    <xdr:sp macro="" textlink="ActiveUsers!$I$5">
      <xdr:nvSpPr>
        <xdr:cNvPr id="4" name="Rectangle 3">
          <a:extLst>
            <a:ext uri="{FF2B5EF4-FFF2-40B4-BE49-F238E27FC236}">
              <a16:creationId xmlns:a16="http://schemas.microsoft.com/office/drawing/2014/main" id="{DCE52DCD-764F-4186-B6C1-0044B0F9A807}"/>
            </a:ext>
          </a:extLst>
        </xdr:cNvPr>
        <xdr:cNvSpPr/>
      </xdr:nvSpPr>
      <xdr:spPr>
        <a:xfrm>
          <a:off x="5326380" y="434340"/>
          <a:ext cx="2430780" cy="800100"/>
        </a:xfrm>
        <a:prstGeom prst="rect">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CCFCDCFB-466A-42D8-AB2A-C71F3938591C}" type="TxLink">
            <a:rPr lang="en-US" sz="1800" b="1" i="0" u="none" strike="noStrike">
              <a:solidFill>
                <a:srgbClr val="000000"/>
              </a:solidFill>
              <a:latin typeface="Calibri"/>
              <a:cs typeface="Calibri"/>
            </a:rPr>
            <a:pPr algn="ctr"/>
            <a:t>1617</a:t>
          </a:fld>
          <a:r>
            <a:rPr lang="en-US" sz="1800" b="1" i="0" u="none" strike="noStrike">
              <a:solidFill>
                <a:srgbClr val="000000"/>
              </a:solidFill>
              <a:latin typeface="Calibri"/>
              <a:cs typeface="Calibri"/>
            </a:rPr>
            <a:t> lakhs</a:t>
          </a:r>
          <a:endParaRPr lang="en-IN" sz="1800" b="1"/>
        </a:p>
      </xdr:txBody>
    </xdr:sp>
    <xdr:clientData/>
  </xdr:twoCellAnchor>
  <xdr:twoCellAnchor>
    <xdr:from>
      <xdr:col>13</xdr:col>
      <xdr:colOff>30480</xdr:colOff>
      <xdr:row>1</xdr:row>
      <xdr:rowOff>38100</xdr:rowOff>
    </xdr:from>
    <xdr:to>
      <xdr:col>17</xdr:col>
      <xdr:colOff>22860</xdr:colOff>
      <xdr:row>5</xdr:row>
      <xdr:rowOff>106680</xdr:rowOff>
    </xdr:to>
    <xdr:sp macro="" textlink="'Unsubscriber Users'!$J$4">
      <xdr:nvSpPr>
        <xdr:cNvPr id="5" name="Rectangle 4">
          <a:extLst>
            <a:ext uri="{FF2B5EF4-FFF2-40B4-BE49-F238E27FC236}">
              <a16:creationId xmlns:a16="http://schemas.microsoft.com/office/drawing/2014/main" id="{5ABA1D7E-D633-4F43-A49A-32224026C2F1}"/>
            </a:ext>
          </a:extLst>
        </xdr:cNvPr>
        <xdr:cNvSpPr/>
      </xdr:nvSpPr>
      <xdr:spPr>
        <a:xfrm>
          <a:off x="7894320" y="426720"/>
          <a:ext cx="2430780" cy="800100"/>
        </a:xfrm>
        <a:prstGeom prst="rect">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F0619652-DF4C-476B-9BBD-AA7330269019}" type="TxLink">
            <a:rPr lang="en-US" sz="1800" b="1" i="0" u="none" strike="noStrike">
              <a:solidFill>
                <a:srgbClr val="000000"/>
              </a:solidFill>
              <a:latin typeface="Calibri"/>
              <a:cs typeface="Calibri"/>
            </a:rPr>
            <a:pPr algn="ctr"/>
            <a:t>126</a:t>
          </a:fld>
          <a:r>
            <a:rPr lang="en-US" sz="1800" b="1" i="0" u="none" strike="noStrike">
              <a:solidFill>
                <a:srgbClr val="000000"/>
              </a:solidFill>
              <a:latin typeface="Calibri"/>
              <a:cs typeface="Calibri"/>
            </a:rPr>
            <a:t> lakhs</a:t>
          </a:r>
          <a:endParaRPr lang="en-IN" sz="1800" b="1"/>
        </a:p>
      </xdr:txBody>
    </xdr:sp>
    <xdr:clientData/>
  </xdr:twoCellAnchor>
  <xdr:oneCellAnchor>
    <xdr:from>
      <xdr:col>0</xdr:col>
      <xdr:colOff>571500</xdr:colOff>
      <xdr:row>1</xdr:row>
      <xdr:rowOff>38100</xdr:rowOff>
    </xdr:from>
    <xdr:ext cx="1487395" cy="311496"/>
    <xdr:sp macro="" textlink="">
      <xdr:nvSpPr>
        <xdr:cNvPr id="6" name="TextBox 5">
          <a:extLst>
            <a:ext uri="{FF2B5EF4-FFF2-40B4-BE49-F238E27FC236}">
              <a16:creationId xmlns:a16="http://schemas.microsoft.com/office/drawing/2014/main" id="{F8D4C97A-2617-FA05-BD36-49837E1ABDB5}"/>
            </a:ext>
          </a:extLst>
        </xdr:cNvPr>
        <xdr:cNvSpPr txBox="1"/>
      </xdr:nvSpPr>
      <xdr:spPr>
        <a:xfrm>
          <a:off x="571500" y="426720"/>
          <a:ext cx="14873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Average Revenue</a:t>
          </a:r>
        </a:p>
      </xdr:txBody>
    </xdr:sp>
    <xdr:clientData/>
  </xdr:oneCellAnchor>
  <xdr:twoCellAnchor>
    <xdr:from>
      <xdr:col>0</xdr:col>
      <xdr:colOff>53340</xdr:colOff>
      <xdr:row>6</xdr:row>
      <xdr:rowOff>53340</xdr:rowOff>
    </xdr:from>
    <xdr:to>
      <xdr:col>17</xdr:col>
      <xdr:colOff>83820</xdr:colOff>
      <xdr:row>25</xdr:row>
      <xdr:rowOff>45720</xdr:rowOff>
    </xdr:to>
    <xdr:graphicFrame macro="">
      <xdr:nvGraphicFramePr>
        <xdr:cNvPr id="7" name="Chart 6">
          <a:extLst>
            <a:ext uri="{FF2B5EF4-FFF2-40B4-BE49-F238E27FC236}">
              <a16:creationId xmlns:a16="http://schemas.microsoft.com/office/drawing/2014/main" id="{F932B1BF-3FC3-4F3A-8821-F170281E7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373380</xdr:colOff>
      <xdr:row>1</xdr:row>
      <xdr:rowOff>30480</xdr:rowOff>
    </xdr:from>
    <xdr:ext cx="1260025" cy="311496"/>
    <xdr:sp macro="" textlink="">
      <xdr:nvSpPr>
        <xdr:cNvPr id="8" name="TextBox 7">
          <a:extLst>
            <a:ext uri="{FF2B5EF4-FFF2-40B4-BE49-F238E27FC236}">
              <a16:creationId xmlns:a16="http://schemas.microsoft.com/office/drawing/2014/main" id="{9B34A761-39EE-645C-EADC-D4CDF10B0D99}"/>
            </a:ext>
          </a:extLst>
        </xdr:cNvPr>
        <xdr:cNvSpPr txBox="1"/>
      </xdr:nvSpPr>
      <xdr:spPr>
        <a:xfrm>
          <a:off x="3360420" y="419100"/>
          <a:ext cx="12600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Average ARPU</a:t>
          </a:r>
        </a:p>
      </xdr:txBody>
    </xdr:sp>
    <xdr:clientData/>
  </xdr:oneCellAnchor>
  <xdr:twoCellAnchor>
    <xdr:from>
      <xdr:col>0</xdr:col>
      <xdr:colOff>38100</xdr:colOff>
      <xdr:row>25</xdr:row>
      <xdr:rowOff>45720</xdr:rowOff>
    </xdr:from>
    <xdr:to>
      <xdr:col>7</xdr:col>
      <xdr:colOff>403860</xdr:colOff>
      <xdr:row>40</xdr:row>
      <xdr:rowOff>45720</xdr:rowOff>
    </xdr:to>
    <xdr:graphicFrame macro="">
      <xdr:nvGraphicFramePr>
        <xdr:cNvPr id="9" name="Chart 8">
          <a:extLst>
            <a:ext uri="{FF2B5EF4-FFF2-40B4-BE49-F238E27FC236}">
              <a16:creationId xmlns:a16="http://schemas.microsoft.com/office/drawing/2014/main" id="{A82A1A8D-FA73-4DA0-84C3-F2BFBB66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525780</xdr:colOff>
      <xdr:row>1</xdr:row>
      <xdr:rowOff>38100</xdr:rowOff>
    </xdr:from>
    <xdr:ext cx="1105624" cy="311496"/>
    <xdr:sp macro="" textlink="">
      <xdr:nvSpPr>
        <xdr:cNvPr id="10" name="TextBox 9">
          <a:extLst>
            <a:ext uri="{FF2B5EF4-FFF2-40B4-BE49-F238E27FC236}">
              <a16:creationId xmlns:a16="http://schemas.microsoft.com/office/drawing/2014/main" id="{6EF3E110-832D-F805-4744-133CD9EAE074}"/>
            </a:ext>
          </a:extLst>
        </xdr:cNvPr>
        <xdr:cNvSpPr txBox="1"/>
      </xdr:nvSpPr>
      <xdr:spPr>
        <a:xfrm>
          <a:off x="5951220" y="426720"/>
          <a:ext cx="110562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Active Users</a:t>
          </a:r>
        </a:p>
      </xdr:txBody>
    </xdr:sp>
    <xdr:clientData/>
  </xdr:oneCellAnchor>
  <xdr:twoCellAnchor>
    <xdr:from>
      <xdr:col>15</xdr:col>
      <xdr:colOff>198120</xdr:colOff>
      <xdr:row>25</xdr:row>
      <xdr:rowOff>68580</xdr:rowOff>
    </xdr:from>
    <xdr:to>
      <xdr:col>22</xdr:col>
      <xdr:colOff>502920</xdr:colOff>
      <xdr:row>40</xdr:row>
      <xdr:rowOff>68580</xdr:rowOff>
    </xdr:to>
    <xdr:graphicFrame macro="">
      <xdr:nvGraphicFramePr>
        <xdr:cNvPr id="12" name="Chart 11">
          <a:extLst>
            <a:ext uri="{FF2B5EF4-FFF2-40B4-BE49-F238E27FC236}">
              <a16:creationId xmlns:a16="http://schemas.microsoft.com/office/drawing/2014/main" id="{8877B047-8A55-484D-AC05-0D00F3782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449580</xdr:colOff>
      <xdr:row>25</xdr:row>
      <xdr:rowOff>76200</xdr:rowOff>
    </xdr:from>
    <xdr:to>
      <xdr:col>15</xdr:col>
      <xdr:colOff>144780</xdr:colOff>
      <xdr:row>40</xdr:row>
      <xdr:rowOff>76200</xdr:rowOff>
    </xdr:to>
    <xdr:graphicFrame macro="">
      <xdr:nvGraphicFramePr>
        <xdr:cNvPr id="13" name="Chart 12">
          <a:extLst>
            <a:ext uri="{FF2B5EF4-FFF2-40B4-BE49-F238E27FC236}">
              <a16:creationId xmlns:a16="http://schemas.microsoft.com/office/drawing/2014/main" id="{759973A7-6C5D-4DFD-933F-0DFB4297C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381000</xdr:colOff>
      <xdr:row>1</xdr:row>
      <xdr:rowOff>7620</xdr:rowOff>
    </xdr:from>
    <xdr:ext cx="1865704" cy="342786"/>
    <xdr:sp macro="" textlink="">
      <xdr:nvSpPr>
        <xdr:cNvPr id="14" name="TextBox 13">
          <a:extLst>
            <a:ext uri="{FF2B5EF4-FFF2-40B4-BE49-F238E27FC236}">
              <a16:creationId xmlns:a16="http://schemas.microsoft.com/office/drawing/2014/main" id="{A0937526-BBD2-BCD7-40F4-FA855A0A6106}"/>
            </a:ext>
          </a:extLst>
        </xdr:cNvPr>
        <xdr:cNvSpPr txBox="1"/>
      </xdr:nvSpPr>
      <xdr:spPr>
        <a:xfrm>
          <a:off x="8244840" y="396240"/>
          <a:ext cx="186570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t>Unsubscribed Users</a:t>
          </a:r>
        </a:p>
      </xdr:txBody>
    </xdr:sp>
    <xdr:clientData/>
  </xdr:oneCellAnchor>
  <xdr:twoCellAnchor editAs="oneCell">
    <xdr:from>
      <xdr:col>17</xdr:col>
      <xdr:colOff>114300</xdr:colOff>
      <xdr:row>1</xdr:row>
      <xdr:rowOff>15240</xdr:rowOff>
    </xdr:from>
    <xdr:to>
      <xdr:col>20</xdr:col>
      <xdr:colOff>114300</xdr:colOff>
      <xdr:row>5</xdr:row>
      <xdr:rowOff>137160</xdr:rowOff>
    </xdr:to>
    <mc:AlternateContent xmlns:mc="http://schemas.openxmlformats.org/markup-compatibility/2006" xmlns:a14="http://schemas.microsoft.com/office/drawing/2010/main">
      <mc:Choice Requires="a14">
        <xdr:graphicFrame macro="">
          <xdr:nvGraphicFramePr>
            <xdr:cNvPr id="15" name="Gen 5">
              <a:extLst>
                <a:ext uri="{FF2B5EF4-FFF2-40B4-BE49-F238E27FC236}">
                  <a16:creationId xmlns:a16="http://schemas.microsoft.com/office/drawing/2014/main" id="{FDE51CF5-E536-44A8-AA56-25007B2F3B31}"/>
                </a:ext>
              </a:extLst>
            </xdr:cNvPr>
            <xdr:cNvGraphicFramePr/>
          </xdr:nvGraphicFramePr>
          <xdr:xfrm>
            <a:off x="0" y="0"/>
            <a:ext cx="0" cy="0"/>
          </xdr:xfrm>
          <a:graphic>
            <a:graphicData uri="http://schemas.microsoft.com/office/drawing/2010/slicer">
              <sle:slicer xmlns:sle="http://schemas.microsoft.com/office/drawing/2010/slicer" name="Gen 5"/>
            </a:graphicData>
          </a:graphic>
        </xdr:graphicFrame>
      </mc:Choice>
      <mc:Fallback xmlns="">
        <xdr:sp macro="" textlink="">
          <xdr:nvSpPr>
            <xdr:cNvPr id="0" name=""/>
            <xdr:cNvSpPr>
              <a:spLocks noTextEdit="1"/>
            </xdr:cNvSpPr>
          </xdr:nvSpPr>
          <xdr:spPr>
            <a:xfrm>
              <a:off x="10416540" y="40386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91440</xdr:colOff>
      <xdr:row>6</xdr:row>
      <xdr:rowOff>99060</xdr:rowOff>
    </xdr:from>
    <xdr:to>
      <xdr:col>20</xdr:col>
      <xdr:colOff>91440</xdr:colOff>
      <xdr:row>15</xdr:row>
      <xdr:rowOff>106680</xdr:rowOff>
    </xdr:to>
    <mc:AlternateContent xmlns:mc="http://schemas.openxmlformats.org/markup-compatibility/2006" xmlns:a14="http://schemas.microsoft.com/office/drawing/2010/main">
      <mc:Choice Requires="a14">
        <xdr:graphicFrame macro="">
          <xdr:nvGraphicFramePr>
            <xdr:cNvPr id="16" name="City 5">
              <a:extLst>
                <a:ext uri="{FF2B5EF4-FFF2-40B4-BE49-F238E27FC236}">
                  <a16:creationId xmlns:a16="http://schemas.microsoft.com/office/drawing/2014/main" id="{D1E60420-97DA-4DAF-834E-BA8318EEA9A7}"/>
                </a:ext>
              </a:extLst>
            </xdr:cNvPr>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10393680" y="1402080"/>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1</xdr:row>
      <xdr:rowOff>7620</xdr:rowOff>
    </xdr:from>
    <xdr:to>
      <xdr:col>23</xdr:col>
      <xdr:colOff>144780</xdr:colOff>
      <xdr:row>14</xdr:row>
      <xdr:rowOff>97155</xdr:rowOff>
    </xdr:to>
    <mc:AlternateContent xmlns:mc="http://schemas.openxmlformats.org/markup-compatibility/2006" xmlns:a14="http://schemas.microsoft.com/office/drawing/2010/main">
      <mc:Choice Requires="a14">
        <xdr:graphicFrame macro="">
          <xdr:nvGraphicFramePr>
            <xdr:cNvPr id="17" name="Month 5">
              <a:extLst>
                <a:ext uri="{FF2B5EF4-FFF2-40B4-BE49-F238E27FC236}">
                  <a16:creationId xmlns:a16="http://schemas.microsoft.com/office/drawing/2014/main" id="{7296AE5D-13EF-4325-A177-A3B456EDD140}"/>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mlns="">
        <xdr:sp macro="" textlink="">
          <xdr:nvSpPr>
            <xdr:cNvPr id="0" name=""/>
            <xdr:cNvSpPr>
              <a:spLocks noTextEdit="1"/>
            </xdr:cNvSpPr>
          </xdr:nvSpPr>
          <xdr:spPr>
            <a:xfrm>
              <a:off x="1227582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16</xdr:row>
      <xdr:rowOff>76200</xdr:rowOff>
    </xdr:from>
    <xdr:to>
      <xdr:col>20</xdr:col>
      <xdr:colOff>76200</xdr:colOff>
      <xdr:row>23</xdr:row>
      <xdr:rowOff>160020</xdr:rowOff>
    </xdr:to>
    <mc:AlternateContent xmlns:mc="http://schemas.openxmlformats.org/markup-compatibility/2006" xmlns:a14="http://schemas.microsoft.com/office/drawing/2010/main">
      <mc:Choice Requires="a14">
        <xdr:graphicFrame macro="">
          <xdr:nvGraphicFramePr>
            <xdr:cNvPr id="18" name="Time Period 5">
              <a:extLst>
                <a:ext uri="{FF2B5EF4-FFF2-40B4-BE49-F238E27FC236}">
                  <a16:creationId xmlns:a16="http://schemas.microsoft.com/office/drawing/2014/main" id="{C713E9CA-8BC4-4838-B6EF-668E5C67B2AB}"/>
                </a:ext>
              </a:extLst>
            </xdr:cNvPr>
            <xdr:cNvGraphicFramePr/>
          </xdr:nvGraphicFramePr>
          <xdr:xfrm>
            <a:off x="0" y="0"/>
            <a:ext cx="0" cy="0"/>
          </xdr:xfrm>
          <a:graphic>
            <a:graphicData uri="http://schemas.microsoft.com/office/drawing/2010/slicer">
              <sle:slicer xmlns:sle="http://schemas.microsoft.com/office/drawing/2010/slicer" name="Time Period 5"/>
            </a:graphicData>
          </a:graphic>
        </xdr:graphicFrame>
      </mc:Choice>
      <mc:Fallback xmlns="">
        <xdr:sp macro="" textlink="">
          <xdr:nvSpPr>
            <xdr:cNvPr id="0" name=""/>
            <xdr:cNvSpPr>
              <a:spLocks noTextEdit="1"/>
            </xdr:cNvSpPr>
          </xdr:nvSpPr>
          <xdr:spPr>
            <a:xfrm>
              <a:off x="10378440" y="3208020"/>
              <a:ext cx="182880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14</xdr:row>
      <xdr:rowOff>129540</xdr:rowOff>
    </xdr:from>
    <xdr:to>
      <xdr:col>23</xdr:col>
      <xdr:colOff>152400</xdr:colOff>
      <xdr:row>25</xdr:row>
      <xdr:rowOff>22859</xdr:rowOff>
    </xdr:to>
    <mc:AlternateContent xmlns:mc="http://schemas.openxmlformats.org/markup-compatibility/2006" xmlns:a14="http://schemas.microsoft.com/office/drawing/2010/main">
      <mc:Choice Requires="a14">
        <xdr:graphicFrame macro="">
          <xdr:nvGraphicFramePr>
            <xdr:cNvPr id="19" name="city_code 5">
              <a:extLst>
                <a:ext uri="{FF2B5EF4-FFF2-40B4-BE49-F238E27FC236}">
                  <a16:creationId xmlns:a16="http://schemas.microsoft.com/office/drawing/2014/main" id="{DECE3000-D508-4E34-BA76-9B80C8AD3147}"/>
                </a:ext>
              </a:extLst>
            </xdr:cNvPr>
            <xdr:cNvGraphicFramePr/>
          </xdr:nvGraphicFramePr>
          <xdr:xfrm>
            <a:off x="0" y="0"/>
            <a:ext cx="0" cy="0"/>
          </xdr:xfrm>
          <a:graphic>
            <a:graphicData uri="http://schemas.microsoft.com/office/drawing/2010/slicer">
              <sle:slicer xmlns:sle="http://schemas.microsoft.com/office/drawing/2010/slicer" name="city_code 5"/>
            </a:graphicData>
          </a:graphic>
        </xdr:graphicFrame>
      </mc:Choice>
      <mc:Fallback xmlns="">
        <xdr:sp macro="" textlink="">
          <xdr:nvSpPr>
            <xdr:cNvPr id="0" name=""/>
            <xdr:cNvSpPr>
              <a:spLocks noTextEdit="1"/>
            </xdr:cNvSpPr>
          </xdr:nvSpPr>
          <xdr:spPr>
            <a:xfrm>
              <a:off x="12283440" y="2895600"/>
              <a:ext cx="1828800"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495300</xdr:colOff>
      <xdr:row>16</xdr:row>
      <xdr:rowOff>60960</xdr:rowOff>
    </xdr:from>
    <xdr:to>
      <xdr:col>7</xdr:col>
      <xdr:colOff>297180</xdr:colOff>
      <xdr:row>31</xdr:row>
      <xdr:rowOff>60960</xdr:rowOff>
    </xdr:to>
    <xdr:graphicFrame macro="">
      <xdr:nvGraphicFramePr>
        <xdr:cNvPr id="2" name="Chart 1">
          <a:extLst>
            <a:ext uri="{FF2B5EF4-FFF2-40B4-BE49-F238E27FC236}">
              <a16:creationId xmlns:a16="http://schemas.microsoft.com/office/drawing/2014/main" id="{F71B4D11-D29B-27DF-8C3C-E2E2C1198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3" name="Month 4">
              <a:extLst>
                <a:ext uri="{FF2B5EF4-FFF2-40B4-BE49-F238E27FC236}">
                  <a16:creationId xmlns:a16="http://schemas.microsoft.com/office/drawing/2014/main" id="{8670FBFE-8AEB-E1BD-BFA8-52B2F0F15B7A}"/>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4" name="Gen 4">
              <a:extLst>
                <a:ext uri="{FF2B5EF4-FFF2-40B4-BE49-F238E27FC236}">
                  <a16:creationId xmlns:a16="http://schemas.microsoft.com/office/drawing/2014/main" id="{A5E11770-0B07-EE9F-275A-D3B9916F346D}"/>
                </a:ext>
              </a:extLst>
            </xdr:cNvPr>
            <xdr:cNvGraphicFramePr/>
          </xdr:nvGraphicFramePr>
          <xdr:xfrm>
            <a:off x="0" y="0"/>
            <a:ext cx="0" cy="0"/>
          </xdr:xfrm>
          <a:graphic>
            <a:graphicData uri="http://schemas.microsoft.com/office/drawing/2010/slicer">
              <sle:slicer xmlns:sle="http://schemas.microsoft.com/office/drawing/2010/slicer" name="Gen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5" name="city_code 3">
              <a:extLst>
                <a:ext uri="{FF2B5EF4-FFF2-40B4-BE49-F238E27FC236}">
                  <a16:creationId xmlns:a16="http://schemas.microsoft.com/office/drawing/2014/main" id="{EF028920-3D4D-4E53-D25E-7B08FBFCE06D}"/>
                </a:ext>
              </a:extLst>
            </xdr:cNvPr>
            <xdr:cNvGraphicFramePr/>
          </xdr:nvGraphicFramePr>
          <xdr:xfrm>
            <a:off x="0" y="0"/>
            <a:ext cx="0" cy="0"/>
          </xdr:xfrm>
          <a:graphic>
            <a:graphicData uri="http://schemas.microsoft.com/office/drawing/2010/slicer">
              <sle:slicer xmlns:sle="http://schemas.microsoft.com/office/drawing/2010/slicer" name="city_code 3"/>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FB744818-F6DF-8218-1324-E4E4CB8876A3}"/>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685800</xdr:colOff>
      <xdr:row>7</xdr:row>
      <xdr:rowOff>121920</xdr:rowOff>
    </xdr:from>
    <xdr:to>
      <xdr:col>9</xdr:col>
      <xdr:colOff>45720</xdr:colOff>
      <xdr:row>21</xdr:row>
      <xdr:rowOff>28575</xdr:rowOff>
    </xdr:to>
    <mc:AlternateContent xmlns:mc="http://schemas.openxmlformats.org/markup-compatibility/2006" xmlns:a14="http://schemas.microsoft.com/office/drawing/2010/main">
      <mc:Choice Requires="a14">
        <xdr:graphicFrame macro="">
          <xdr:nvGraphicFramePr>
            <xdr:cNvPr id="7" name="Time Period 3">
              <a:extLst>
                <a:ext uri="{FF2B5EF4-FFF2-40B4-BE49-F238E27FC236}">
                  <a16:creationId xmlns:a16="http://schemas.microsoft.com/office/drawing/2014/main" id="{28317C49-9916-7B30-4525-8655015AEF83}"/>
                </a:ext>
              </a:extLst>
            </xdr:cNvPr>
            <xdr:cNvGraphicFramePr/>
          </xdr:nvGraphicFramePr>
          <xdr:xfrm>
            <a:off x="0" y="0"/>
            <a:ext cx="0" cy="0"/>
          </xdr:xfrm>
          <a:graphic>
            <a:graphicData uri="http://schemas.microsoft.com/office/drawing/2010/slicer">
              <sle:slicer xmlns:sle="http://schemas.microsoft.com/office/drawing/2010/slicer" name="Time Period 3"/>
            </a:graphicData>
          </a:graphic>
        </xdr:graphicFrame>
      </mc:Choice>
      <mc:Fallback xmlns="">
        <xdr:sp macro="" textlink="">
          <xdr:nvSpPr>
            <xdr:cNvPr id="0" name=""/>
            <xdr:cNvSpPr>
              <a:spLocks noTextEdit="1"/>
            </xdr:cNvSpPr>
          </xdr:nvSpPr>
          <xdr:spPr>
            <a:xfrm>
              <a:off x="56311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655320</xdr:colOff>
      <xdr:row>13</xdr:row>
      <xdr:rowOff>99060</xdr:rowOff>
    </xdr:from>
    <xdr:to>
      <xdr:col>6</xdr:col>
      <xdr:colOff>259080</xdr:colOff>
      <xdr:row>28</xdr:row>
      <xdr:rowOff>99060</xdr:rowOff>
    </xdr:to>
    <xdr:graphicFrame macro="">
      <xdr:nvGraphicFramePr>
        <xdr:cNvPr id="2" name="Chart 1">
          <a:extLst>
            <a:ext uri="{FF2B5EF4-FFF2-40B4-BE49-F238E27FC236}">
              <a16:creationId xmlns:a16="http://schemas.microsoft.com/office/drawing/2014/main" id="{6DF84AE2-02E6-5B8A-76E4-914A9B3B2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58E89FB5-A778-4C95-EB4A-8691D17ED1D6}"/>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4" name="Gen 3">
              <a:extLst>
                <a:ext uri="{FF2B5EF4-FFF2-40B4-BE49-F238E27FC236}">
                  <a16:creationId xmlns:a16="http://schemas.microsoft.com/office/drawing/2014/main" id="{7C7F7BE0-5736-35FA-6BC0-678546C4498F}"/>
                </a:ext>
              </a:extLst>
            </xdr:cNvPr>
            <xdr:cNvGraphicFramePr/>
          </xdr:nvGraphicFramePr>
          <xdr:xfrm>
            <a:off x="0" y="0"/>
            <a:ext cx="0" cy="0"/>
          </xdr:xfrm>
          <a:graphic>
            <a:graphicData uri="http://schemas.microsoft.com/office/drawing/2010/slicer">
              <sle:slicer xmlns:sle="http://schemas.microsoft.com/office/drawing/2010/slicer" name="Gen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5" name="city_code 2">
              <a:extLst>
                <a:ext uri="{FF2B5EF4-FFF2-40B4-BE49-F238E27FC236}">
                  <a16:creationId xmlns:a16="http://schemas.microsoft.com/office/drawing/2014/main" id="{2F85CFCB-CD66-B343-F28E-2D528E60EBB9}"/>
                </a:ext>
              </a:extLst>
            </xdr:cNvPr>
            <xdr:cNvGraphicFramePr/>
          </xdr:nvGraphicFramePr>
          <xdr:xfrm>
            <a:off x="0" y="0"/>
            <a:ext cx="0" cy="0"/>
          </xdr:xfrm>
          <a:graphic>
            <a:graphicData uri="http://schemas.microsoft.com/office/drawing/2010/slicer">
              <sle:slicer xmlns:sle="http://schemas.microsoft.com/office/drawing/2010/slicer" name="city_code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6" name="City 3">
              <a:extLst>
                <a:ext uri="{FF2B5EF4-FFF2-40B4-BE49-F238E27FC236}">
                  <a16:creationId xmlns:a16="http://schemas.microsoft.com/office/drawing/2014/main" id="{91E6B883-539A-D0D2-DA32-19BB12FDC21D}"/>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7</xdr:row>
      <xdr:rowOff>121920</xdr:rowOff>
    </xdr:from>
    <xdr:to>
      <xdr:col>8</xdr:col>
      <xdr:colOff>144780</xdr:colOff>
      <xdr:row>21</xdr:row>
      <xdr:rowOff>28575</xdr:rowOff>
    </xdr:to>
    <mc:AlternateContent xmlns:mc="http://schemas.openxmlformats.org/markup-compatibility/2006" xmlns:a14="http://schemas.microsoft.com/office/drawing/2010/main">
      <mc:Choice Requires="a14">
        <xdr:graphicFrame macro="">
          <xdr:nvGraphicFramePr>
            <xdr:cNvPr id="7" name="Time Period 2">
              <a:extLst>
                <a:ext uri="{FF2B5EF4-FFF2-40B4-BE49-F238E27FC236}">
                  <a16:creationId xmlns:a16="http://schemas.microsoft.com/office/drawing/2014/main" id="{FBC97B7A-2BA7-F2A1-5288-192B1A1F9D5A}"/>
                </a:ext>
              </a:extLst>
            </xdr:cNvPr>
            <xdr:cNvGraphicFramePr/>
          </xdr:nvGraphicFramePr>
          <xdr:xfrm>
            <a:off x="0" y="0"/>
            <a:ext cx="0" cy="0"/>
          </xdr:xfrm>
          <a:graphic>
            <a:graphicData uri="http://schemas.microsoft.com/office/drawing/2010/slicer">
              <sle:slicer xmlns:sle="http://schemas.microsoft.com/office/drawing/2010/slicer" name="Time Period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1577340</xdr:colOff>
      <xdr:row>13</xdr:row>
      <xdr:rowOff>121920</xdr:rowOff>
    </xdr:from>
    <xdr:to>
      <xdr:col>7</xdr:col>
      <xdr:colOff>106680</xdr:colOff>
      <xdr:row>28</xdr:row>
      <xdr:rowOff>121920</xdr:rowOff>
    </xdr:to>
    <xdr:graphicFrame macro="">
      <xdr:nvGraphicFramePr>
        <xdr:cNvPr id="2" name="Chart 1">
          <a:extLst>
            <a:ext uri="{FF2B5EF4-FFF2-40B4-BE49-F238E27FC236}">
              <a16:creationId xmlns:a16="http://schemas.microsoft.com/office/drawing/2014/main" id="{6854300D-8A91-79FB-E743-67B97C384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144780</xdr:colOff>
      <xdr:row>13</xdr:row>
      <xdr:rowOff>106680</xdr:rowOff>
    </xdr:from>
    <xdr:to>
      <xdr:col>7</xdr:col>
      <xdr:colOff>205740</xdr:colOff>
      <xdr:row>27</xdr:row>
      <xdr:rowOff>13335</xdr:rowOff>
    </xdr:to>
    <mc:AlternateContent xmlns:mc="http://schemas.openxmlformats.org/markup-compatibility/2006" xmlns:a14="http://schemas.microsoft.com/office/drawing/2010/main">
      <mc:Choice Requires="a14">
        <xdr:graphicFrame macro="">
          <xdr:nvGraphicFramePr>
            <xdr:cNvPr id="4" name="Month 2">
              <a:extLst>
                <a:ext uri="{FF2B5EF4-FFF2-40B4-BE49-F238E27FC236}">
                  <a16:creationId xmlns:a16="http://schemas.microsoft.com/office/drawing/2014/main" id="{D14E43BD-EC9E-8426-582B-99A77A5A552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419600" y="2484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13</xdr:row>
      <xdr:rowOff>22861</xdr:rowOff>
    </xdr:from>
    <xdr:to>
      <xdr:col>9</xdr:col>
      <xdr:colOff>746760</xdr:colOff>
      <xdr:row>17</xdr:row>
      <xdr:rowOff>121921</xdr:rowOff>
    </xdr:to>
    <mc:AlternateContent xmlns:mc="http://schemas.openxmlformats.org/markup-compatibility/2006" xmlns:a14="http://schemas.microsoft.com/office/drawing/2010/main">
      <mc:Choice Requires="a14">
        <xdr:graphicFrame macro="">
          <xdr:nvGraphicFramePr>
            <xdr:cNvPr id="5" name="Gen 2">
              <a:extLst>
                <a:ext uri="{FF2B5EF4-FFF2-40B4-BE49-F238E27FC236}">
                  <a16:creationId xmlns:a16="http://schemas.microsoft.com/office/drawing/2014/main" id="{C2E5BB8F-322E-E841-FF70-106B4B36F73C}"/>
                </a:ext>
              </a:extLst>
            </xdr:cNvPr>
            <xdr:cNvGraphicFramePr/>
          </xdr:nvGraphicFramePr>
          <xdr:xfrm>
            <a:off x="0" y="0"/>
            <a:ext cx="0" cy="0"/>
          </xdr:xfrm>
          <a:graphic>
            <a:graphicData uri="http://schemas.microsoft.com/office/drawing/2010/slicer">
              <sle:slicer xmlns:sle="http://schemas.microsoft.com/office/drawing/2010/slicer" name="Gen 2"/>
            </a:graphicData>
          </a:graphic>
        </xdr:graphicFrame>
      </mc:Choice>
      <mc:Fallback xmlns="">
        <xdr:sp macro="" textlink="">
          <xdr:nvSpPr>
            <xdr:cNvPr id="0" name=""/>
            <xdr:cNvSpPr>
              <a:spLocks noTextEdit="1"/>
            </xdr:cNvSpPr>
          </xdr:nvSpPr>
          <xdr:spPr>
            <a:xfrm>
              <a:off x="6179820" y="240030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838200</xdr:colOff>
      <xdr:row>9</xdr:row>
      <xdr:rowOff>60960</xdr:rowOff>
    </xdr:from>
    <xdr:to>
      <xdr:col>11</xdr:col>
      <xdr:colOff>571500</xdr:colOff>
      <xdr:row>22</xdr:row>
      <xdr:rowOff>150495</xdr:rowOff>
    </xdr:to>
    <mc:AlternateContent xmlns:mc="http://schemas.openxmlformats.org/markup-compatibility/2006" xmlns:a14="http://schemas.microsoft.com/office/drawing/2010/main">
      <mc:Choice Requires="a14">
        <xdr:graphicFrame macro="">
          <xdr:nvGraphicFramePr>
            <xdr:cNvPr id="6" name="city_code 1">
              <a:extLst>
                <a:ext uri="{FF2B5EF4-FFF2-40B4-BE49-F238E27FC236}">
                  <a16:creationId xmlns:a16="http://schemas.microsoft.com/office/drawing/2014/main" id="{A9158678-4B8D-D6FA-E6B8-81327A7C6E56}"/>
                </a:ext>
              </a:extLst>
            </xdr:cNvPr>
            <xdr:cNvGraphicFramePr/>
          </xdr:nvGraphicFramePr>
          <xdr:xfrm>
            <a:off x="0" y="0"/>
            <a:ext cx="0" cy="0"/>
          </xdr:xfrm>
          <a:graphic>
            <a:graphicData uri="http://schemas.microsoft.com/office/drawing/2010/slicer">
              <sle:slicer xmlns:sle="http://schemas.microsoft.com/office/drawing/2010/slicer" name="city_code 1"/>
            </a:graphicData>
          </a:graphic>
        </xdr:graphicFrame>
      </mc:Choice>
      <mc:Fallback xmlns="">
        <xdr:sp macro="" textlink="">
          <xdr:nvSpPr>
            <xdr:cNvPr id="0" name=""/>
            <xdr:cNvSpPr>
              <a:spLocks noTextEdit="1"/>
            </xdr:cNvSpPr>
          </xdr:nvSpPr>
          <xdr:spPr>
            <a:xfrm>
              <a:off x="8100060" y="1706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91440</xdr:colOff>
      <xdr:row>3</xdr:row>
      <xdr:rowOff>68581</xdr:rowOff>
    </xdr:from>
    <xdr:to>
      <xdr:col>14</xdr:col>
      <xdr:colOff>91440</xdr:colOff>
      <xdr:row>10</xdr:row>
      <xdr:rowOff>121921</xdr:rowOff>
    </xdr:to>
    <mc:AlternateContent xmlns:mc="http://schemas.openxmlformats.org/markup-compatibility/2006" xmlns:a14="http://schemas.microsoft.com/office/drawing/2010/main">
      <mc:Choice Requires="a14">
        <xdr:graphicFrame macro="">
          <xdr:nvGraphicFramePr>
            <xdr:cNvPr id="7" name="Time Period 1">
              <a:extLst>
                <a:ext uri="{FF2B5EF4-FFF2-40B4-BE49-F238E27FC236}">
                  <a16:creationId xmlns:a16="http://schemas.microsoft.com/office/drawing/2014/main" id="{ABC9702B-5959-FABF-1232-496A75EA5B95}"/>
                </a:ext>
              </a:extLst>
            </xdr:cNvPr>
            <xdr:cNvGraphicFramePr/>
          </xdr:nvGraphicFramePr>
          <xdr:xfrm>
            <a:off x="0" y="0"/>
            <a:ext cx="0" cy="0"/>
          </xdr:xfrm>
          <a:graphic>
            <a:graphicData uri="http://schemas.microsoft.com/office/drawing/2010/slicer">
              <sle:slicer xmlns:sle="http://schemas.microsoft.com/office/drawing/2010/slicer" name="Time Period 1"/>
            </a:graphicData>
          </a:graphic>
        </xdr:graphicFrame>
      </mc:Choice>
      <mc:Fallback xmlns="">
        <xdr:sp macro="" textlink="">
          <xdr:nvSpPr>
            <xdr:cNvPr id="0" name=""/>
            <xdr:cNvSpPr>
              <a:spLocks noTextEdit="1"/>
            </xdr:cNvSpPr>
          </xdr:nvSpPr>
          <xdr:spPr>
            <a:xfrm>
              <a:off x="9448800" y="617221"/>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358140</xdr:colOff>
      <xdr:row>7</xdr:row>
      <xdr:rowOff>121920</xdr:rowOff>
    </xdr:from>
    <xdr:to>
      <xdr:col>7</xdr:col>
      <xdr:colOff>419100</xdr:colOff>
      <xdr:row>21</xdr:row>
      <xdr:rowOff>28575</xdr:rowOff>
    </xdr:to>
    <mc:AlternateContent xmlns:mc="http://schemas.openxmlformats.org/markup-compatibility/2006" xmlns:a14="http://schemas.microsoft.com/office/drawing/2010/main">
      <mc:Choice Requires="a14">
        <xdr:graphicFrame macro="">
          <xdr:nvGraphicFramePr>
            <xdr:cNvPr id="8" name="City 2">
              <a:extLst>
                <a:ext uri="{FF2B5EF4-FFF2-40B4-BE49-F238E27FC236}">
                  <a16:creationId xmlns:a16="http://schemas.microsoft.com/office/drawing/2014/main" id="{7071757C-EFBE-AEA9-C149-5F9F9491F0ED}"/>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532474189815" createdVersion="8" refreshedVersion="8" minRefreshableVersion="3" recordCount="120" xr:uid="{00000000-000A-0000-FFFF-FFFF0E000000}">
  <cacheSource type="worksheet">
    <worksheetSource name="Table1"/>
  </cacheSource>
  <cacheFields count="11">
    <cacheField name="date" numFmtId="15">
      <sharedItems containsSemiMixedTypes="0" containsNonDate="0" containsDate="1" containsString="0" minDate="2022-01-01T00:00:00" maxDate="2022-09-02T00:00:00"/>
    </cacheField>
    <cacheField name="Month" numFmtId="15">
      <sharedItems count="8">
        <s v="Jan"/>
        <s v="Feb"/>
        <s v="Mar"/>
        <s v="Apr"/>
        <s v="Jun"/>
        <s v="Jul"/>
        <s v="Aug"/>
        <s v="Sep"/>
      </sharedItems>
    </cacheField>
    <cacheField name="Gen" numFmtId="15">
      <sharedItems count="2">
        <s v="Before 5G"/>
        <s v="After 5G"/>
      </sharedItems>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City" numFmtId="0">
      <sharedItems count="5">
        <s v="Lucknow"/>
        <s v="Delhi"/>
        <s v="Raipur"/>
        <s v="Ahmedabad"/>
        <s v="Coimbatore"/>
      </sharedItems>
    </cacheField>
    <cacheField name="company" numFmtId="0">
      <sharedItems count="1">
        <s v="Atliqo"/>
      </sharedItems>
    </cacheField>
    <cacheField name="atliqo_revenue_crores" numFmtId="165">
      <sharedItems containsSemiMixedTypes="0" containsString="0" containsNumber="1" minValue="3.46" maxValue="69"/>
    </cacheField>
    <cacheField name="arpu" numFmtId="166">
      <sharedItems containsSemiMixedTypes="0" containsString="0" containsNumber="1" containsInteger="1" minValue="161" maxValue="255"/>
    </cacheField>
    <cacheField name="active_users_lakhs" numFmtId="1">
      <sharedItems containsSemiMixedTypes="0" containsString="0" containsNumber="1" minValue="1.51" maxValue="36.21"/>
    </cacheField>
    <cacheField name="unsubscribed_users_lakhs" numFmtId="1">
      <sharedItems containsSemiMixedTypes="0" containsString="0" containsNumber="1" minValue="0.1" maxValue="3.57"/>
    </cacheField>
    <cacheField name="Time Period" numFmtId="0">
      <sharedItems containsSemiMixedTypes="0" containsString="0" containsNumber="1" containsInteger="1" minValue="1" maxValue="4" count="4">
        <n v="1"/>
        <n v="2"/>
        <n v="3"/>
        <n v="4"/>
      </sharedItems>
    </cacheField>
  </cacheFields>
  <extLst>
    <ext xmlns:x14="http://schemas.microsoft.com/office/spreadsheetml/2009/9/main" uri="{725AE2AE-9491-48be-B2B4-4EB974FC3084}">
      <x14:pivotCacheDefinition pivotCacheId="14273896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748478125002" createdVersion="8" refreshedVersion="8" minRefreshableVersion="3" recordCount="600" xr:uid="{00000000-000A-0000-FFFF-FFFF17000000}">
  <cacheSource type="worksheet">
    <worksheetSource name="fact_market_share__2"/>
  </cacheSource>
  <cacheFields count="8">
    <cacheField name="date" numFmtId="14">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tmv_city_crores" numFmtId="166">
      <sharedItems containsSemiMixedTypes="0" containsString="0" containsNumber="1" minValue="17.55" maxValue="349.97"/>
    </cacheField>
    <cacheField name="company" numFmtId="0">
      <sharedItems count="5">
        <s v="Atliqo"/>
        <s v="Britel"/>
        <s v="PIO"/>
        <s v="DADAFONE"/>
        <s v="Others"/>
      </sharedItems>
    </cacheField>
    <cacheField name="ms_pct" numFmtId="166">
      <sharedItems containsSemiMixedTypes="0" containsString="0" containsNumber="1" minValue="5.35" maxValue="41.46" count="529">
        <n v="21.2"/>
        <n v="17.68"/>
        <n v="16.61"/>
        <n v="19.14"/>
        <n v="18.47"/>
        <n v="19"/>
        <n v="17.14"/>
        <n v="19.05"/>
        <n v="28.1"/>
        <n v="17.54"/>
        <n v="26.15"/>
        <n v="15.57"/>
        <n v="17.36"/>
        <n v="19.07"/>
        <n v="24.35"/>
        <n v="18.62"/>
        <n v="19.54"/>
        <n v="15.48"/>
        <n v="20.98"/>
        <n v="29.2"/>
        <n v="20.2"/>
        <n v="17.670000000000002"/>
        <n v="16.329999999999998"/>
        <n v="17.27"/>
        <n v="31.93"/>
        <n v="18.3"/>
        <n v="20.71"/>
        <n v="15.11"/>
        <n v="29.52"/>
        <n v="20.99"/>
        <n v="18.73"/>
        <n v="18.98"/>
        <n v="28.36"/>
        <n v="20.059999999999999"/>
        <n v="17.12"/>
        <n v="17.600000000000001"/>
        <n v="20.43"/>
        <n v="24.62"/>
        <n v="20.25"/>
        <n v="20.68"/>
        <n v="17.829999999999998"/>
        <n v="31.89"/>
        <n v="19.23"/>
        <n v="20.260000000000002"/>
        <n v="18.48"/>
        <n v="20.12"/>
        <n v="18.46"/>
        <n v="19.41"/>
        <n v="19.13"/>
        <n v="17.43"/>
        <n v="16.600000000000001"/>
        <n v="28.7"/>
        <n v="19.2"/>
        <n v="16.87"/>
        <n v="17.329999999999998"/>
        <n v="18.690000000000001"/>
        <n v="15.45"/>
        <n v="25.31"/>
        <n v="19.989999999999998"/>
        <n v="18.739999999999998"/>
        <n v="20.16"/>
        <n v="15.59"/>
        <n v="18"/>
        <n v="17.46"/>
        <n v="17.82"/>
        <n v="16.23"/>
        <n v="18.05"/>
        <n v="26.66"/>
        <n v="16.68"/>
        <n v="24.91"/>
        <n v="14.73"/>
        <n v="16.420000000000002"/>
        <n v="18.13"/>
        <n v="23.1"/>
        <n v="17.170000000000002"/>
        <n v="17.86"/>
        <n v="14.27"/>
        <n v="19.27"/>
        <n v="27.18"/>
        <n v="18.66"/>
        <n v="16.239999999999998"/>
        <n v="14.86"/>
        <n v="15.75"/>
        <n v="29.67"/>
        <n v="16.75"/>
        <n v="13.83"/>
        <n v="27.26"/>
        <n v="19.48"/>
        <n v="17.5"/>
        <n v="27.02"/>
        <n v="19.059999999999999"/>
        <n v="15.98"/>
        <n v="19.22"/>
        <n v="23.38"/>
        <n v="19.079999999999998"/>
        <n v="19.64"/>
        <n v="30.5"/>
        <n v="18.149999999999999"/>
        <n v="18.52"/>
        <n v="16.82"/>
        <n v="17.89"/>
        <n v="17.59"/>
        <n v="15.87"/>
        <n v="15.26"/>
        <n v="26.49"/>
        <n v="17.579999999999998"/>
        <n v="15.33"/>
        <n v="15.86"/>
        <n v="17.25"/>
        <n v="14.1"/>
        <n v="23.29"/>
        <n v="18.420000000000002"/>
        <n v="25.45"/>
        <n v="29.34"/>
        <n v="27.85"/>
        <n v="33.97"/>
        <n v="31.44"/>
        <n v="30.93"/>
        <n v="34.31"/>
        <n v="30.45"/>
        <n v="32.71"/>
        <n v="20.170000000000002"/>
        <n v="30.53"/>
        <n v="32.97"/>
        <n v="27.41"/>
        <n v="20.309999999999999"/>
        <n v="27.42"/>
        <n v="30.36"/>
        <n v="31.02"/>
        <n v="30.34"/>
        <n v="21.66"/>
        <n v="23.47"/>
        <n v="32.57"/>
        <n v="27.25"/>
        <n v="31.9"/>
        <n v="31.64"/>
        <n v="29.09"/>
        <n v="29.39"/>
        <n v="19.87"/>
        <n v="26.89"/>
        <n v="32.14"/>
        <n v="31.97"/>
        <n v="28.13"/>
        <n v="24.17"/>
        <n v="31.95"/>
        <n v="28.19"/>
        <n v="20.420000000000002"/>
        <n v="26.67"/>
        <n v="24.99"/>
        <n v="25.96"/>
        <n v="18.309999999999999"/>
        <n v="26"/>
        <n v="31"/>
        <n v="25.32"/>
        <n v="28.26"/>
        <n v="30.41"/>
        <n v="27"/>
        <n v="26.36"/>
        <n v="32.229999999999997"/>
        <n v="29.48"/>
        <n v="19.73"/>
        <n v="28.14"/>
        <n v="30.37"/>
        <n v="27.86"/>
        <n v="28.65"/>
        <n v="28.8"/>
        <n v="17.34"/>
        <n v="25.59"/>
        <n v="23.98"/>
        <n v="25.79"/>
        <n v="29.72"/>
        <n v="34.450000000000003"/>
        <n v="31.83"/>
        <n v="31.38"/>
        <n v="34.69"/>
        <n v="30.83"/>
        <n v="18.84"/>
        <n v="33.049999999999997"/>
        <n v="20.51"/>
        <n v="30.84"/>
        <n v="33.35"/>
        <n v="27.73"/>
        <n v="20.64"/>
        <n v="27.91"/>
        <n v="31.46"/>
        <n v="22.28"/>
        <n v="23.92"/>
        <n v="33.14"/>
        <n v="32.479999999999997"/>
        <n v="17.899999999999999"/>
        <n v="32.24"/>
        <n v="29.83"/>
        <n v="32.630000000000003"/>
        <n v="32.43"/>
        <n v="20.010000000000002"/>
        <n v="28.48"/>
        <n v="24.5"/>
        <n v="32.33"/>
        <n v="28.62"/>
        <n v="20.76"/>
        <n v="27.06"/>
        <n v="26.26"/>
        <n v="18.68"/>
        <n v="26.35"/>
        <n v="31.41"/>
        <n v="25.61"/>
        <n v="28.82"/>
        <n v="27.51"/>
        <n v="26.86"/>
        <n v="32.840000000000003"/>
        <n v="29.95"/>
        <n v="20.34"/>
        <n v="28.71"/>
        <n v="29.16"/>
        <n v="29.26"/>
        <n v="17.809999999999999"/>
        <n v="26.09"/>
        <n v="24.4"/>
        <n v="33.96"/>
        <n v="35.770000000000003"/>
        <n v="38.08"/>
        <n v="33.01"/>
        <n v="35.89"/>
        <n v="34.049999999999997"/>
        <n v="31.34"/>
        <n v="32.08"/>
        <n v="34.92"/>
        <n v="31.28"/>
        <n v="34.18"/>
        <n v="36.64"/>
        <n v="32.49"/>
        <n v="35.33"/>
        <n v="36.4"/>
        <n v="36.83"/>
        <n v="34.01"/>
        <n v="36.01"/>
        <n v="32.01"/>
        <n v="31.77"/>
        <n v="38.65"/>
        <n v="33.9"/>
        <n v="39.9"/>
        <n v="33.520000000000003"/>
        <n v="36.25"/>
        <n v="31.56"/>
        <n v="33.119999999999997"/>
        <n v="35.369999999999997"/>
        <n v="33.47"/>
        <n v="35.36"/>
        <n v="30.23"/>
        <n v="33.159999999999997"/>
        <n v="35.97"/>
        <n v="33.78"/>
        <n v="39.75"/>
        <n v="32.130000000000003"/>
        <n v="37.880000000000003"/>
        <n v="36.97"/>
        <n v="37.79"/>
        <n v="39.39"/>
        <n v="32.85"/>
        <n v="35.119999999999997"/>
        <n v="33.909999999999997"/>
        <n v="39.01"/>
        <n v="32.22"/>
        <n v="35.81"/>
        <n v="38.01"/>
        <n v="35.26"/>
        <n v="33.15"/>
        <n v="37.08"/>
        <n v="35.130000000000003"/>
        <n v="33.229999999999997"/>
        <n v="37.19"/>
        <n v="35.35"/>
        <n v="37.29"/>
        <n v="40.369999999999997"/>
        <n v="36.74"/>
        <n v="37.270000000000003"/>
        <n v="34.409999999999997"/>
        <n v="36.229999999999997"/>
        <n v="38.549999999999997"/>
        <n v="33.479999999999997"/>
        <n v="36.33"/>
        <n v="34.549999999999997"/>
        <n v="31.69"/>
        <n v="35.619999999999997"/>
        <n v="31.61"/>
        <n v="34.75"/>
        <n v="37.01"/>
        <n v="32.86"/>
        <n v="35.74"/>
        <n v="37"/>
        <n v="37.49"/>
        <n v="34.72"/>
        <n v="36.53"/>
        <n v="32.700000000000003"/>
        <n v="32.68"/>
        <n v="34.49"/>
        <n v="40.6"/>
        <n v="34.130000000000003"/>
        <n v="37.450000000000003"/>
        <n v="32.159999999999997"/>
        <n v="33.83"/>
        <n v="35.9"/>
        <n v="34.54"/>
        <n v="36.04"/>
        <n v="30.69"/>
        <n v="33.630000000000003"/>
        <n v="34.200000000000003"/>
        <n v="40.299999999999997"/>
        <n v="32.520000000000003"/>
        <n v="32.119999999999997"/>
        <n v="38.5"/>
        <n v="37.51"/>
        <n v="38.28"/>
        <n v="39.85"/>
        <n v="35.590000000000003"/>
        <n v="34.36"/>
        <n v="39.46"/>
        <n v="38.729999999999997"/>
        <n v="35.93"/>
        <n v="33.770000000000003"/>
        <n v="36.590000000000003"/>
        <n v="38.229999999999997"/>
        <n v="35.840000000000003"/>
        <n v="33.85"/>
        <n v="37.85"/>
        <n v="35.979999999999997"/>
        <n v="41.46"/>
        <n v="37.46"/>
        <n v="37.92"/>
        <n v="11.87"/>
        <n v="10.64"/>
        <n v="9.5299999999999994"/>
        <n v="8.42"/>
        <n v="7.17"/>
        <n v="8.67"/>
        <n v="8.76"/>
        <n v="11.88"/>
        <n v="12.19"/>
        <n v="13.12"/>
        <n v="12.14"/>
        <n v="8.24"/>
        <n v="8.3699999999999992"/>
        <n v="10.220000000000001"/>
        <n v="12.36"/>
        <n v="11.47"/>
        <n v="8.9"/>
        <n v="9.77"/>
        <n v="9.27"/>
        <n v="9.4"/>
        <n v="11.52"/>
        <n v="8.39"/>
        <n v="8.48"/>
        <n v="11.18"/>
        <n v="8.94"/>
        <n v="10.87"/>
        <n v="9.68"/>
        <n v="11.25"/>
        <n v="8.69"/>
        <n v="10.25"/>
        <n v="11.66"/>
        <n v="7.72"/>
        <n v="8.8800000000000008"/>
        <n v="11.17"/>
        <n v="12.83"/>
        <n v="11.53"/>
        <n v="12.37"/>
        <n v="10.09"/>
        <n v="10.65"/>
        <n v="8.6999999999999993"/>
        <n v="10.49"/>
        <n v="8.2200000000000006"/>
        <n v="10.5"/>
        <n v="8.08"/>
        <n v="9.49"/>
        <n v="12.18"/>
        <n v="9.4600000000000009"/>
        <n v="9.18"/>
        <n v="11.46"/>
        <n v="9.52"/>
        <n v="9.09"/>
        <n v="8.02"/>
        <n v="10.89"/>
        <n v="12.47"/>
        <n v="11.29"/>
        <n v="11.54"/>
        <n v="11.35"/>
        <n v="9.82"/>
        <n v="10.52"/>
        <n v="12.31"/>
        <n v="12.03"/>
        <n v="10.78"/>
        <n v="9.65"/>
        <n v="8.5399999999999991"/>
        <n v="7.26"/>
        <n v="8.8000000000000007"/>
        <n v="8.86"/>
        <n v="12.43"/>
        <n v="13.26"/>
        <n v="12.34"/>
        <n v="8.32"/>
        <n v="8.4700000000000006"/>
        <n v="10.34"/>
        <n v="12.56"/>
        <n v="11.67"/>
        <n v="9.91"/>
        <n v="9.4700000000000006"/>
        <n v="9.67"/>
        <n v="11.74"/>
        <n v="8.6300000000000008"/>
        <n v="11.38"/>
        <n v="9.24"/>
        <n v="11.08"/>
        <n v="9.89"/>
        <n v="11.42"/>
        <n v="8.9700000000000006"/>
        <n v="10.45"/>
        <n v="11.84"/>
        <n v="7.83"/>
        <n v="9.0500000000000007"/>
        <n v="11.31"/>
        <n v="13.01"/>
        <n v="10.26"/>
        <n v="10.81"/>
        <n v="8.81"/>
        <n v="10.61"/>
        <n v="8.19"/>
        <n v="9.6"/>
        <n v="12.42"/>
        <n v="9.35"/>
        <n v="11.68"/>
        <n v="9.6999999999999993"/>
        <n v="8.27"/>
        <n v="11.11"/>
        <n v="12.7"/>
        <n v="11.49"/>
        <n v="10.73"/>
        <n v="12.52"/>
        <n v="7.52"/>
        <n v="6.57"/>
        <n v="7.93"/>
        <n v="5.46"/>
        <n v="7.03"/>
        <n v="7.35"/>
        <n v="8.4499999999999993"/>
        <n v="6.54"/>
        <n v="6.32"/>
        <n v="5.35"/>
        <n v="7.36"/>
        <n v="9.02"/>
        <n v="7.97"/>
        <n v="6.58"/>
        <n v="5.66"/>
        <n v="7.19"/>
        <n v="7.4"/>
        <n v="6.16"/>
        <n v="7.47"/>
        <n v="8.0399999999999991"/>
        <n v="6.13"/>
        <n v="5.55"/>
        <n v="7.63"/>
        <n v="6.51"/>
        <n v="7.24"/>
        <n v="8.17"/>
        <n v="7.15"/>
        <n v="6.86"/>
        <n v="6.79"/>
        <n v="7.37"/>
        <n v="6.99"/>
        <n v="7.84"/>
        <n v="6.33"/>
        <n v="8.73"/>
        <n v="9.15"/>
        <n v="6.75"/>
        <n v="7.7"/>
        <n v="7.22"/>
        <n v="5.86"/>
        <n v="6.4"/>
        <n v="7.79"/>
        <n v="7.67"/>
        <n v="8.82"/>
        <n v="6.47"/>
        <n v="6.64"/>
        <n v="7.06"/>
        <n v="5.77"/>
        <n v="7.11"/>
        <n v="7.16"/>
        <n v="7.62"/>
        <n v="6.66"/>
        <n v="8.0299999999999994"/>
        <n v="5.54"/>
        <n v="7.12"/>
        <n v="7.46"/>
        <n v="6.62"/>
        <n v="6.45"/>
        <n v="5.41"/>
        <n v="7.48"/>
        <n v="9.11"/>
        <n v="8.91"/>
        <n v="8.06"/>
        <n v="6.69"/>
        <n v="5.76"/>
        <n v="7.34"/>
        <n v="7.56"/>
        <n v="8.1999999999999993"/>
        <n v="6.28"/>
        <n v="7.6"/>
        <n v="8.18"/>
        <n v="6.24"/>
        <n v="5.73"/>
        <n v="7.77"/>
        <n v="9.01"/>
        <n v="8.7200000000000006"/>
        <n v="6.63"/>
        <n v="8.2899999999999991"/>
        <n v="7.28"/>
        <n v="6.95"/>
        <n v="6.21"/>
        <n v="6.87"/>
        <n v="7.94"/>
        <n v="6.84"/>
        <n v="5.98"/>
        <n v="6.52"/>
        <n v="7.81"/>
        <n v="8.9600000000000009"/>
        <n v="6.67"/>
        <n v="6.77"/>
        <n v="6.44"/>
        <n v="5.87"/>
        <n v="7.3"/>
      </sharedItems>
    </cacheField>
    <cacheField name="Month" numFmtId="0">
      <sharedItems count="8">
        <s v="Jan"/>
        <s v="Feb"/>
        <s v="Mar"/>
        <s v="Apr"/>
        <s v="Jun"/>
        <s v="Jul"/>
        <s v="Aug"/>
        <s v="Sep"/>
      </sharedItems>
    </cacheField>
    <cacheField name="City" numFmtId="0">
      <sharedItems count="15">
        <s v="Mumbai"/>
        <s v="Delhi"/>
        <s v="Kolkata"/>
        <s v="Bangalore"/>
        <s v="Chennai"/>
        <s v="Hyderabad"/>
        <s v="Pune"/>
        <s v="Ahmedabad"/>
        <s v="Jaipur"/>
        <s v="Lucknow"/>
        <s v="Patna"/>
        <s v="Coimbatore"/>
        <s v="Chandigarh"/>
        <s v="Gurgaon"/>
        <s v="Raipur"/>
      </sharedItems>
    </cacheField>
    <cacheField name="Gen" numFmtId="0">
      <sharedItems count="2">
        <s v="Before 5G"/>
        <s v="After 5G"/>
      </sharedItems>
    </cacheField>
  </cacheFields>
  <extLst>
    <ext xmlns:x14="http://schemas.microsoft.com/office/spreadsheetml/2009/9/main" uri="{725AE2AE-9491-48be-B2B4-4EB974FC3084}">
      <x14:pivotCacheDefinition pivotCacheId="17899244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4927.815732523151" createdVersion="8" refreshedVersion="8" minRefreshableVersion="3" recordCount="1200" xr:uid="{00000000-000A-0000-FFFF-FFFF21000000}">
  <cacheSource type="worksheet">
    <worksheetSource name="fact_plan_revenue"/>
  </cacheSource>
  <cacheFields count="8">
    <cacheField name="date" numFmtId="14">
      <sharedItems containsSemiMixedTypes="0" containsNonDate="0" containsDate="1" containsString="0" minDate="2022-01-01T00:00:00" maxDate="2022-09-02T00:00:00"/>
    </cacheField>
    <cacheField name="city_code" numFmtId="0">
      <sharedItems containsSemiMixedTypes="0" containsString="0" containsNumber="1" containsInteger="1" minValue="110001" maxValue="800008" count="15">
        <n v="400001"/>
        <n v="110001"/>
        <n v="700001"/>
        <n v="560001"/>
        <n v="600001"/>
        <n v="500001"/>
        <n v="411001"/>
        <n v="380001"/>
        <n v="302001"/>
        <n v="226001"/>
        <n v="800008"/>
        <n v="641001"/>
        <n v="160017"/>
        <n v="122001"/>
        <n v="492001"/>
      </sharedItems>
    </cacheField>
    <cacheField name="plans" numFmtId="0">
      <sharedItems count="13">
        <s v="p1"/>
        <s v="p2"/>
        <s v="p3"/>
        <s v="p4"/>
        <s v="p5"/>
        <s v="p6"/>
        <s v="p7"/>
        <s v="p8"/>
        <s v="p9"/>
        <s v="p10"/>
        <s v="p11"/>
        <s v="p12"/>
        <s v="p13"/>
      </sharedItems>
    </cacheField>
    <cacheField name="plan_revenue_crores" numFmtId="0">
      <sharedItems containsSemiMixedTypes="0" containsString="0" containsNumber="1" minValue="0.02" maxValue="11.46"/>
    </cacheField>
    <cacheField name="City" numFmtId="0">
      <sharedItems count="5">
        <s v="Lucknow"/>
        <s v="Delhi"/>
        <s v="Raipur"/>
        <s v="Ahmedabad"/>
        <s v="Coimbatore"/>
      </sharedItems>
    </cacheField>
    <cacheField name="Month" numFmtId="0">
      <sharedItems count="8">
        <s v="Jan"/>
        <s v="Feb"/>
        <s v="Mar"/>
        <s v="Apr"/>
        <s v="Jun"/>
        <s v="Jul"/>
        <s v="Aug"/>
        <s v="Sep"/>
      </sharedItems>
    </cacheField>
    <cacheField name="Gen" numFmtId="0">
      <sharedItems count="2">
        <s v="Before 5G"/>
        <s v="After 5G"/>
      </sharedItems>
    </cacheField>
    <cacheField name="Description" numFmtId="0">
      <sharedItems count="13">
        <s v="Smart Recharge Pack (2 GB / Day Combo For 3 months)"/>
        <s v="Super Saviour Pack (1.5 GB / Day Combo For 56 days)"/>
        <s v="Elite saver Pack (1 GB/ Day) Valid: 28 Days"/>
        <s v="Mini Data Saver Pack (500 MB/ Day) Valid: 20 Days"/>
        <s v="Rs. 99 Full Talktime Combo Pack"/>
        <s v="Xstream Mobile Data Pack: 15GB Data | 28 days"/>
        <s v="25 GB Combo 3G / 4G Data Pack"/>
        <s v="Daily Saviour (1 GB / Day) validity: 1 Day"/>
        <s v="Combo TopUp: 14.95 Talktime and 300 MB data"/>
        <s v="Big Combo Pack (6 GB / Day) validity: 3 Days"/>
        <s v="Ultra Fast Mega Pack (3GB / Day Combo For 80 days)"/>
        <s v="Ultra Duo Data Pack (1.8GB / Day Combo For 55 days )"/>
        <s v="Mini Ultra Saver Pack (750 MB/Day for 28 Days)"/>
      </sharedItems>
    </cacheField>
  </cacheFields>
  <extLst>
    <ext xmlns:x14="http://schemas.microsoft.com/office/spreadsheetml/2009/9/main" uri="{725AE2AE-9491-48be-B2B4-4EB974FC3084}">
      <x14:pivotCacheDefinition pivotCacheId="452229958"/>
    </ext>
  </extLst>
</pivotCacheDefinition>
</file>

<file path=xl/pivotCache/pivotCacheRecords1.xml><?xml version="1.0" encoding="utf-8"?>
<pivotCacheRecords xmlns="http://schemas.openxmlformats.org/spreadsheetml/2006/main" xmlns:r="http://schemas.openxmlformats.org/officeDocument/2006/relationships" count="120">
  <r>
    <d v="2022-01-01T00:00:00"/>
    <x v="0"/>
    <x v="0"/>
    <x v="0"/>
    <x v="0"/>
    <x v="0"/>
    <n v="60.69"/>
    <n v="192"/>
    <n v="31.61"/>
    <n v="1.9"/>
    <x v="0"/>
  </r>
  <r>
    <d v="2022-01-01T00:00:00"/>
    <x v="0"/>
    <x v="0"/>
    <x v="1"/>
    <x v="1"/>
    <x v="0"/>
    <n v="42.71"/>
    <n v="175"/>
    <n v="24.41"/>
    <n v="1.31"/>
    <x v="0"/>
  </r>
  <r>
    <d v="2022-01-01T00:00:00"/>
    <x v="0"/>
    <x v="0"/>
    <x v="2"/>
    <x v="2"/>
    <x v="0"/>
    <n v="36.909999999999997"/>
    <n v="175"/>
    <n v="21.09"/>
    <n v="1.25"/>
    <x v="0"/>
  </r>
  <r>
    <d v="2022-01-01T00:00:00"/>
    <x v="0"/>
    <x v="0"/>
    <x v="3"/>
    <x v="0"/>
    <x v="0"/>
    <n v="37.4"/>
    <n v="175"/>
    <n v="21.37"/>
    <n v="1.39"/>
    <x v="0"/>
  </r>
  <r>
    <d v="2022-01-01T00:00:00"/>
    <x v="0"/>
    <x v="0"/>
    <x v="4"/>
    <x v="0"/>
    <x v="0"/>
    <n v="30.8"/>
    <n v="203"/>
    <n v="15.17"/>
    <n v="1.1200000000000001"/>
    <x v="0"/>
  </r>
  <r>
    <d v="2022-01-01T00:00:00"/>
    <x v="0"/>
    <x v="0"/>
    <x v="5"/>
    <x v="0"/>
    <x v="0"/>
    <n v="28.25"/>
    <n v="183"/>
    <n v="15.44"/>
    <n v="0.78"/>
    <x v="0"/>
  </r>
  <r>
    <d v="2022-01-01T00:00:00"/>
    <x v="0"/>
    <x v="0"/>
    <x v="6"/>
    <x v="0"/>
    <x v="0"/>
    <n v="24.22"/>
    <n v="200"/>
    <n v="12.11"/>
    <n v="1.08"/>
    <x v="0"/>
  </r>
  <r>
    <d v="2022-01-01T00:00:00"/>
    <x v="0"/>
    <x v="0"/>
    <x v="7"/>
    <x v="3"/>
    <x v="0"/>
    <n v="20.97"/>
    <n v="165"/>
    <n v="12.71"/>
    <n v="0.62"/>
    <x v="0"/>
  </r>
  <r>
    <d v="2022-01-01T00:00:00"/>
    <x v="0"/>
    <x v="0"/>
    <x v="8"/>
    <x v="1"/>
    <x v="0"/>
    <n v="22.21"/>
    <n v="189"/>
    <n v="11.75"/>
    <n v="0.52"/>
    <x v="0"/>
  </r>
  <r>
    <d v="2022-01-01T00:00:00"/>
    <x v="0"/>
    <x v="0"/>
    <x v="9"/>
    <x v="1"/>
    <x v="0"/>
    <n v="11.86"/>
    <n v="198"/>
    <n v="5.99"/>
    <n v="0.45"/>
    <x v="0"/>
  </r>
  <r>
    <d v="2022-01-01T00:00:00"/>
    <x v="0"/>
    <x v="0"/>
    <x v="10"/>
    <x v="2"/>
    <x v="0"/>
    <n v="14.59"/>
    <n v="188"/>
    <n v="7.76"/>
    <n v="0.39"/>
    <x v="0"/>
  </r>
  <r>
    <d v="2022-01-01T00:00:00"/>
    <x v="0"/>
    <x v="0"/>
    <x v="11"/>
    <x v="4"/>
    <x v="0"/>
    <n v="7.82"/>
    <n v="212"/>
    <n v="3.69"/>
    <n v="0.28000000000000003"/>
    <x v="0"/>
  </r>
  <r>
    <d v="2022-01-01T00:00:00"/>
    <x v="0"/>
    <x v="0"/>
    <x v="12"/>
    <x v="1"/>
    <x v="0"/>
    <n v="6.35"/>
    <n v="185"/>
    <n v="3.43"/>
    <n v="0.17"/>
    <x v="0"/>
  </r>
  <r>
    <d v="2022-01-01T00:00:00"/>
    <x v="0"/>
    <x v="0"/>
    <x v="13"/>
    <x v="1"/>
    <x v="0"/>
    <n v="5.32"/>
    <n v="181"/>
    <n v="2.94"/>
    <n v="0.25"/>
    <x v="0"/>
  </r>
  <r>
    <d v="2022-01-01T00:00:00"/>
    <x v="0"/>
    <x v="0"/>
    <x v="14"/>
    <x v="0"/>
    <x v="0"/>
    <n v="4.2699999999999996"/>
    <n v="191"/>
    <n v="2.2400000000000002"/>
    <n v="0.16"/>
    <x v="0"/>
  </r>
  <r>
    <d v="2022-02-01T00:00:00"/>
    <x v="1"/>
    <x v="0"/>
    <x v="0"/>
    <x v="0"/>
    <x v="0"/>
    <n v="61.19"/>
    <n v="169"/>
    <n v="36.21"/>
    <n v="2.71"/>
    <x v="1"/>
  </r>
  <r>
    <d v="2022-02-01T00:00:00"/>
    <x v="1"/>
    <x v="0"/>
    <x v="1"/>
    <x v="1"/>
    <x v="0"/>
    <n v="54.18"/>
    <n v="189"/>
    <n v="28.67"/>
    <n v="1.85"/>
    <x v="1"/>
  </r>
  <r>
    <d v="2022-02-01T00:00:00"/>
    <x v="1"/>
    <x v="0"/>
    <x v="2"/>
    <x v="2"/>
    <x v="0"/>
    <n v="39.479999999999997"/>
    <n v="175"/>
    <n v="22.56"/>
    <n v="1.75"/>
    <x v="1"/>
  </r>
  <r>
    <d v="2022-02-01T00:00:00"/>
    <x v="1"/>
    <x v="0"/>
    <x v="3"/>
    <x v="0"/>
    <x v="0"/>
    <n v="47.06"/>
    <n v="189"/>
    <n v="24.9"/>
    <n v="1.22"/>
    <x v="1"/>
  </r>
  <r>
    <d v="2022-02-01T00:00:00"/>
    <x v="1"/>
    <x v="0"/>
    <x v="4"/>
    <x v="0"/>
    <x v="0"/>
    <n v="55.9"/>
    <n v="206"/>
    <n v="27.14"/>
    <n v="1.68"/>
    <x v="1"/>
  </r>
  <r>
    <d v="2022-02-01T00:00:00"/>
    <x v="1"/>
    <x v="0"/>
    <x v="5"/>
    <x v="0"/>
    <x v="0"/>
    <n v="34.47"/>
    <n v="193"/>
    <n v="17.86"/>
    <n v="1.1299999999999999"/>
    <x v="1"/>
  </r>
  <r>
    <d v="2022-02-01T00:00:00"/>
    <x v="1"/>
    <x v="0"/>
    <x v="6"/>
    <x v="0"/>
    <x v="0"/>
    <n v="28.66"/>
    <n v="190"/>
    <n v="15.08"/>
    <n v="0.72"/>
    <x v="1"/>
  </r>
  <r>
    <d v="2022-02-01T00:00:00"/>
    <x v="1"/>
    <x v="0"/>
    <x v="7"/>
    <x v="3"/>
    <x v="0"/>
    <n v="20.63"/>
    <n v="171"/>
    <n v="12.06"/>
    <n v="0.74"/>
    <x v="1"/>
  </r>
  <r>
    <d v="2022-02-01T00:00:00"/>
    <x v="1"/>
    <x v="0"/>
    <x v="8"/>
    <x v="1"/>
    <x v="0"/>
    <n v="15.67"/>
    <n v="199"/>
    <n v="7.87"/>
    <n v="0.55000000000000004"/>
    <x v="1"/>
  </r>
  <r>
    <d v="2022-02-01T00:00:00"/>
    <x v="1"/>
    <x v="0"/>
    <x v="9"/>
    <x v="1"/>
    <x v="0"/>
    <n v="24.77"/>
    <n v="210"/>
    <n v="11.8"/>
    <n v="0.55000000000000004"/>
    <x v="1"/>
  </r>
  <r>
    <d v="2022-02-01T00:00:00"/>
    <x v="1"/>
    <x v="0"/>
    <x v="10"/>
    <x v="2"/>
    <x v="0"/>
    <n v="11.72"/>
    <n v="208"/>
    <n v="5.63"/>
    <n v="0.32"/>
    <x v="1"/>
  </r>
  <r>
    <d v="2022-02-01T00:00:00"/>
    <x v="1"/>
    <x v="0"/>
    <x v="11"/>
    <x v="4"/>
    <x v="0"/>
    <n v="11.94"/>
    <n v="170"/>
    <n v="7.02"/>
    <n v="0.41"/>
    <x v="1"/>
  </r>
  <r>
    <d v="2022-02-01T00:00:00"/>
    <x v="1"/>
    <x v="0"/>
    <x v="12"/>
    <x v="1"/>
    <x v="0"/>
    <n v="6.34"/>
    <n v="162"/>
    <n v="3.91"/>
    <n v="0.17"/>
    <x v="1"/>
  </r>
  <r>
    <d v="2022-02-01T00:00:00"/>
    <x v="1"/>
    <x v="0"/>
    <x v="13"/>
    <x v="1"/>
    <x v="0"/>
    <n v="9.4499999999999993"/>
    <n v="187"/>
    <n v="5.05"/>
    <n v="0.27"/>
    <x v="1"/>
  </r>
  <r>
    <d v="2022-02-01T00:00:00"/>
    <x v="1"/>
    <x v="0"/>
    <x v="14"/>
    <x v="0"/>
    <x v="0"/>
    <n v="4.2300000000000004"/>
    <n v="168"/>
    <n v="2.52"/>
    <n v="0.16"/>
    <x v="1"/>
  </r>
  <r>
    <d v="2022-03-01T00:00:00"/>
    <x v="2"/>
    <x v="0"/>
    <x v="0"/>
    <x v="0"/>
    <x v="0"/>
    <n v="57.28"/>
    <n v="213"/>
    <n v="26.89"/>
    <n v="2.33"/>
    <x v="2"/>
  </r>
  <r>
    <d v="2022-03-01T00:00:00"/>
    <x v="2"/>
    <x v="0"/>
    <x v="1"/>
    <x v="1"/>
    <x v="0"/>
    <n v="48.98"/>
    <n v="171"/>
    <n v="28.64"/>
    <n v="2.52"/>
    <x v="2"/>
  </r>
  <r>
    <d v="2022-03-01T00:00:00"/>
    <x v="2"/>
    <x v="0"/>
    <x v="2"/>
    <x v="2"/>
    <x v="0"/>
    <n v="67.31"/>
    <n v="187"/>
    <n v="35.99"/>
    <n v="2.2000000000000002"/>
    <x v="2"/>
  </r>
  <r>
    <d v="2022-03-01T00:00:00"/>
    <x v="2"/>
    <x v="0"/>
    <x v="3"/>
    <x v="0"/>
    <x v="0"/>
    <n v="41.87"/>
    <n v="166"/>
    <n v="25.22"/>
    <n v="1.59"/>
    <x v="2"/>
  </r>
  <r>
    <d v="2022-03-01T00:00:00"/>
    <x v="2"/>
    <x v="0"/>
    <x v="4"/>
    <x v="0"/>
    <x v="0"/>
    <n v="30.5"/>
    <n v="211"/>
    <n v="14.45"/>
    <n v="0.91"/>
    <x v="2"/>
  </r>
  <r>
    <d v="2022-03-01T00:00:00"/>
    <x v="2"/>
    <x v="0"/>
    <x v="5"/>
    <x v="0"/>
    <x v="0"/>
    <n v="27.95"/>
    <n v="211"/>
    <n v="13.25"/>
    <n v="0.78"/>
    <x v="2"/>
  </r>
  <r>
    <d v="2022-03-01T00:00:00"/>
    <x v="2"/>
    <x v="0"/>
    <x v="6"/>
    <x v="0"/>
    <x v="0"/>
    <n v="30.83"/>
    <n v="201"/>
    <n v="15.34"/>
    <n v="1.1000000000000001"/>
    <x v="2"/>
  </r>
  <r>
    <d v="2022-03-01T00:00:00"/>
    <x v="2"/>
    <x v="0"/>
    <x v="7"/>
    <x v="3"/>
    <x v="0"/>
    <n v="28.95"/>
    <n v="206"/>
    <n v="14.05"/>
    <n v="0.75"/>
    <x v="2"/>
  </r>
  <r>
    <d v="2022-03-01T00:00:00"/>
    <x v="2"/>
    <x v="0"/>
    <x v="8"/>
    <x v="1"/>
    <x v="0"/>
    <n v="17.100000000000001"/>
    <n v="186"/>
    <n v="9.19"/>
    <n v="0.81"/>
    <x v="2"/>
  </r>
  <r>
    <d v="2022-03-01T00:00:00"/>
    <x v="2"/>
    <x v="0"/>
    <x v="9"/>
    <x v="1"/>
    <x v="0"/>
    <n v="14.93"/>
    <n v="212"/>
    <n v="7.04"/>
    <n v="0.3"/>
    <x v="2"/>
  </r>
  <r>
    <d v="2022-03-01T00:00:00"/>
    <x v="2"/>
    <x v="0"/>
    <x v="10"/>
    <x v="2"/>
    <x v="0"/>
    <n v="10.62"/>
    <n v="197"/>
    <n v="5.39"/>
    <n v="0.47"/>
    <x v="2"/>
  </r>
  <r>
    <d v="2022-03-01T00:00:00"/>
    <x v="2"/>
    <x v="0"/>
    <x v="11"/>
    <x v="4"/>
    <x v="0"/>
    <n v="17.12"/>
    <n v="206"/>
    <n v="8.31"/>
    <n v="0.61"/>
    <x v="2"/>
  </r>
  <r>
    <d v="2022-03-01T00:00:00"/>
    <x v="2"/>
    <x v="0"/>
    <x v="12"/>
    <x v="1"/>
    <x v="0"/>
    <n v="7.51"/>
    <n v="202"/>
    <n v="3.72"/>
    <n v="0.25"/>
    <x v="2"/>
  </r>
  <r>
    <d v="2022-03-01T00:00:00"/>
    <x v="2"/>
    <x v="0"/>
    <x v="13"/>
    <x v="1"/>
    <x v="0"/>
    <n v="6.04"/>
    <n v="181"/>
    <n v="3.34"/>
    <n v="0.19"/>
    <x v="2"/>
  </r>
  <r>
    <d v="2022-03-01T00:00:00"/>
    <x v="2"/>
    <x v="0"/>
    <x v="14"/>
    <x v="0"/>
    <x v="0"/>
    <n v="3.46"/>
    <n v="197"/>
    <n v="1.76"/>
    <n v="0.15"/>
    <x v="2"/>
  </r>
  <r>
    <d v="2022-04-01T00:00:00"/>
    <x v="3"/>
    <x v="0"/>
    <x v="0"/>
    <x v="0"/>
    <x v="0"/>
    <n v="65.239999999999995"/>
    <n v="213"/>
    <n v="30.63"/>
    <n v="2.64"/>
    <x v="3"/>
  </r>
  <r>
    <d v="2022-04-01T00:00:00"/>
    <x v="3"/>
    <x v="0"/>
    <x v="1"/>
    <x v="1"/>
    <x v="0"/>
    <n v="50.51"/>
    <n v="191"/>
    <n v="26.45"/>
    <n v="2.02"/>
    <x v="3"/>
  </r>
  <r>
    <d v="2022-04-01T00:00:00"/>
    <x v="3"/>
    <x v="0"/>
    <x v="2"/>
    <x v="2"/>
    <x v="0"/>
    <n v="48.85"/>
    <n v="198"/>
    <n v="24.67"/>
    <n v="1.73"/>
    <x v="3"/>
  </r>
  <r>
    <d v="2022-04-01T00:00:00"/>
    <x v="3"/>
    <x v="0"/>
    <x v="3"/>
    <x v="0"/>
    <x v="0"/>
    <n v="42.34"/>
    <n v="169"/>
    <n v="25.05"/>
    <n v="1.51"/>
    <x v="3"/>
  </r>
  <r>
    <d v="2022-04-01T00:00:00"/>
    <x v="3"/>
    <x v="0"/>
    <x v="4"/>
    <x v="0"/>
    <x v="0"/>
    <n v="32.93"/>
    <n v="192"/>
    <n v="17.149999999999999"/>
    <n v="1.46"/>
    <x v="3"/>
  </r>
  <r>
    <d v="2022-04-01T00:00:00"/>
    <x v="3"/>
    <x v="0"/>
    <x v="5"/>
    <x v="0"/>
    <x v="0"/>
    <n v="27.96"/>
    <n v="199"/>
    <n v="14.05"/>
    <n v="1.17"/>
    <x v="3"/>
  </r>
  <r>
    <d v="2022-04-01T00:00:00"/>
    <x v="3"/>
    <x v="0"/>
    <x v="6"/>
    <x v="0"/>
    <x v="0"/>
    <n v="45.93"/>
    <n v="209"/>
    <n v="21.98"/>
    <n v="1.44"/>
    <x v="3"/>
  </r>
  <r>
    <d v="2022-04-01T00:00:00"/>
    <x v="3"/>
    <x v="0"/>
    <x v="7"/>
    <x v="3"/>
    <x v="0"/>
    <n v="23.94"/>
    <n v="163"/>
    <n v="14.69"/>
    <n v="1.21"/>
    <x v="3"/>
  </r>
  <r>
    <d v="2022-04-01T00:00:00"/>
    <x v="3"/>
    <x v="0"/>
    <x v="8"/>
    <x v="1"/>
    <x v="0"/>
    <n v="15.11"/>
    <n v="206"/>
    <n v="7.33"/>
    <n v="0.35"/>
    <x v="3"/>
  </r>
  <r>
    <d v="2022-04-01T00:00:00"/>
    <x v="3"/>
    <x v="0"/>
    <x v="9"/>
    <x v="1"/>
    <x v="0"/>
    <n v="13.27"/>
    <n v="193"/>
    <n v="6.88"/>
    <n v="0.42"/>
    <x v="3"/>
  </r>
  <r>
    <d v="2022-04-01T00:00:00"/>
    <x v="3"/>
    <x v="0"/>
    <x v="10"/>
    <x v="2"/>
    <x v="0"/>
    <n v="11.81"/>
    <n v="177"/>
    <n v="6.67"/>
    <n v="0.53"/>
    <x v="3"/>
  </r>
  <r>
    <d v="2022-04-01T00:00:00"/>
    <x v="3"/>
    <x v="0"/>
    <x v="11"/>
    <x v="4"/>
    <x v="0"/>
    <n v="8.7899999999999991"/>
    <n v="212"/>
    <n v="4.1500000000000004"/>
    <n v="0.25"/>
    <x v="3"/>
  </r>
  <r>
    <d v="2022-04-01T00:00:00"/>
    <x v="3"/>
    <x v="0"/>
    <x v="12"/>
    <x v="1"/>
    <x v="0"/>
    <n v="10.48"/>
    <n v="181"/>
    <n v="5.79"/>
    <n v="0.44"/>
    <x v="3"/>
  </r>
  <r>
    <d v="2022-04-01T00:00:00"/>
    <x v="3"/>
    <x v="0"/>
    <x v="13"/>
    <x v="1"/>
    <x v="0"/>
    <n v="6.31"/>
    <n v="185"/>
    <n v="3.41"/>
    <n v="0.2"/>
    <x v="3"/>
  </r>
  <r>
    <d v="2022-04-01T00:00:00"/>
    <x v="3"/>
    <x v="0"/>
    <x v="14"/>
    <x v="0"/>
    <x v="0"/>
    <n v="3.72"/>
    <n v="181"/>
    <n v="2.06"/>
    <n v="0.1"/>
    <x v="3"/>
  </r>
  <r>
    <d v="2022-06-01T00:00:00"/>
    <x v="4"/>
    <x v="1"/>
    <x v="0"/>
    <x v="0"/>
    <x v="0"/>
    <n v="62.09"/>
    <n v="193"/>
    <n v="32.17"/>
    <n v="2.41"/>
    <x v="0"/>
  </r>
  <r>
    <d v="2022-06-01T00:00:00"/>
    <x v="4"/>
    <x v="1"/>
    <x v="1"/>
    <x v="1"/>
    <x v="0"/>
    <n v="42.12"/>
    <n v="198"/>
    <n v="21.27"/>
    <n v="2.2799999999999998"/>
    <x v="0"/>
  </r>
  <r>
    <d v="2022-06-01T00:00:00"/>
    <x v="4"/>
    <x v="1"/>
    <x v="2"/>
    <x v="2"/>
    <x v="0"/>
    <n v="36.770000000000003"/>
    <n v="199"/>
    <n v="18.48"/>
    <n v="1.79"/>
    <x v="0"/>
  </r>
  <r>
    <d v="2022-06-01T00:00:00"/>
    <x v="4"/>
    <x v="1"/>
    <x v="3"/>
    <x v="0"/>
    <x v="0"/>
    <n v="38.020000000000003"/>
    <n v="242"/>
    <n v="15.71"/>
    <n v="1.1399999999999999"/>
    <x v="0"/>
  </r>
  <r>
    <d v="2022-06-01T00:00:00"/>
    <x v="4"/>
    <x v="1"/>
    <x v="4"/>
    <x v="0"/>
    <x v="0"/>
    <n v="30.55"/>
    <n v="198"/>
    <n v="15.43"/>
    <n v="1.63"/>
    <x v="0"/>
  </r>
  <r>
    <d v="2022-06-01T00:00:00"/>
    <x v="4"/>
    <x v="1"/>
    <x v="5"/>
    <x v="0"/>
    <x v="0"/>
    <n v="28.09"/>
    <n v="224"/>
    <n v="12.54"/>
    <n v="1.02"/>
    <x v="0"/>
  </r>
  <r>
    <d v="2022-06-01T00:00:00"/>
    <x v="4"/>
    <x v="1"/>
    <x v="6"/>
    <x v="0"/>
    <x v="0"/>
    <n v="24.69"/>
    <n v="199"/>
    <n v="12.41"/>
    <n v="1.28"/>
    <x v="0"/>
  </r>
  <r>
    <d v="2022-06-01T00:00:00"/>
    <x v="4"/>
    <x v="1"/>
    <x v="7"/>
    <x v="3"/>
    <x v="0"/>
    <n v="20.84"/>
    <n v="205"/>
    <n v="10.17"/>
    <n v="1.1000000000000001"/>
    <x v="0"/>
  </r>
  <r>
    <d v="2022-06-01T00:00:00"/>
    <x v="4"/>
    <x v="1"/>
    <x v="8"/>
    <x v="1"/>
    <x v="0"/>
    <n v="22.85"/>
    <n v="251"/>
    <n v="9.1"/>
    <n v="0.96"/>
    <x v="0"/>
  </r>
  <r>
    <d v="2022-06-01T00:00:00"/>
    <x v="4"/>
    <x v="1"/>
    <x v="9"/>
    <x v="1"/>
    <x v="0"/>
    <n v="12.29"/>
    <n v="219"/>
    <n v="5.61"/>
    <n v="0.59"/>
    <x v="0"/>
  </r>
  <r>
    <d v="2022-06-01T00:00:00"/>
    <x v="4"/>
    <x v="1"/>
    <x v="10"/>
    <x v="2"/>
    <x v="0"/>
    <n v="15.07"/>
    <n v="252"/>
    <n v="5.98"/>
    <n v="0.44"/>
    <x v="0"/>
  </r>
  <r>
    <d v="2022-06-01T00:00:00"/>
    <x v="4"/>
    <x v="1"/>
    <x v="11"/>
    <x v="4"/>
    <x v="0"/>
    <n v="7.9"/>
    <n v="236"/>
    <n v="3.35"/>
    <n v="0.26"/>
    <x v="0"/>
  </r>
  <r>
    <d v="2022-06-01T00:00:00"/>
    <x v="4"/>
    <x v="1"/>
    <x v="12"/>
    <x v="1"/>
    <x v="0"/>
    <n v="6.41"/>
    <n v="199"/>
    <n v="3.22"/>
    <n v="0.26"/>
    <x v="0"/>
  </r>
  <r>
    <d v="2022-06-01T00:00:00"/>
    <x v="4"/>
    <x v="1"/>
    <x v="13"/>
    <x v="1"/>
    <x v="0"/>
    <n v="5.5"/>
    <n v="197"/>
    <n v="2.79"/>
    <n v="0.25"/>
    <x v="0"/>
  </r>
  <r>
    <d v="2022-06-01T00:00:00"/>
    <x v="4"/>
    <x v="1"/>
    <x v="14"/>
    <x v="0"/>
    <x v="0"/>
    <n v="4.37"/>
    <n v="255"/>
    <n v="1.71"/>
    <n v="0.15"/>
    <x v="0"/>
  </r>
  <r>
    <d v="2022-07-01T00:00:00"/>
    <x v="5"/>
    <x v="1"/>
    <x v="0"/>
    <x v="0"/>
    <x v="0"/>
    <n v="59.9"/>
    <n v="243"/>
    <n v="24.65"/>
    <n v="1.86"/>
    <x v="1"/>
  </r>
  <r>
    <d v="2022-07-01T00:00:00"/>
    <x v="5"/>
    <x v="1"/>
    <x v="1"/>
    <x v="1"/>
    <x v="0"/>
    <n v="51.3"/>
    <n v="240"/>
    <n v="21.38"/>
    <n v="2.11"/>
    <x v="1"/>
  </r>
  <r>
    <d v="2022-07-01T00:00:00"/>
    <x v="5"/>
    <x v="1"/>
    <x v="2"/>
    <x v="2"/>
    <x v="0"/>
    <n v="38.119999999999997"/>
    <n v="169"/>
    <n v="22.56"/>
    <n v="1.77"/>
    <x v="1"/>
  </r>
  <r>
    <d v="2022-07-01T00:00:00"/>
    <x v="5"/>
    <x v="1"/>
    <x v="3"/>
    <x v="0"/>
    <x v="0"/>
    <n v="46.11"/>
    <n v="186"/>
    <n v="24.79"/>
    <n v="2.02"/>
    <x v="1"/>
  </r>
  <r>
    <d v="2022-07-01T00:00:00"/>
    <x v="5"/>
    <x v="1"/>
    <x v="4"/>
    <x v="0"/>
    <x v="0"/>
    <n v="53.87"/>
    <n v="196"/>
    <n v="27.48"/>
    <n v="2.54"/>
    <x v="1"/>
  </r>
  <r>
    <d v="2022-07-01T00:00:00"/>
    <x v="5"/>
    <x v="1"/>
    <x v="5"/>
    <x v="0"/>
    <x v="0"/>
    <n v="33.32"/>
    <n v="164"/>
    <n v="20.32"/>
    <n v="2.17"/>
    <x v="1"/>
  </r>
  <r>
    <d v="2022-07-01T00:00:00"/>
    <x v="5"/>
    <x v="1"/>
    <x v="6"/>
    <x v="0"/>
    <x v="0"/>
    <n v="27.98"/>
    <n v="173"/>
    <n v="16.170000000000002"/>
    <n v="1.38"/>
    <x v="1"/>
  </r>
  <r>
    <d v="2022-07-01T00:00:00"/>
    <x v="5"/>
    <x v="1"/>
    <x v="7"/>
    <x v="3"/>
    <x v="0"/>
    <n v="19.440000000000001"/>
    <n v="175"/>
    <n v="11.11"/>
    <n v="0.89"/>
    <x v="1"/>
  </r>
  <r>
    <d v="2022-07-01T00:00:00"/>
    <x v="5"/>
    <x v="1"/>
    <x v="8"/>
    <x v="1"/>
    <x v="0"/>
    <n v="15.29"/>
    <n v="182"/>
    <n v="8.4"/>
    <n v="0.7"/>
    <x v="1"/>
  </r>
  <r>
    <d v="2022-07-01T00:00:00"/>
    <x v="5"/>
    <x v="1"/>
    <x v="9"/>
    <x v="1"/>
    <x v="0"/>
    <n v="24.77"/>
    <n v="162"/>
    <n v="15.29"/>
    <n v="1.45"/>
    <x v="1"/>
  </r>
  <r>
    <d v="2022-07-01T00:00:00"/>
    <x v="5"/>
    <x v="1"/>
    <x v="10"/>
    <x v="2"/>
    <x v="0"/>
    <n v="11.48"/>
    <n v="212"/>
    <n v="5.42"/>
    <n v="0.55000000000000004"/>
    <x v="1"/>
  </r>
  <r>
    <d v="2022-07-01T00:00:00"/>
    <x v="5"/>
    <x v="1"/>
    <x v="11"/>
    <x v="4"/>
    <x v="0"/>
    <n v="11.53"/>
    <n v="218"/>
    <n v="5.29"/>
    <n v="0.45"/>
    <x v="1"/>
  </r>
  <r>
    <d v="2022-07-01T00:00:00"/>
    <x v="5"/>
    <x v="1"/>
    <x v="12"/>
    <x v="1"/>
    <x v="0"/>
    <n v="6.11"/>
    <n v="250"/>
    <n v="2.44"/>
    <n v="0.22"/>
    <x v="1"/>
  </r>
  <r>
    <d v="2022-07-01T00:00:00"/>
    <x v="5"/>
    <x v="1"/>
    <x v="13"/>
    <x v="1"/>
    <x v="0"/>
    <n v="9.3699999999999992"/>
    <n v="231"/>
    <n v="4.0599999999999996"/>
    <n v="0.3"/>
    <x v="1"/>
  </r>
  <r>
    <d v="2022-07-01T00:00:00"/>
    <x v="5"/>
    <x v="1"/>
    <x v="14"/>
    <x v="0"/>
    <x v="0"/>
    <n v="4.17"/>
    <n v="236"/>
    <n v="1.77"/>
    <n v="0.16"/>
    <x v="1"/>
  </r>
  <r>
    <d v="2022-08-01T00:00:00"/>
    <x v="6"/>
    <x v="1"/>
    <x v="0"/>
    <x v="0"/>
    <x v="0"/>
    <n v="58.35"/>
    <n v="248"/>
    <n v="23.53"/>
    <n v="1.85"/>
    <x v="2"/>
  </r>
  <r>
    <d v="2022-08-01T00:00:00"/>
    <x v="6"/>
    <x v="1"/>
    <x v="1"/>
    <x v="1"/>
    <x v="0"/>
    <n v="48.93"/>
    <n v="202"/>
    <n v="24.22"/>
    <n v="2.37"/>
    <x v="2"/>
  </r>
  <r>
    <d v="2022-08-01T00:00:00"/>
    <x v="6"/>
    <x v="1"/>
    <x v="2"/>
    <x v="2"/>
    <x v="0"/>
    <n v="69"/>
    <n v="195"/>
    <n v="35.380000000000003"/>
    <n v="3.57"/>
    <x v="2"/>
  </r>
  <r>
    <d v="2022-08-01T00:00:00"/>
    <x v="6"/>
    <x v="1"/>
    <x v="3"/>
    <x v="0"/>
    <x v="0"/>
    <n v="43.59"/>
    <n v="183"/>
    <n v="23.82"/>
    <n v="1.81"/>
    <x v="2"/>
  </r>
  <r>
    <d v="2022-08-01T00:00:00"/>
    <x v="6"/>
    <x v="1"/>
    <x v="4"/>
    <x v="0"/>
    <x v="0"/>
    <n v="30.27"/>
    <n v="209"/>
    <n v="14.48"/>
    <n v="1.18"/>
    <x v="2"/>
  </r>
  <r>
    <d v="2022-08-01T00:00:00"/>
    <x v="6"/>
    <x v="1"/>
    <x v="5"/>
    <x v="0"/>
    <x v="0"/>
    <n v="28.35"/>
    <n v="231"/>
    <n v="12.27"/>
    <n v="1.27"/>
    <x v="2"/>
  </r>
  <r>
    <d v="2022-08-01T00:00:00"/>
    <x v="6"/>
    <x v="1"/>
    <x v="6"/>
    <x v="0"/>
    <x v="0"/>
    <n v="31.66"/>
    <n v="161"/>
    <n v="19.66"/>
    <n v="1.76"/>
    <x v="2"/>
  </r>
  <r>
    <d v="2022-08-01T00:00:00"/>
    <x v="6"/>
    <x v="1"/>
    <x v="7"/>
    <x v="3"/>
    <x v="0"/>
    <n v="29.23"/>
    <n v="224"/>
    <n v="13.05"/>
    <n v="1.22"/>
    <x v="2"/>
  </r>
  <r>
    <d v="2022-08-01T00:00:00"/>
    <x v="6"/>
    <x v="1"/>
    <x v="8"/>
    <x v="1"/>
    <x v="0"/>
    <n v="17.71"/>
    <n v="175"/>
    <n v="10.119999999999999"/>
    <n v="1.03"/>
    <x v="2"/>
  </r>
  <r>
    <d v="2022-08-01T00:00:00"/>
    <x v="6"/>
    <x v="1"/>
    <x v="9"/>
    <x v="1"/>
    <x v="0"/>
    <n v="15.67"/>
    <n v="248"/>
    <n v="6.32"/>
    <n v="0.57999999999999996"/>
    <x v="2"/>
  </r>
  <r>
    <d v="2022-08-01T00:00:00"/>
    <x v="6"/>
    <x v="1"/>
    <x v="10"/>
    <x v="2"/>
    <x v="0"/>
    <n v="11.05"/>
    <n v="212"/>
    <n v="5.21"/>
    <n v="0.52"/>
    <x v="2"/>
  </r>
  <r>
    <d v="2022-08-01T00:00:00"/>
    <x v="6"/>
    <x v="1"/>
    <x v="11"/>
    <x v="4"/>
    <x v="0"/>
    <n v="17.7"/>
    <n v="235"/>
    <n v="7.53"/>
    <n v="0.72"/>
    <x v="2"/>
  </r>
  <r>
    <d v="2022-08-01T00:00:00"/>
    <x v="6"/>
    <x v="1"/>
    <x v="12"/>
    <x v="1"/>
    <x v="0"/>
    <n v="7.67"/>
    <n v="191"/>
    <n v="4.0199999999999996"/>
    <n v="0.39"/>
    <x v="2"/>
  </r>
  <r>
    <d v="2022-08-01T00:00:00"/>
    <x v="6"/>
    <x v="1"/>
    <x v="13"/>
    <x v="1"/>
    <x v="0"/>
    <n v="6.31"/>
    <n v="192"/>
    <n v="3.29"/>
    <n v="0.26"/>
    <x v="2"/>
  </r>
  <r>
    <d v="2022-08-01T00:00:00"/>
    <x v="6"/>
    <x v="1"/>
    <x v="14"/>
    <x v="0"/>
    <x v="0"/>
    <n v="3.59"/>
    <n v="237"/>
    <n v="1.51"/>
    <n v="0.14000000000000001"/>
    <x v="2"/>
  </r>
  <r>
    <d v="2022-09-01T00:00:00"/>
    <x v="7"/>
    <x v="1"/>
    <x v="0"/>
    <x v="0"/>
    <x v="0"/>
    <n v="64.81"/>
    <n v="240"/>
    <n v="27"/>
    <n v="2.25"/>
    <x v="3"/>
  </r>
  <r>
    <d v="2022-09-01T00:00:00"/>
    <x v="7"/>
    <x v="1"/>
    <x v="1"/>
    <x v="1"/>
    <x v="0"/>
    <n v="48.47"/>
    <n v="218"/>
    <n v="22.23"/>
    <n v="2.2200000000000002"/>
    <x v="3"/>
  </r>
  <r>
    <d v="2022-09-01T00:00:00"/>
    <x v="7"/>
    <x v="1"/>
    <x v="2"/>
    <x v="2"/>
    <x v="0"/>
    <n v="47.95"/>
    <n v="209"/>
    <n v="22.94"/>
    <n v="1.73"/>
    <x v="3"/>
  </r>
  <r>
    <d v="2022-09-01T00:00:00"/>
    <x v="7"/>
    <x v="1"/>
    <x v="3"/>
    <x v="0"/>
    <x v="0"/>
    <n v="42.22"/>
    <n v="225"/>
    <n v="18.760000000000002"/>
    <n v="1.92"/>
    <x v="3"/>
  </r>
  <r>
    <d v="2022-09-01T00:00:00"/>
    <x v="7"/>
    <x v="1"/>
    <x v="4"/>
    <x v="0"/>
    <x v="0"/>
    <n v="31.55"/>
    <n v="188"/>
    <n v="16.78"/>
    <n v="1.73"/>
    <x v="3"/>
  </r>
  <r>
    <d v="2022-09-01T00:00:00"/>
    <x v="7"/>
    <x v="1"/>
    <x v="5"/>
    <x v="0"/>
    <x v="0"/>
    <n v="27.34"/>
    <n v="250"/>
    <n v="10.94"/>
    <n v="0.87"/>
    <x v="3"/>
  </r>
  <r>
    <d v="2022-09-01T00:00:00"/>
    <x v="7"/>
    <x v="1"/>
    <x v="6"/>
    <x v="0"/>
    <x v="0"/>
    <n v="45.79"/>
    <n v="164"/>
    <n v="27.92"/>
    <n v="2.3199999999999998"/>
    <x v="3"/>
  </r>
  <r>
    <d v="2022-09-01T00:00:00"/>
    <x v="7"/>
    <x v="1"/>
    <x v="7"/>
    <x v="3"/>
    <x v="0"/>
    <n v="23.07"/>
    <n v="255"/>
    <n v="9.0500000000000007"/>
    <n v="0.65"/>
    <x v="3"/>
  </r>
  <r>
    <d v="2022-09-01T00:00:00"/>
    <x v="7"/>
    <x v="1"/>
    <x v="8"/>
    <x v="1"/>
    <x v="0"/>
    <n v="14.93"/>
    <n v="229"/>
    <n v="6.52"/>
    <n v="0.71"/>
    <x v="3"/>
  </r>
  <r>
    <d v="2022-09-01T00:00:00"/>
    <x v="7"/>
    <x v="1"/>
    <x v="9"/>
    <x v="1"/>
    <x v="0"/>
    <n v="13.28"/>
    <n v="249"/>
    <n v="5.33"/>
    <n v="0.44"/>
    <x v="3"/>
  </r>
  <r>
    <d v="2022-09-01T00:00:00"/>
    <x v="7"/>
    <x v="1"/>
    <x v="10"/>
    <x v="2"/>
    <x v="0"/>
    <n v="11.86"/>
    <n v="250"/>
    <n v="4.74"/>
    <n v="0.38"/>
    <x v="3"/>
  </r>
  <r>
    <d v="2022-09-01T00:00:00"/>
    <x v="7"/>
    <x v="1"/>
    <x v="11"/>
    <x v="4"/>
    <x v="0"/>
    <n v="8.59"/>
    <n v="177"/>
    <n v="4.8499999999999996"/>
    <n v="0.53"/>
    <x v="3"/>
  </r>
  <r>
    <d v="2022-09-01T00:00:00"/>
    <x v="7"/>
    <x v="1"/>
    <x v="12"/>
    <x v="1"/>
    <x v="0"/>
    <n v="10.32"/>
    <n v="163"/>
    <n v="6.33"/>
    <n v="0.63"/>
    <x v="3"/>
  </r>
  <r>
    <d v="2022-09-01T00:00:00"/>
    <x v="7"/>
    <x v="1"/>
    <x v="13"/>
    <x v="1"/>
    <x v="0"/>
    <n v="6.35"/>
    <n v="238"/>
    <n v="2.67"/>
    <n v="0.21"/>
    <x v="3"/>
  </r>
  <r>
    <d v="2022-09-01T00:00:00"/>
    <x v="7"/>
    <x v="1"/>
    <x v="14"/>
    <x v="0"/>
    <x v="0"/>
    <n v="3.73"/>
    <n v="173"/>
    <n v="2.16"/>
    <n v="0.18"/>
    <x v="3"/>
  </r>
</pivotCacheRecords>
</file>

<file path=xl/pivotCache/pivotCacheRecords2.xml><?xml version="1.0" encoding="utf-8"?>
<pivotCacheRecords xmlns="http://schemas.openxmlformats.org/spreadsheetml/2006/main" xmlns:r="http://schemas.openxmlformats.org/officeDocument/2006/relationships" count="600">
  <r>
    <d v="2022-01-01T00:00:00"/>
    <x v="0"/>
    <n v="286.29000000000002"/>
    <x v="0"/>
    <x v="0"/>
    <x v="0"/>
    <x v="0"/>
    <x v="0"/>
  </r>
  <r>
    <d v="2022-01-01T00:00:00"/>
    <x v="1"/>
    <n v="241.59"/>
    <x v="0"/>
    <x v="1"/>
    <x v="0"/>
    <x v="1"/>
    <x v="0"/>
  </r>
  <r>
    <d v="2022-01-01T00:00:00"/>
    <x v="2"/>
    <n v="222.19"/>
    <x v="0"/>
    <x v="2"/>
    <x v="0"/>
    <x v="2"/>
    <x v="0"/>
  </r>
  <r>
    <d v="2022-01-01T00:00:00"/>
    <x v="3"/>
    <n v="195.41"/>
    <x v="0"/>
    <x v="3"/>
    <x v="0"/>
    <x v="3"/>
    <x v="0"/>
  </r>
  <r>
    <d v="2022-01-01T00:00:00"/>
    <x v="4"/>
    <n v="166.78"/>
    <x v="0"/>
    <x v="4"/>
    <x v="0"/>
    <x v="4"/>
    <x v="0"/>
  </r>
  <r>
    <d v="2022-01-01T00:00:00"/>
    <x v="5"/>
    <n v="148.68"/>
    <x v="0"/>
    <x v="5"/>
    <x v="0"/>
    <x v="5"/>
    <x v="0"/>
  </r>
  <r>
    <d v="2022-01-01T00:00:00"/>
    <x v="6"/>
    <n v="141.30000000000001"/>
    <x v="0"/>
    <x v="6"/>
    <x v="0"/>
    <x v="6"/>
    <x v="0"/>
  </r>
  <r>
    <d v="2022-01-01T00:00:00"/>
    <x v="7"/>
    <n v="110.08"/>
    <x v="0"/>
    <x v="7"/>
    <x v="0"/>
    <x v="7"/>
    <x v="0"/>
  </r>
  <r>
    <d v="2022-01-01T00:00:00"/>
    <x v="8"/>
    <n v="79.05"/>
    <x v="0"/>
    <x v="8"/>
    <x v="0"/>
    <x v="8"/>
    <x v="0"/>
  </r>
  <r>
    <d v="2022-01-01T00:00:00"/>
    <x v="9"/>
    <n v="67.599999999999994"/>
    <x v="0"/>
    <x v="9"/>
    <x v="0"/>
    <x v="9"/>
    <x v="0"/>
  </r>
  <r>
    <d v="2022-01-01T00:00:00"/>
    <x v="10"/>
    <n v="55.78"/>
    <x v="0"/>
    <x v="10"/>
    <x v="0"/>
    <x v="10"/>
    <x v="0"/>
  </r>
  <r>
    <d v="2022-01-01T00:00:00"/>
    <x v="11"/>
    <n v="50.24"/>
    <x v="0"/>
    <x v="11"/>
    <x v="0"/>
    <x v="11"/>
    <x v="0"/>
  </r>
  <r>
    <d v="2022-01-01T00:00:00"/>
    <x v="12"/>
    <n v="36.57"/>
    <x v="0"/>
    <x v="12"/>
    <x v="0"/>
    <x v="12"/>
    <x v="0"/>
  </r>
  <r>
    <d v="2022-01-01T00:00:00"/>
    <x v="13"/>
    <n v="27.89"/>
    <x v="0"/>
    <x v="13"/>
    <x v="0"/>
    <x v="13"/>
    <x v="0"/>
  </r>
  <r>
    <d v="2022-01-01T00:00:00"/>
    <x v="14"/>
    <n v="17.55"/>
    <x v="0"/>
    <x v="14"/>
    <x v="0"/>
    <x v="14"/>
    <x v="0"/>
  </r>
  <r>
    <d v="2022-02-01T00:00:00"/>
    <x v="0"/>
    <n v="328.6"/>
    <x v="0"/>
    <x v="15"/>
    <x v="1"/>
    <x v="0"/>
    <x v="0"/>
  </r>
  <r>
    <d v="2022-02-01T00:00:00"/>
    <x v="1"/>
    <n v="277.3"/>
    <x v="0"/>
    <x v="16"/>
    <x v="1"/>
    <x v="1"/>
    <x v="0"/>
  </r>
  <r>
    <d v="2022-02-01T00:00:00"/>
    <x v="2"/>
    <n v="255.04"/>
    <x v="0"/>
    <x v="17"/>
    <x v="1"/>
    <x v="2"/>
    <x v="0"/>
  </r>
  <r>
    <d v="2022-02-01T00:00:00"/>
    <x v="3"/>
    <n v="224.3"/>
    <x v="0"/>
    <x v="18"/>
    <x v="1"/>
    <x v="3"/>
    <x v="0"/>
  </r>
  <r>
    <d v="2022-02-01T00:00:00"/>
    <x v="4"/>
    <n v="191.44"/>
    <x v="0"/>
    <x v="19"/>
    <x v="1"/>
    <x v="4"/>
    <x v="0"/>
  </r>
  <r>
    <d v="2022-02-01T00:00:00"/>
    <x v="5"/>
    <n v="170.66"/>
    <x v="0"/>
    <x v="20"/>
    <x v="1"/>
    <x v="5"/>
    <x v="0"/>
  </r>
  <r>
    <d v="2022-02-01T00:00:00"/>
    <x v="6"/>
    <n v="162.18"/>
    <x v="0"/>
    <x v="21"/>
    <x v="1"/>
    <x v="6"/>
    <x v="0"/>
  </r>
  <r>
    <d v="2022-02-01T00:00:00"/>
    <x v="7"/>
    <n v="126.35"/>
    <x v="0"/>
    <x v="22"/>
    <x v="1"/>
    <x v="7"/>
    <x v="0"/>
  </r>
  <r>
    <d v="2022-02-01T00:00:00"/>
    <x v="8"/>
    <n v="90.74"/>
    <x v="0"/>
    <x v="23"/>
    <x v="1"/>
    <x v="8"/>
    <x v="0"/>
  </r>
  <r>
    <d v="2022-02-01T00:00:00"/>
    <x v="9"/>
    <n v="77.59"/>
    <x v="0"/>
    <x v="24"/>
    <x v="1"/>
    <x v="9"/>
    <x v="0"/>
  </r>
  <r>
    <d v="2022-02-01T00:00:00"/>
    <x v="10"/>
    <n v="64.02"/>
    <x v="0"/>
    <x v="25"/>
    <x v="1"/>
    <x v="10"/>
    <x v="0"/>
  </r>
  <r>
    <d v="2022-02-01T00:00:00"/>
    <x v="11"/>
    <n v="57.66"/>
    <x v="0"/>
    <x v="26"/>
    <x v="1"/>
    <x v="11"/>
    <x v="0"/>
  </r>
  <r>
    <d v="2022-02-01T00:00:00"/>
    <x v="12"/>
    <n v="41.98"/>
    <x v="0"/>
    <x v="27"/>
    <x v="1"/>
    <x v="12"/>
    <x v="0"/>
  </r>
  <r>
    <d v="2022-02-01T00:00:00"/>
    <x v="13"/>
    <n v="32.01"/>
    <x v="0"/>
    <x v="28"/>
    <x v="1"/>
    <x v="13"/>
    <x v="0"/>
  </r>
  <r>
    <d v="2022-02-01T00:00:00"/>
    <x v="14"/>
    <n v="20.14"/>
    <x v="0"/>
    <x v="29"/>
    <x v="1"/>
    <x v="14"/>
    <x v="0"/>
  </r>
  <r>
    <d v="2022-03-01T00:00:00"/>
    <x v="0"/>
    <n v="305.81"/>
    <x v="0"/>
    <x v="30"/>
    <x v="2"/>
    <x v="0"/>
    <x v="0"/>
  </r>
  <r>
    <d v="2022-03-01T00:00:00"/>
    <x v="1"/>
    <n v="258.07"/>
    <x v="0"/>
    <x v="31"/>
    <x v="2"/>
    <x v="1"/>
    <x v="0"/>
  </r>
  <r>
    <d v="2022-03-01T00:00:00"/>
    <x v="2"/>
    <n v="237.35"/>
    <x v="0"/>
    <x v="32"/>
    <x v="2"/>
    <x v="2"/>
    <x v="0"/>
  </r>
  <r>
    <d v="2022-03-01T00:00:00"/>
    <x v="3"/>
    <n v="208.74"/>
    <x v="0"/>
    <x v="33"/>
    <x v="2"/>
    <x v="3"/>
    <x v="0"/>
  </r>
  <r>
    <d v="2022-03-01T00:00:00"/>
    <x v="4"/>
    <n v="178.16"/>
    <x v="0"/>
    <x v="34"/>
    <x v="2"/>
    <x v="4"/>
    <x v="0"/>
  </r>
  <r>
    <d v="2022-03-01T00:00:00"/>
    <x v="5"/>
    <n v="158.83000000000001"/>
    <x v="0"/>
    <x v="35"/>
    <x v="2"/>
    <x v="5"/>
    <x v="0"/>
  </r>
  <r>
    <d v="2022-03-01T00:00:00"/>
    <x v="6"/>
    <n v="150.93"/>
    <x v="0"/>
    <x v="36"/>
    <x v="2"/>
    <x v="6"/>
    <x v="0"/>
  </r>
  <r>
    <d v="2022-03-01T00:00:00"/>
    <x v="7"/>
    <n v="117.59"/>
    <x v="0"/>
    <x v="37"/>
    <x v="2"/>
    <x v="7"/>
    <x v="0"/>
  </r>
  <r>
    <d v="2022-03-01T00:00:00"/>
    <x v="8"/>
    <n v="84.44"/>
    <x v="0"/>
    <x v="38"/>
    <x v="2"/>
    <x v="8"/>
    <x v="0"/>
  </r>
  <r>
    <d v="2022-03-01T00:00:00"/>
    <x v="9"/>
    <n v="72.209999999999994"/>
    <x v="0"/>
    <x v="39"/>
    <x v="2"/>
    <x v="9"/>
    <x v="0"/>
  </r>
  <r>
    <d v="2022-03-01T00:00:00"/>
    <x v="10"/>
    <n v="59.58"/>
    <x v="0"/>
    <x v="40"/>
    <x v="2"/>
    <x v="10"/>
    <x v="0"/>
  </r>
  <r>
    <d v="2022-03-01T00:00:00"/>
    <x v="11"/>
    <n v="53.67"/>
    <x v="0"/>
    <x v="41"/>
    <x v="2"/>
    <x v="11"/>
    <x v="0"/>
  </r>
  <r>
    <d v="2022-03-01T00:00:00"/>
    <x v="12"/>
    <n v="39.07"/>
    <x v="0"/>
    <x v="42"/>
    <x v="2"/>
    <x v="12"/>
    <x v="0"/>
  </r>
  <r>
    <d v="2022-03-01T00:00:00"/>
    <x v="13"/>
    <n v="29.79"/>
    <x v="0"/>
    <x v="43"/>
    <x v="2"/>
    <x v="13"/>
    <x v="0"/>
  </r>
  <r>
    <d v="2022-03-01T00:00:00"/>
    <x v="14"/>
    <n v="18.739999999999998"/>
    <x v="0"/>
    <x v="44"/>
    <x v="2"/>
    <x v="14"/>
    <x v="0"/>
  </r>
  <r>
    <d v="2022-04-01T00:00:00"/>
    <x v="0"/>
    <n v="324.26"/>
    <x v="0"/>
    <x v="45"/>
    <x v="3"/>
    <x v="0"/>
    <x v="0"/>
  </r>
  <r>
    <d v="2022-04-01T00:00:00"/>
    <x v="1"/>
    <n v="273.63"/>
    <x v="0"/>
    <x v="46"/>
    <x v="3"/>
    <x v="1"/>
    <x v="0"/>
  </r>
  <r>
    <d v="2022-04-01T00:00:00"/>
    <x v="2"/>
    <n v="251.67"/>
    <x v="0"/>
    <x v="47"/>
    <x v="3"/>
    <x v="2"/>
    <x v="0"/>
  </r>
  <r>
    <d v="2022-04-01T00:00:00"/>
    <x v="3"/>
    <n v="221.33"/>
    <x v="0"/>
    <x v="48"/>
    <x v="3"/>
    <x v="3"/>
    <x v="0"/>
  </r>
  <r>
    <d v="2022-04-01T00:00:00"/>
    <x v="4"/>
    <n v="188.91"/>
    <x v="0"/>
    <x v="49"/>
    <x v="3"/>
    <x v="4"/>
    <x v="0"/>
  </r>
  <r>
    <d v="2022-04-01T00:00:00"/>
    <x v="5"/>
    <n v="168.41"/>
    <x v="0"/>
    <x v="50"/>
    <x v="3"/>
    <x v="5"/>
    <x v="0"/>
  </r>
  <r>
    <d v="2022-04-01T00:00:00"/>
    <x v="6"/>
    <n v="160.04"/>
    <x v="0"/>
    <x v="51"/>
    <x v="3"/>
    <x v="6"/>
    <x v="0"/>
  </r>
  <r>
    <d v="2022-04-01T00:00:00"/>
    <x v="7"/>
    <n v="124.68"/>
    <x v="0"/>
    <x v="52"/>
    <x v="3"/>
    <x v="7"/>
    <x v="0"/>
  </r>
  <r>
    <d v="2022-04-01T00:00:00"/>
    <x v="8"/>
    <n v="89.54"/>
    <x v="0"/>
    <x v="53"/>
    <x v="3"/>
    <x v="8"/>
    <x v="0"/>
  </r>
  <r>
    <d v="2022-04-01T00:00:00"/>
    <x v="9"/>
    <n v="76.569999999999993"/>
    <x v="0"/>
    <x v="54"/>
    <x v="3"/>
    <x v="9"/>
    <x v="0"/>
  </r>
  <r>
    <d v="2022-04-01T00:00:00"/>
    <x v="10"/>
    <n v="63.18"/>
    <x v="0"/>
    <x v="55"/>
    <x v="3"/>
    <x v="10"/>
    <x v="0"/>
  </r>
  <r>
    <d v="2022-04-01T00:00:00"/>
    <x v="11"/>
    <n v="56.9"/>
    <x v="0"/>
    <x v="56"/>
    <x v="3"/>
    <x v="11"/>
    <x v="0"/>
  </r>
  <r>
    <d v="2022-04-01T00:00:00"/>
    <x v="12"/>
    <n v="41.42"/>
    <x v="0"/>
    <x v="57"/>
    <x v="3"/>
    <x v="12"/>
    <x v="0"/>
  </r>
  <r>
    <d v="2022-04-01T00:00:00"/>
    <x v="13"/>
    <n v="31.59"/>
    <x v="0"/>
    <x v="58"/>
    <x v="3"/>
    <x v="13"/>
    <x v="0"/>
  </r>
  <r>
    <d v="2022-04-01T00:00:00"/>
    <x v="14"/>
    <n v="19.87"/>
    <x v="0"/>
    <x v="59"/>
    <x v="3"/>
    <x v="14"/>
    <x v="0"/>
  </r>
  <r>
    <d v="2022-06-01T00:00:00"/>
    <x v="0"/>
    <n v="308"/>
    <x v="0"/>
    <x v="60"/>
    <x v="4"/>
    <x v="0"/>
    <x v="1"/>
  </r>
  <r>
    <d v="2022-06-01T00:00:00"/>
    <x v="1"/>
    <n v="253.61"/>
    <x v="0"/>
    <x v="2"/>
    <x v="4"/>
    <x v="1"/>
    <x v="1"/>
  </r>
  <r>
    <d v="2022-06-01T00:00:00"/>
    <x v="2"/>
    <n v="235.88"/>
    <x v="0"/>
    <x v="61"/>
    <x v="4"/>
    <x v="2"/>
    <x v="1"/>
  </r>
  <r>
    <d v="2022-06-01T00:00:00"/>
    <x v="3"/>
    <n v="211.24"/>
    <x v="0"/>
    <x v="62"/>
    <x v="4"/>
    <x v="3"/>
    <x v="1"/>
  </r>
  <r>
    <d v="2022-06-01T00:00:00"/>
    <x v="4"/>
    <n v="174.99"/>
    <x v="0"/>
    <x v="63"/>
    <x v="4"/>
    <x v="4"/>
    <x v="1"/>
  </r>
  <r>
    <d v="2022-06-01T00:00:00"/>
    <x v="5"/>
    <n v="157.63999999999999"/>
    <x v="0"/>
    <x v="64"/>
    <x v="4"/>
    <x v="5"/>
    <x v="1"/>
  </r>
  <r>
    <d v="2022-06-01T00:00:00"/>
    <x v="6"/>
    <n v="152.13"/>
    <x v="0"/>
    <x v="65"/>
    <x v="4"/>
    <x v="6"/>
    <x v="1"/>
  </r>
  <r>
    <d v="2022-06-01T00:00:00"/>
    <x v="7"/>
    <n v="115.47"/>
    <x v="0"/>
    <x v="66"/>
    <x v="4"/>
    <x v="7"/>
    <x v="1"/>
  </r>
  <r>
    <d v="2022-06-01T00:00:00"/>
    <x v="8"/>
    <n v="85.72"/>
    <x v="0"/>
    <x v="67"/>
    <x v="4"/>
    <x v="8"/>
    <x v="1"/>
  </r>
  <r>
    <d v="2022-06-01T00:00:00"/>
    <x v="9"/>
    <n v="73.7"/>
    <x v="0"/>
    <x v="68"/>
    <x v="4"/>
    <x v="9"/>
    <x v="1"/>
  </r>
  <r>
    <d v="2022-06-01T00:00:00"/>
    <x v="10"/>
    <n v="60.5"/>
    <x v="0"/>
    <x v="69"/>
    <x v="4"/>
    <x v="10"/>
    <x v="1"/>
  </r>
  <r>
    <d v="2022-06-01T00:00:00"/>
    <x v="11"/>
    <n v="53.6"/>
    <x v="0"/>
    <x v="70"/>
    <x v="4"/>
    <x v="11"/>
    <x v="1"/>
  </r>
  <r>
    <d v="2022-06-01T00:00:00"/>
    <x v="12"/>
    <n v="39.020000000000003"/>
    <x v="0"/>
    <x v="71"/>
    <x v="4"/>
    <x v="12"/>
    <x v="1"/>
  </r>
  <r>
    <d v="2022-06-01T00:00:00"/>
    <x v="13"/>
    <n v="30.35"/>
    <x v="0"/>
    <x v="72"/>
    <x v="4"/>
    <x v="13"/>
    <x v="1"/>
  </r>
  <r>
    <d v="2022-06-01T00:00:00"/>
    <x v="14"/>
    <n v="18.920000000000002"/>
    <x v="0"/>
    <x v="73"/>
    <x v="4"/>
    <x v="14"/>
    <x v="1"/>
  </r>
  <r>
    <d v="2022-07-01T00:00:00"/>
    <x v="0"/>
    <n v="348.85"/>
    <x v="0"/>
    <x v="74"/>
    <x v="5"/>
    <x v="0"/>
    <x v="1"/>
  </r>
  <r>
    <d v="2022-07-01T00:00:00"/>
    <x v="1"/>
    <n v="287.25"/>
    <x v="0"/>
    <x v="75"/>
    <x v="5"/>
    <x v="1"/>
    <x v="1"/>
  </r>
  <r>
    <d v="2022-07-01T00:00:00"/>
    <x v="2"/>
    <n v="267.16000000000003"/>
    <x v="0"/>
    <x v="76"/>
    <x v="5"/>
    <x v="2"/>
    <x v="1"/>
  </r>
  <r>
    <d v="2022-07-01T00:00:00"/>
    <x v="3"/>
    <n v="239.26"/>
    <x v="0"/>
    <x v="77"/>
    <x v="5"/>
    <x v="3"/>
    <x v="1"/>
  </r>
  <r>
    <d v="2022-07-01T00:00:00"/>
    <x v="4"/>
    <n v="198.2"/>
    <x v="0"/>
    <x v="78"/>
    <x v="5"/>
    <x v="4"/>
    <x v="1"/>
  </r>
  <r>
    <d v="2022-07-01T00:00:00"/>
    <x v="5"/>
    <n v="178.56"/>
    <x v="0"/>
    <x v="79"/>
    <x v="5"/>
    <x v="5"/>
    <x v="1"/>
  </r>
  <r>
    <d v="2022-07-01T00:00:00"/>
    <x v="6"/>
    <n v="172.31"/>
    <x v="0"/>
    <x v="80"/>
    <x v="5"/>
    <x v="6"/>
    <x v="1"/>
  </r>
  <r>
    <d v="2022-07-01T00:00:00"/>
    <x v="7"/>
    <n v="130.79"/>
    <x v="0"/>
    <x v="81"/>
    <x v="5"/>
    <x v="7"/>
    <x v="1"/>
  </r>
  <r>
    <d v="2022-07-01T00:00:00"/>
    <x v="8"/>
    <n v="97.09"/>
    <x v="0"/>
    <x v="82"/>
    <x v="5"/>
    <x v="8"/>
    <x v="1"/>
  </r>
  <r>
    <d v="2022-07-01T00:00:00"/>
    <x v="9"/>
    <n v="83.47"/>
    <x v="0"/>
    <x v="83"/>
    <x v="5"/>
    <x v="9"/>
    <x v="1"/>
  </r>
  <r>
    <d v="2022-07-01T00:00:00"/>
    <x v="10"/>
    <n v="68.52"/>
    <x v="0"/>
    <x v="84"/>
    <x v="5"/>
    <x v="10"/>
    <x v="1"/>
  </r>
  <r>
    <d v="2022-07-01T00:00:00"/>
    <x v="11"/>
    <n v="60.71"/>
    <x v="0"/>
    <x v="5"/>
    <x v="5"/>
    <x v="11"/>
    <x v="1"/>
  </r>
  <r>
    <d v="2022-07-01T00:00:00"/>
    <x v="12"/>
    <n v="44.19"/>
    <x v="0"/>
    <x v="85"/>
    <x v="5"/>
    <x v="12"/>
    <x v="1"/>
  </r>
  <r>
    <d v="2022-07-01T00:00:00"/>
    <x v="13"/>
    <n v="34.369999999999997"/>
    <x v="0"/>
    <x v="86"/>
    <x v="5"/>
    <x v="13"/>
    <x v="1"/>
  </r>
  <r>
    <d v="2022-07-01T00:00:00"/>
    <x v="14"/>
    <n v="21.43"/>
    <x v="0"/>
    <x v="87"/>
    <x v="5"/>
    <x v="14"/>
    <x v="1"/>
  </r>
  <r>
    <d v="2022-08-01T00:00:00"/>
    <x v="0"/>
    <n v="333.45"/>
    <x v="0"/>
    <x v="88"/>
    <x v="6"/>
    <x v="0"/>
    <x v="1"/>
  </r>
  <r>
    <d v="2022-08-01T00:00:00"/>
    <x v="1"/>
    <n v="274.57"/>
    <x v="0"/>
    <x v="64"/>
    <x v="6"/>
    <x v="1"/>
    <x v="1"/>
  </r>
  <r>
    <d v="2022-08-01T00:00:00"/>
    <x v="2"/>
    <n v="255.37"/>
    <x v="0"/>
    <x v="89"/>
    <x v="6"/>
    <x v="2"/>
    <x v="1"/>
  </r>
  <r>
    <d v="2022-08-01T00:00:00"/>
    <x v="3"/>
    <n v="228.7"/>
    <x v="0"/>
    <x v="90"/>
    <x v="6"/>
    <x v="3"/>
    <x v="1"/>
  </r>
  <r>
    <d v="2022-08-01T00:00:00"/>
    <x v="4"/>
    <n v="189.45"/>
    <x v="0"/>
    <x v="91"/>
    <x v="6"/>
    <x v="4"/>
    <x v="1"/>
  </r>
  <r>
    <d v="2022-08-01T00:00:00"/>
    <x v="5"/>
    <n v="170.67"/>
    <x v="0"/>
    <x v="2"/>
    <x v="6"/>
    <x v="5"/>
    <x v="1"/>
  </r>
  <r>
    <d v="2022-08-01T00:00:00"/>
    <x v="6"/>
    <n v="164.7"/>
    <x v="0"/>
    <x v="92"/>
    <x v="6"/>
    <x v="6"/>
    <x v="1"/>
  </r>
  <r>
    <d v="2022-08-01T00:00:00"/>
    <x v="7"/>
    <n v="125.02"/>
    <x v="0"/>
    <x v="93"/>
    <x v="6"/>
    <x v="7"/>
    <x v="1"/>
  </r>
  <r>
    <d v="2022-08-01T00:00:00"/>
    <x v="8"/>
    <n v="92.8"/>
    <x v="0"/>
    <x v="94"/>
    <x v="6"/>
    <x v="8"/>
    <x v="1"/>
  </r>
  <r>
    <d v="2022-08-01T00:00:00"/>
    <x v="9"/>
    <n v="79.790000000000006"/>
    <x v="0"/>
    <x v="95"/>
    <x v="6"/>
    <x v="9"/>
    <x v="1"/>
  </r>
  <r>
    <d v="2022-08-01T00:00:00"/>
    <x v="10"/>
    <n v="65.5"/>
    <x v="0"/>
    <x v="53"/>
    <x v="6"/>
    <x v="10"/>
    <x v="1"/>
  </r>
  <r>
    <d v="2022-08-01T00:00:00"/>
    <x v="11"/>
    <n v="58.03"/>
    <x v="0"/>
    <x v="96"/>
    <x v="6"/>
    <x v="11"/>
    <x v="1"/>
  </r>
  <r>
    <d v="2022-08-01T00:00:00"/>
    <x v="12"/>
    <n v="42.24"/>
    <x v="0"/>
    <x v="97"/>
    <x v="6"/>
    <x v="12"/>
    <x v="1"/>
  </r>
  <r>
    <d v="2022-08-01T00:00:00"/>
    <x v="13"/>
    <n v="32.85"/>
    <x v="0"/>
    <x v="52"/>
    <x v="6"/>
    <x v="13"/>
    <x v="1"/>
  </r>
  <r>
    <d v="2022-08-01T00:00:00"/>
    <x v="14"/>
    <n v="20.48"/>
    <x v="0"/>
    <x v="9"/>
    <x v="6"/>
    <x v="14"/>
    <x v="1"/>
  </r>
  <r>
    <d v="2022-09-01T00:00:00"/>
    <x v="0"/>
    <n v="349.97"/>
    <x v="0"/>
    <x v="98"/>
    <x v="7"/>
    <x v="0"/>
    <x v="1"/>
  </r>
  <r>
    <d v="2022-09-01T00:00:00"/>
    <x v="1"/>
    <n v="288.17"/>
    <x v="0"/>
    <x v="99"/>
    <x v="7"/>
    <x v="1"/>
    <x v="1"/>
  </r>
  <r>
    <d v="2022-09-01T00:00:00"/>
    <x v="2"/>
    <n v="268.02"/>
    <x v="0"/>
    <x v="100"/>
    <x v="7"/>
    <x v="2"/>
    <x v="1"/>
  </r>
  <r>
    <d v="2022-09-01T00:00:00"/>
    <x v="3"/>
    <n v="240.03"/>
    <x v="0"/>
    <x v="101"/>
    <x v="7"/>
    <x v="3"/>
    <x v="1"/>
  </r>
  <r>
    <d v="2022-09-01T00:00:00"/>
    <x v="4"/>
    <n v="198.83"/>
    <x v="0"/>
    <x v="102"/>
    <x v="7"/>
    <x v="4"/>
    <x v="1"/>
  </r>
  <r>
    <d v="2022-09-01T00:00:00"/>
    <x v="5"/>
    <n v="179.13"/>
    <x v="0"/>
    <x v="103"/>
    <x v="7"/>
    <x v="5"/>
    <x v="1"/>
  </r>
  <r>
    <d v="2022-09-01T00:00:00"/>
    <x v="6"/>
    <n v="172.86"/>
    <x v="0"/>
    <x v="104"/>
    <x v="7"/>
    <x v="6"/>
    <x v="1"/>
  </r>
  <r>
    <d v="2022-09-01T00:00:00"/>
    <x v="7"/>
    <n v="131.21"/>
    <x v="0"/>
    <x v="105"/>
    <x v="7"/>
    <x v="7"/>
    <x v="1"/>
  </r>
  <r>
    <d v="2022-09-01T00:00:00"/>
    <x v="8"/>
    <n v="97.4"/>
    <x v="0"/>
    <x v="106"/>
    <x v="7"/>
    <x v="8"/>
    <x v="1"/>
  </r>
  <r>
    <d v="2022-09-01T00:00:00"/>
    <x v="9"/>
    <n v="83.74"/>
    <x v="0"/>
    <x v="107"/>
    <x v="7"/>
    <x v="9"/>
    <x v="1"/>
  </r>
  <r>
    <d v="2022-09-01T00:00:00"/>
    <x v="10"/>
    <n v="68.739999999999995"/>
    <x v="0"/>
    <x v="108"/>
    <x v="7"/>
    <x v="10"/>
    <x v="1"/>
  </r>
  <r>
    <d v="2022-09-01T00:00:00"/>
    <x v="11"/>
    <n v="60.9"/>
    <x v="0"/>
    <x v="109"/>
    <x v="7"/>
    <x v="11"/>
    <x v="1"/>
  </r>
  <r>
    <d v="2022-09-01T00:00:00"/>
    <x v="12"/>
    <n v="44.33"/>
    <x v="0"/>
    <x v="110"/>
    <x v="7"/>
    <x v="12"/>
    <x v="1"/>
  </r>
  <r>
    <d v="2022-09-01T00:00:00"/>
    <x v="13"/>
    <n v="34.479999999999997"/>
    <x v="0"/>
    <x v="111"/>
    <x v="7"/>
    <x v="13"/>
    <x v="1"/>
  </r>
  <r>
    <d v="2022-09-01T00:00:00"/>
    <x v="14"/>
    <n v="21.5"/>
    <x v="0"/>
    <x v="54"/>
    <x v="7"/>
    <x v="14"/>
    <x v="1"/>
  </r>
  <r>
    <d v="2022-01-01T00:00:00"/>
    <x v="0"/>
    <n v="286.29000000000002"/>
    <x v="1"/>
    <x v="112"/>
    <x v="0"/>
    <x v="0"/>
    <x v="0"/>
  </r>
  <r>
    <d v="2022-01-01T00:00:00"/>
    <x v="1"/>
    <n v="241.59"/>
    <x v="1"/>
    <x v="113"/>
    <x v="0"/>
    <x v="1"/>
    <x v="0"/>
  </r>
  <r>
    <d v="2022-01-01T00:00:00"/>
    <x v="2"/>
    <n v="222.19"/>
    <x v="1"/>
    <x v="114"/>
    <x v="0"/>
    <x v="2"/>
    <x v="0"/>
  </r>
  <r>
    <d v="2022-01-01T00:00:00"/>
    <x v="3"/>
    <n v="195.41"/>
    <x v="1"/>
    <x v="115"/>
    <x v="0"/>
    <x v="3"/>
    <x v="0"/>
  </r>
  <r>
    <d v="2022-01-01T00:00:00"/>
    <x v="4"/>
    <n v="166.78"/>
    <x v="1"/>
    <x v="116"/>
    <x v="0"/>
    <x v="4"/>
    <x v="0"/>
  </r>
  <r>
    <d v="2022-01-01T00:00:00"/>
    <x v="5"/>
    <n v="148.68"/>
    <x v="1"/>
    <x v="117"/>
    <x v="0"/>
    <x v="5"/>
    <x v="0"/>
  </r>
  <r>
    <d v="2022-01-01T00:00:00"/>
    <x v="6"/>
    <n v="141.30000000000001"/>
    <x v="1"/>
    <x v="118"/>
    <x v="0"/>
    <x v="6"/>
    <x v="0"/>
  </r>
  <r>
    <d v="2022-01-01T00:00:00"/>
    <x v="7"/>
    <n v="110.08"/>
    <x v="1"/>
    <x v="119"/>
    <x v="0"/>
    <x v="7"/>
    <x v="0"/>
  </r>
  <r>
    <d v="2022-01-01T00:00:00"/>
    <x v="8"/>
    <n v="79.05"/>
    <x v="1"/>
    <x v="4"/>
    <x v="0"/>
    <x v="8"/>
    <x v="0"/>
  </r>
  <r>
    <d v="2022-01-01T00:00:00"/>
    <x v="9"/>
    <n v="67.599999999999994"/>
    <x v="1"/>
    <x v="120"/>
    <x v="0"/>
    <x v="9"/>
    <x v="0"/>
  </r>
  <r>
    <d v="2022-01-01T00:00:00"/>
    <x v="10"/>
    <n v="55.78"/>
    <x v="1"/>
    <x v="121"/>
    <x v="0"/>
    <x v="10"/>
    <x v="0"/>
  </r>
  <r>
    <d v="2022-01-01T00:00:00"/>
    <x v="11"/>
    <n v="50.24"/>
    <x v="1"/>
    <x v="122"/>
    <x v="0"/>
    <x v="11"/>
    <x v="0"/>
  </r>
  <r>
    <d v="2022-01-01T00:00:00"/>
    <x v="12"/>
    <n v="36.57"/>
    <x v="1"/>
    <x v="123"/>
    <x v="0"/>
    <x v="12"/>
    <x v="0"/>
  </r>
  <r>
    <d v="2022-01-01T00:00:00"/>
    <x v="13"/>
    <n v="27.89"/>
    <x v="1"/>
    <x v="124"/>
    <x v="0"/>
    <x v="13"/>
    <x v="0"/>
  </r>
  <r>
    <d v="2022-01-01T00:00:00"/>
    <x v="14"/>
    <n v="17.55"/>
    <x v="1"/>
    <x v="125"/>
    <x v="0"/>
    <x v="14"/>
    <x v="0"/>
  </r>
  <r>
    <d v="2022-02-01T00:00:00"/>
    <x v="0"/>
    <n v="328.6"/>
    <x v="1"/>
    <x v="126"/>
    <x v="1"/>
    <x v="0"/>
    <x v="0"/>
  </r>
  <r>
    <d v="2022-02-01T00:00:00"/>
    <x v="1"/>
    <n v="277.3"/>
    <x v="1"/>
    <x v="127"/>
    <x v="1"/>
    <x v="1"/>
    <x v="0"/>
  </r>
  <r>
    <d v="2022-02-01T00:00:00"/>
    <x v="2"/>
    <n v="255.04"/>
    <x v="1"/>
    <x v="128"/>
    <x v="1"/>
    <x v="2"/>
    <x v="0"/>
  </r>
  <r>
    <d v="2022-02-01T00:00:00"/>
    <x v="3"/>
    <n v="224.3"/>
    <x v="1"/>
    <x v="129"/>
    <x v="1"/>
    <x v="3"/>
    <x v="0"/>
  </r>
  <r>
    <d v="2022-02-01T00:00:00"/>
    <x v="4"/>
    <n v="191.44"/>
    <x v="1"/>
    <x v="130"/>
    <x v="1"/>
    <x v="4"/>
    <x v="0"/>
  </r>
  <r>
    <d v="2022-02-01T00:00:00"/>
    <x v="5"/>
    <n v="170.66"/>
    <x v="1"/>
    <x v="131"/>
    <x v="1"/>
    <x v="5"/>
    <x v="0"/>
  </r>
  <r>
    <d v="2022-02-01T00:00:00"/>
    <x v="6"/>
    <n v="162.18"/>
    <x v="1"/>
    <x v="132"/>
    <x v="1"/>
    <x v="6"/>
    <x v="0"/>
  </r>
  <r>
    <d v="2022-02-01T00:00:00"/>
    <x v="7"/>
    <n v="126.35"/>
    <x v="1"/>
    <x v="133"/>
    <x v="1"/>
    <x v="7"/>
    <x v="0"/>
  </r>
  <r>
    <d v="2022-02-01T00:00:00"/>
    <x v="8"/>
    <n v="90.74"/>
    <x v="1"/>
    <x v="134"/>
    <x v="1"/>
    <x v="8"/>
    <x v="0"/>
  </r>
  <r>
    <d v="2022-02-01T00:00:00"/>
    <x v="9"/>
    <n v="77.59"/>
    <x v="1"/>
    <x v="54"/>
    <x v="1"/>
    <x v="9"/>
    <x v="0"/>
  </r>
  <r>
    <d v="2022-02-01T00:00:00"/>
    <x v="10"/>
    <n v="64.02"/>
    <x v="1"/>
    <x v="135"/>
    <x v="1"/>
    <x v="10"/>
    <x v="0"/>
  </r>
  <r>
    <d v="2022-02-01T00:00:00"/>
    <x v="11"/>
    <n v="57.66"/>
    <x v="1"/>
    <x v="136"/>
    <x v="1"/>
    <x v="11"/>
    <x v="0"/>
  </r>
  <r>
    <d v="2022-02-01T00:00:00"/>
    <x v="12"/>
    <n v="41.98"/>
    <x v="1"/>
    <x v="137"/>
    <x v="1"/>
    <x v="12"/>
    <x v="0"/>
  </r>
  <r>
    <d v="2022-02-01T00:00:00"/>
    <x v="13"/>
    <n v="32.01"/>
    <x v="1"/>
    <x v="138"/>
    <x v="1"/>
    <x v="13"/>
    <x v="0"/>
  </r>
  <r>
    <d v="2022-02-01T00:00:00"/>
    <x v="14"/>
    <n v="20.14"/>
    <x v="1"/>
    <x v="139"/>
    <x v="1"/>
    <x v="14"/>
    <x v="0"/>
  </r>
  <r>
    <d v="2022-03-01T00:00:00"/>
    <x v="0"/>
    <n v="305.81"/>
    <x v="1"/>
    <x v="140"/>
    <x v="2"/>
    <x v="0"/>
    <x v="0"/>
  </r>
  <r>
    <d v="2022-03-01T00:00:00"/>
    <x v="1"/>
    <n v="258.07"/>
    <x v="1"/>
    <x v="141"/>
    <x v="2"/>
    <x v="1"/>
    <x v="0"/>
  </r>
  <r>
    <d v="2022-03-01T00:00:00"/>
    <x v="2"/>
    <n v="237.35"/>
    <x v="1"/>
    <x v="95"/>
    <x v="2"/>
    <x v="2"/>
    <x v="0"/>
  </r>
  <r>
    <d v="2022-03-01T00:00:00"/>
    <x v="3"/>
    <n v="208.74"/>
    <x v="1"/>
    <x v="142"/>
    <x v="2"/>
    <x v="3"/>
    <x v="0"/>
  </r>
  <r>
    <d v="2022-03-01T00:00:00"/>
    <x v="4"/>
    <n v="178.16"/>
    <x v="1"/>
    <x v="143"/>
    <x v="2"/>
    <x v="4"/>
    <x v="0"/>
  </r>
  <r>
    <d v="2022-03-01T00:00:00"/>
    <x v="5"/>
    <n v="158.83000000000001"/>
    <x v="1"/>
    <x v="144"/>
    <x v="2"/>
    <x v="5"/>
    <x v="0"/>
  </r>
  <r>
    <d v="2022-03-01T00:00:00"/>
    <x v="6"/>
    <n v="150.93"/>
    <x v="1"/>
    <x v="145"/>
    <x v="2"/>
    <x v="6"/>
    <x v="0"/>
  </r>
  <r>
    <d v="2022-03-01T00:00:00"/>
    <x v="7"/>
    <n v="117.59"/>
    <x v="1"/>
    <x v="146"/>
    <x v="2"/>
    <x v="7"/>
    <x v="0"/>
  </r>
  <r>
    <d v="2022-03-01T00:00:00"/>
    <x v="8"/>
    <n v="84.44"/>
    <x v="1"/>
    <x v="147"/>
    <x v="2"/>
    <x v="8"/>
    <x v="0"/>
  </r>
  <r>
    <d v="2022-03-01T00:00:00"/>
    <x v="9"/>
    <n v="72.209999999999994"/>
    <x v="1"/>
    <x v="148"/>
    <x v="2"/>
    <x v="9"/>
    <x v="0"/>
  </r>
  <r>
    <d v="2022-03-01T00:00:00"/>
    <x v="10"/>
    <n v="59.58"/>
    <x v="1"/>
    <x v="149"/>
    <x v="2"/>
    <x v="10"/>
    <x v="0"/>
  </r>
  <r>
    <d v="2022-03-01T00:00:00"/>
    <x v="11"/>
    <n v="53.67"/>
    <x v="1"/>
    <x v="150"/>
    <x v="2"/>
    <x v="11"/>
    <x v="0"/>
  </r>
  <r>
    <d v="2022-03-01T00:00:00"/>
    <x v="12"/>
    <n v="39.07"/>
    <x v="1"/>
    <x v="151"/>
    <x v="2"/>
    <x v="12"/>
    <x v="0"/>
  </r>
  <r>
    <d v="2022-03-01T00:00:00"/>
    <x v="13"/>
    <n v="29.79"/>
    <x v="1"/>
    <x v="152"/>
    <x v="2"/>
    <x v="13"/>
    <x v="0"/>
  </r>
  <r>
    <d v="2022-03-01T00:00:00"/>
    <x v="14"/>
    <n v="18.739999999999998"/>
    <x v="1"/>
    <x v="153"/>
    <x v="2"/>
    <x v="14"/>
    <x v="0"/>
  </r>
  <r>
    <d v="2022-04-01T00:00:00"/>
    <x v="0"/>
    <n v="324.26"/>
    <x v="1"/>
    <x v="154"/>
    <x v="3"/>
    <x v="0"/>
    <x v="0"/>
  </r>
  <r>
    <d v="2022-04-01T00:00:00"/>
    <x v="1"/>
    <n v="273.63"/>
    <x v="1"/>
    <x v="155"/>
    <x v="3"/>
    <x v="1"/>
    <x v="0"/>
  </r>
  <r>
    <d v="2022-04-01T00:00:00"/>
    <x v="2"/>
    <n v="251.67"/>
    <x v="1"/>
    <x v="156"/>
    <x v="3"/>
    <x v="2"/>
    <x v="0"/>
  </r>
  <r>
    <d v="2022-04-01T00:00:00"/>
    <x v="3"/>
    <n v="221.33"/>
    <x v="1"/>
    <x v="157"/>
    <x v="3"/>
    <x v="3"/>
    <x v="0"/>
  </r>
  <r>
    <d v="2022-04-01T00:00:00"/>
    <x v="4"/>
    <n v="188.91"/>
    <x v="1"/>
    <x v="158"/>
    <x v="3"/>
    <x v="4"/>
    <x v="0"/>
  </r>
  <r>
    <d v="2022-04-01T00:00:00"/>
    <x v="5"/>
    <n v="168.41"/>
    <x v="1"/>
    <x v="159"/>
    <x v="3"/>
    <x v="5"/>
    <x v="0"/>
  </r>
  <r>
    <d v="2022-04-01T00:00:00"/>
    <x v="6"/>
    <n v="160.04"/>
    <x v="1"/>
    <x v="160"/>
    <x v="3"/>
    <x v="6"/>
    <x v="0"/>
  </r>
  <r>
    <d v="2022-04-01T00:00:00"/>
    <x v="7"/>
    <n v="124.68"/>
    <x v="1"/>
    <x v="161"/>
    <x v="3"/>
    <x v="7"/>
    <x v="0"/>
  </r>
  <r>
    <d v="2022-04-01T00:00:00"/>
    <x v="8"/>
    <n v="89.54"/>
    <x v="1"/>
    <x v="162"/>
    <x v="3"/>
    <x v="8"/>
    <x v="0"/>
  </r>
  <r>
    <d v="2022-04-01T00:00:00"/>
    <x v="9"/>
    <n v="76.569999999999993"/>
    <x v="1"/>
    <x v="163"/>
    <x v="3"/>
    <x v="9"/>
    <x v="0"/>
  </r>
  <r>
    <d v="2022-04-01T00:00:00"/>
    <x v="10"/>
    <n v="63.18"/>
    <x v="1"/>
    <x v="164"/>
    <x v="3"/>
    <x v="10"/>
    <x v="0"/>
  </r>
  <r>
    <d v="2022-04-01T00:00:00"/>
    <x v="11"/>
    <n v="56.9"/>
    <x v="1"/>
    <x v="165"/>
    <x v="3"/>
    <x v="11"/>
    <x v="0"/>
  </r>
  <r>
    <d v="2022-04-01T00:00:00"/>
    <x v="12"/>
    <n v="41.42"/>
    <x v="1"/>
    <x v="166"/>
    <x v="3"/>
    <x v="12"/>
    <x v="0"/>
  </r>
  <r>
    <d v="2022-04-01T00:00:00"/>
    <x v="13"/>
    <n v="31.59"/>
    <x v="1"/>
    <x v="167"/>
    <x v="3"/>
    <x v="13"/>
    <x v="0"/>
  </r>
  <r>
    <d v="2022-04-01T00:00:00"/>
    <x v="14"/>
    <n v="19.87"/>
    <x v="1"/>
    <x v="168"/>
    <x v="3"/>
    <x v="14"/>
    <x v="0"/>
  </r>
  <r>
    <d v="2022-06-01T00:00:00"/>
    <x v="0"/>
    <n v="308"/>
    <x v="1"/>
    <x v="169"/>
    <x v="4"/>
    <x v="0"/>
    <x v="1"/>
  </r>
  <r>
    <d v="2022-06-01T00:00:00"/>
    <x v="1"/>
    <n v="253.61"/>
    <x v="1"/>
    <x v="170"/>
    <x v="4"/>
    <x v="1"/>
    <x v="1"/>
  </r>
  <r>
    <d v="2022-06-01T00:00:00"/>
    <x v="2"/>
    <n v="235.88"/>
    <x v="1"/>
    <x v="145"/>
    <x v="4"/>
    <x v="2"/>
    <x v="1"/>
  </r>
  <r>
    <d v="2022-06-01T00:00:00"/>
    <x v="3"/>
    <n v="211.24"/>
    <x v="1"/>
    <x v="171"/>
    <x v="4"/>
    <x v="3"/>
    <x v="1"/>
  </r>
  <r>
    <d v="2022-06-01T00:00:00"/>
    <x v="4"/>
    <n v="174.99"/>
    <x v="1"/>
    <x v="172"/>
    <x v="4"/>
    <x v="4"/>
    <x v="1"/>
  </r>
  <r>
    <d v="2022-06-01T00:00:00"/>
    <x v="5"/>
    <n v="157.63999999999999"/>
    <x v="1"/>
    <x v="173"/>
    <x v="4"/>
    <x v="5"/>
    <x v="1"/>
  </r>
  <r>
    <d v="2022-06-01T00:00:00"/>
    <x v="6"/>
    <n v="152.13"/>
    <x v="1"/>
    <x v="174"/>
    <x v="4"/>
    <x v="6"/>
    <x v="1"/>
  </r>
  <r>
    <d v="2022-06-01T00:00:00"/>
    <x v="7"/>
    <n v="115.47"/>
    <x v="1"/>
    <x v="175"/>
    <x v="4"/>
    <x v="7"/>
    <x v="1"/>
  </r>
  <r>
    <d v="2022-06-01T00:00:00"/>
    <x v="8"/>
    <n v="85.72"/>
    <x v="1"/>
    <x v="176"/>
    <x v="4"/>
    <x v="8"/>
    <x v="1"/>
  </r>
  <r>
    <d v="2022-06-01T00:00:00"/>
    <x v="9"/>
    <n v="73.7"/>
    <x v="1"/>
    <x v="177"/>
    <x v="4"/>
    <x v="9"/>
    <x v="1"/>
  </r>
  <r>
    <d v="2022-06-01T00:00:00"/>
    <x v="10"/>
    <n v="60.5"/>
    <x v="1"/>
    <x v="178"/>
    <x v="4"/>
    <x v="10"/>
    <x v="1"/>
  </r>
  <r>
    <d v="2022-06-01T00:00:00"/>
    <x v="11"/>
    <n v="53.6"/>
    <x v="1"/>
    <x v="179"/>
    <x v="4"/>
    <x v="11"/>
    <x v="1"/>
  </r>
  <r>
    <d v="2022-06-01T00:00:00"/>
    <x v="12"/>
    <n v="39.020000000000003"/>
    <x v="1"/>
    <x v="180"/>
    <x v="4"/>
    <x v="12"/>
    <x v="1"/>
  </r>
  <r>
    <d v="2022-06-01T00:00:00"/>
    <x v="13"/>
    <n v="30.35"/>
    <x v="1"/>
    <x v="181"/>
    <x v="4"/>
    <x v="13"/>
    <x v="1"/>
  </r>
  <r>
    <d v="2022-06-01T00:00:00"/>
    <x v="14"/>
    <n v="18.920000000000002"/>
    <x v="1"/>
    <x v="182"/>
    <x v="4"/>
    <x v="14"/>
    <x v="1"/>
  </r>
  <r>
    <d v="2022-07-01T00:00:00"/>
    <x v="0"/>
    <n v="348.85"/>
    <x v="1"/>
    <x v="183"/>
    <x v="5"/>
    <x v="0"/>
    <x v="1"/>
  </r>
  <r>
    <d v="2022-07-01T00:00:00"/>
    <x v="1"/>
    <n v="287.25"/>
    <x v="1"/>
    <x v="152"/>
    <x v="5"/>
    <x v="1"/>
    <x v="1"/>
  </r>
  <r>
    <d v="2022-07-01T00:00:00"/>
    <x v="2"/>
    <n v="267.16000000000003"/>
    <x v="1"/>
    <x v="184"/>
    <x v="5"/>
    <x v="2"/>
    <x v="1"/>
  </r>
  <r>
    <d v="2022-07-01T00:00:00"/>
    <x v="3"/>
    <n v="239.26"/>
    <x v="1"/>
    <x v="152"/>
    <x v="5"/>
    <x v="3"/>
    <x v="1"/>
  </r>
  <r>
    <d v="2022-07-01T00:00:00"/>
    <x v="4"/>
    <n v="198.2"/>
    <x v="1"/>
    <x v="185"/>
    <x v="5"/>
    <x v="4"/>
    <x v="1"/>
  </r>
  <r>
    <d v="2022-07-01T00:00:00"/>
    <x v="5"/>
    <n v="178.56"/>
    <x v="1"/>
    <x v="186"/>
    <x v="5"/>
    <x v="5"/>
    <x v="1"/>
  </r>
  <r>
    <d v="2022-07-01T00:00:00"/>
    <x v="6"/>
    <n v="172.31"/>
    <x v="1"/>
    <x v="187"/>
    <x v="5"/>
    <x v="6"/>
    <x v="1"/>
  </r>
  <r>
    <d v="2022-07-01T00:00:00"/>
    <x v="7"/>
    <n v="130.79"/>
    <x v="1"/>
    <x v="181"/>
    <x v="5"/>
    <x v="7"/>
    <x v="1"/>
  </r>
  <r>
    <d v="2022-07-01T00:00:00"/>
    <x v="8"/>
    <n v="97.09"/>
    <x v="1"/>
    <x v="188"/>
    <x v="5"/>
    <x v="8"/>
    <x v="1"/>
  </r>
  <r>
    <d v="2022-07-01T00:00:00"/>
    <x v="9"/>
    <n v="83.47"/>
    <x v="1"/>
    <x v="189"/>
    <x v="5"/>
    <x v="9"/>
    <x v="1"/>
  </r>
  <r>
    <d v="2022-07-01T00:00:00"/>
    <x v="10"/>
    <n v="68.52"/>
    <x v="1"/>
    <x v="190"/>
    <x v="5"/>
    <x v="10"/>
    <x v="1"/>
  </r>
  <r>
    <d v="2022-07-01T00:00:00"/>
    <x v="11"/>
    <n v="60.71"/>
    <x v="1"/>
    <x v="170"/>
    <x v="5"/>
    <x v="11"/>
    <x v="1"/>
  </r>
  <r>
    <d v="2022-07-01T00:00:00"/>
    <x v="12"/>
    <n v="44.19"/>
    <x v="1"/>
    <x v="191"/>
    <x v="5"/>
    <x v="12"/>
    <x v="1"/>
  </r>
  <r>
    <d v="2022-07-01T00:00:00"/>
    <x v="13"/>
    <n v="34.369999999999997"/>
    <x v="1"/>
    <x v="178"/>
    <x v="5"/>
    <x v="13"/>
    <x v="1"/>
  </r>
  <r>
    <d v="2022-07-01T00:00:00"/>
    <x v="14"/>
    <n v="21.43"/>
    <x v="1"/>
    <x v="124"/>
    <x v="5"/>
    <x v="14"/>
    <x v="1"/>
  </r>
  <r>
    <d v="2022-08-01T00:00:00"/>
    <x v="0"/>
    <n v="333.45"/>
    <x v="1"/>
    <x v="192"/>
    <x v="6"/>
    <x v="0"/>
    <x v="1"/>
  </r>
  <r>
    <d v="2022-08-01T00:00:00"/>
    <x v="1"/>
    <n v="274.57"/>
    <x v="1"/>
    <x v="193"/>
    <x v="6"/>
    <x v="1"/>
    <x v="1"/>
  </r>
  <r>
    <d v="2022-08-01T00:00:00"/>
    <x v="2"/>
    <n v="255.37"/>
    <x v="1"/>
    <x v="194"/>
    <x v="6"/>
    <x v="2"/>
    <x v="1"/>
  </r>
  <r>
    <d v="2022-08-01T00:00:00"/>
    <x v="3"/>
    <n v="228.7"/>
    <x v="1"/>
    <x v="195"/>
    <x v="6"/>
    <x v="3"/>
    <x v="1"/>
  </r>
  <r>
    <d v="2022-08-01T00:00:00"/>
    <x v="4"/>
    <n v="189.45"/>
    <x v="1"/>
    <x v="196"/>
    <x v="6"/>
    <x v="4"/>
    <x v="1"/>
  </r>
  <r>
    <d v="2022-08-01T00:00:00"/>
    <x v="5"/>
    <n v="170.67"/>
    <x v="1"/>
    <x v="197"/>
    <x v="6"/>
    <x v="5"/>
    <x v="1"/>
  </r>
  <r>
    <d v="2022-08-01T00:00:00"/>
    <x v="6"/>
    <n v="164.7"/>
    <x v="1"/>
    <x v="198"/>
    <x v="6"/>
    <x v="6"/>
    <x v="1"/>
  </r>
  <r>
    <d v="2022-08-01T00:00:00"/>
    <x v="7"/>
    <n v="125.02"/>
    <x v="1"/>
    <x v="199"/>
    <x v="6"/>
    <x v="7"/>
    <x v="1"/>
  </r>
  <r>
    <d v="2022-08-01T00:00:00"/>
    <x v="8"/>
    <n v="92.8"/>
    <x v="1"/>
    <x v="200"/>
    <x v="6"/>
    <x v="8"/>
    <x v="1"/>
  </r>
  <r>
    <d v="2022-08-01T00:00:00"/>
    <x v="9"/>
    <n v="79.790000000000006"/>
    <x v="1"/>
    <x v="153"/>
    <x v="6"/>
    <x v="9"/>
    <x v="1"/>
  </r>
  <r>
    <d v="2022-08-01T00:00:00"/>
    <x v="10"/>
    <n v="65.5"/>
    <x v="1"/>
    <x v="201"/>
    <x v="6"/>
    <x v="10"/>
    <x v="1"/>
  </r>
  <r>
    <d v="2022-08-01T00:00:00"/>
    <x v="11"/>
    <n v="58.03"/>
    <x v="1"/>
    <x v="202"/>
    <x v="6"/>
    <x v="11"/>
    <x v="1"/>
  </r>
  <r>
    <d v="2022-08-01T00:00:00"/>
    <x v="12"/>
    <n v="42.24"/>
    <x v="1"/>
    <x v="203"/>
    <x v="6"/>
    <x v="12"/>
    <x v="1"/>
  </r>
  <r>
    <d v="2022-08-01T00:00:00"/>
    <x v="13"/>
    <n v="32.85"/>
    <x v="1"/>
    <x v="204"/>
    <x v="6"/>
    <x v="13"/>
    <x v="1"/>
  </r>
  <r>
    <d v="2022-08-01T00:00:00"/>
    <x v="14"/>
    <n v="20.48"/>
    <x v="1"/>
    <x v="205"/>
    <x v="6"/>
    <x v="14"/>
    <x v="1"/>
  </r>
  <r>
    <d v="2022-09-01T00:00:00"/>
    <x v="0"/>
    <n v="349.97"/>
    <x v="1"/>
    <x v="206"/>
    <x v="7"/>
    <x v="0"/>
    <x v="1"/>
  </r>
  <r>
    <d v="2022-09-01T00:00:00"/>
    <x v="1"/>
    <n v="288.17"/>
    <x v="1"/>
    <x v="128"/>
    <x v="7"/>
    <x v="1"/>
    <x v="1"/>
  </r>
  <r>
    <d v="2022-09-01T00:00:00"/>
    <x v="2"/>
    <n v="268.02"/>
    <x v="1"/>
    <x v="207"/>
    <x v="7"/>
    <x v="2"/>
    <x v="1"/>
  </r>
  <r>
    <d v="2022-09-01T00:00:00"/>
    <x v="3"/>
    <n v="240.03"/>
    <x v="1"/>
    <x v="208"/>
    <x v="7"/>
    <x v="3"/>
    <x v="1"/>
  </r>
  <r>
    <d v="2022-09-01T00:00:00"/>
    <x v="4"/>
    <n v="198.83"/>
    <x v="1"/>
    <x v="209"/>
    <x v="7"/>
    <x v="4"/>
    <x v="1"/>
  </r>
  <r>
    <d v="2022-09-01T00:00:00"/>
    <x v="5"/>
    <n v="179.13"/>
    <x v="1"/>
    <x v="210"/>
    <x v="7"/>
    <x v="5"/>
    <x v="1"/>
  </r>
  <r>
    <d v="2022-09-01T00:00:00"/>
    <x v="6"/>
    <n v="172.86"/>
    <x v="1"/>
    <x v="211"/>
    <x v="7"/>
    <x v="6"/>
    <x v="1"/>
  </r>
  <r>
    <d v="2022-09-01T00:00:00"/>
    <x v="7"/>
    <n v="131.21"/>
    <x v="1"/>
    <x v="212"/>
    <x v="7"/>
    <x v="7"/>
    <x v="1"/>
  </r>
  <r>
    <d v="2022-09-01T00:00:00"/>
    <x v="8"/>
    <n v="97.4"/>
    <x v="1"/>
    <x v="117"/>
    <x v="7"/>
    <x v="8"/>
    <x v="1"/>
  </r>
  <r>
    <d v="2022-09-01T00:00:00"/>
    <x v="9"/>
    <n v="83.74"/>
    <x v="1"/>
    <x v="32"/>
    <x v="7"/>
    <x v="9"/>
    <x v="1"/>
  </r>
  <r>
    <d v="2022-09-01T00:00:00"/>
    <x v="10"/>
    <n v="68.739999999999995"/>
    <x v="1"/>
    <x v="213"/>
    <x v="7"/>
    <x v="10"/>
    <x v="1"/>
  </r>
  <r>
    <d v="2022-09-01T00:00:00"/>
    <x v="11"/>
    <n v="60.9"/>
    <x v="1"/>
    <x v="214"/>
    <x v="7"/>
    <x v="11"/>
    <x v="1"/>
  </r>
  <r>
    <d v="2022-09-01T00:00:00"/>
    <x v="12"/>
    <n v="44.33"/>
    <x v="1"/>
    <x v="215"/>
    <x v="7"/>
    <x v="12"/>
    <x v="1"/>
  </r>
  <r>
    <d v="2022-09-01T00:00:00"/>
    <x v="13"/>
    <n v="34.479999999999997"/>
    <x v="1"/>
    <x v="216"/>
    <x v="7"/>
    <x v="13"/>
    <x v="1"/>
  </r>
  <r>
    <d v="2022-09-01T00:00:00"/>
    <x v="14"/>
    <n v="21.5"/>
    <x v="1"/>
    <x v="217"/>
    <x v="7"/>
    <x v="14"/>
    <x v="1"/>
  </r>
  <r>
    <d v="2022-01-01T00:00:00"/>
    <x v="0"/>
    <n v="286.29000000000002"/>
    <x v="2"/>
    <x v="218"/>
    <x v="0"/>
    <x v="0"/>
    <x v="0"/>
  </r>
  <r>
    <d v="2022-01-01T00:00:00"/>
    <x v="1"/>
    <n v="241.59"/>
    <x v="2"/>
    <x v="219"/>
    <x v="0"/>
    <x v="1"/>
    <x v="0"/>
  </r>
  <r>
    <d v="2022-01-01T00:00:00"/>
    <x v="2"/>
    <n v="222.19"/>
    <x v="2"/>
    <x v="220"/>
    <x v="0"/>
    <x v="2"/>
    <x v="0"/>
  </r>
  <r>
    <d v="2022-01-01T00:00:00"/>
    <x v="3"/>
    <n v="195.41"/>
    <x v="2"/>
    <x v="221"/>
    <x v="0"/>
    <x v="3"/>
    <x v="0"/>
  </r>
  <r>
    <d v="2022-01-01T00:00:00"/>
    <x v="4"/>
    <n v="166.78"/>
    <x v="2"/>
    <x v="222"/>
    <x v="0"/>
    <x v="4"/>
    <x v="0"/>
  </r>
  <r>
    <d v="2022-01-01T00:00:00"/>
    <x v="5"/>
    <n v="148.68"/>
    <x v="2"/>
    <x v="223"/>
    <x v="0"/>
    <x v="5"/>
    <x v="0"/>
  </r>
  <r>
    <d v="2022-01-01T00:00:00"/>
    <x v="6"/>
    <n v="141.30000000000001"/>
    <x v="2"/>
    <x v="224"/>
    <x v="0"/>
    <x v="6"/>
    <x v="0"/>
  </r>
  <r>
    <d v="2022-01-01T00:00:00"/>
    <x v="7"/>
    <n v="110.08"/>
    <x v="2"/>
    <x v="225"/>
    <x v="0"/>
    <x v="7"/>
    <x v="0"/>
  </r>
  <r>
    <d v="2022-01-01T00:00:00"/>
    <x v="8"/>
    <n v="79.05"/>
    <x v="2"/>
    <x v="226"/>
    <x v="0"/>
    <x v="8"/>
    <x v="0"/>
  </r>
  <r>
    <d v="2022-01-01T00:00:00"/>
    <x v="9"/>
    <n v="67.599999999999994"/>
    <x v="2"/>
    <x v="227"/>
    <x v="0"/>
    <x v="9"/>
    <x v="0"/>
  </r>
  <r>
    <d v="2022-01-01T00:00:00"/>
    <x v="10"/>
    <n v="55.78"/>
    <x v="2"/>
    <x v="228"/>
    <x v="0"/>
    <x v="10"/>
    <x v="0"/>
  </r>
  <r>
    <d v="2022-01-01T00:00:00"/>
    <x v="11"/>
    <n v="50.24"/>
    <x v="2"/>
    <x v="229"/>
    <x v="0"/>
    <x v="11"/>
    <x v="0"/>
  </r>
  <r>
    <d v="2022-01-01T00:00:00"/>
    <x v="12"/>
    <n v="36.57"/>
    <x v="2"/>
    <x v="230"/>
    <x v="0"/>
    <x v="12"/>
    <x v="0"/>
  </r>
  <r>
    <d v="2022-01-01T00:00:00"/>
    <x v="13"/>
    <n v="27.89"/>
    <x v="2"/>
    <x v="231"/>
    <x v="0"/>
    <x v="13"/>
    <x v="0"/>
  </r>
  <r>
    <d v="2022-01-01T00:00:00"/>
    <x v="14"/>
    <n v="17.55"/>
    <x v="2"/>
    <x v="232"/>
    <x v="0"/>
    <x v="14"/>
    <x v="0"/>
  </r>
  <r>
    <d v="2022-02-01T00:00:00"/>
    <x v="0"/>
    <n v="328.6"/>
    <x v="2"/>
    <x v="233"/>
    <x v="1"/>
    <x v="0"/>
    <x v="0"/>
  </r>
  <r>
    <d v="2022-02-01T00:00:00"/>
    <x v="1"/>
    <n v="277.3"/>
    <x v="2"/>
    <x v="234"/>
    <x v="1"/>
    <x v="1"/>
    <x v="0"/>
  </r>
  <r>
    <d v="2022-02-01T00:00:00"/>
    <x v="2"/>
    <n v="255.04"/>
    <x v="2"/>
    <x v="235"/>
    <x v="1"/>
    <x v="2"/>
    <x v="0"/>
  </r>
  <r>
    <d v="2022-02-01T00:00:00"/>
    <x v="3"/>
    <n v="224.3"/>
    <x v="2"/>
    <x v="236"/>
    <x v="1"/>
    <x v="3"/>
    <x v="0"/>
  </r>
  <r>
    <d v="2022-02-01T00:00:00"/>
    <x v="4"/>
    <n v="191.44"/>
    <x v="2"/>
    <x v="237"/>
    <x v="1"/>
    <x v="4"/>
    <x v="0"/>
  </r>
  <r>
    <d v="2022-02-01T00:00:00"/>
    <x v="5"/>
    <n v="170.66"/>
    <x v="2"/>
    <x v="238"/>
    <x v="1"/>
    <x v="5"/>
    <x v="0"/>
  </r>
  <r>
    <d v="2022-02-01T00:00:00"/>
    <x v="6"/>
    <n v="162.18"/>
    <x v="2"/>
    <x v="239"/>
    <x v="1"/>
    <x v="6"/>
    <x v="0"/>
  </r>
  <r>
    <d v="2022-02-01T00:00:00"/>
    <x v="7"/>
    <n v="126.35"/>
    <x v="2"/>
    <x v="240"/>
    <x v="1"/>
    <x v="7"/>
    <x v="0"/>
  </r>
  <r>
    <d v="2022-02-01T00:00:00"/>
    <x v="8"/>
    <n v="90.74"/>
    <x v="2"/>
    <x v="241"/>
    <x v="1"/>
    <x v="8"/>
    <x v="0"/>
  </r>
  <r>
    <d v="2022-02-01T00:00:00"/>
    <x v="9"/>
    <n v="77.59"/>
    <x v="2"/>
    <x v="242"/>
    <x v="1"/>
    <x v="9"/>
    <x v="0"/>
  </r>
  <r>
    <d v="2022-02-01T00:00:00"/>
    <x v="10"/>
    <n v="64.02"/>
    <x v="2"/>
    <x v="243"/>
    <x v="1"/>
    <x v="10"/>
    <x v="0"/>
  </r>
  <r>
    <d v="2022-02-01T00:00:00"/>
    <x v="11"/>
    <n v="57.66"/>
    <x v="2"/>
    <x v="244"/>
    <x v="1"/>
    <x v="11"/>
    <x v="0"/>
  </r>
  <r>
    <d v="2022-02-01T00:00:00"/>
    <x v="12"/>
    <n v="41.98"/>
    <x v="2"/>
    <x v="245"/>
    <x v="1"/>
    <x v="12"/>
    <x v="0"/>
  </r>
  <r>
    <d v="2022-02-01T00:00:00"/>
    <x v="13"/>
    <n v="32.01"/>
    <x v="2"/>
    <x v="246"/>
    <x v="1"/>
    <x v="13"/>
    <x v="0"/>
  </r>
  <r>
    <d v="2022-02-01T00:00:00"/>
    <x v="14"/>
    <n v="20.14"/>
    <x v="2"/>
    <x v="247"/>
    <x v="1"/>
    <x v="14"/>
    <x v="0"/>
  </r>
  <r>
    <d v="2022-03-01T00:00:00"/>
    <x v="0"/>
    <n v="305.81"/>
    <x v="2"/>
    <x v="248"/>
    <x v="2"/>
    <x v="0"/>
    <x v="0"/>
  </r>
  <r>
    <d v="2022-03-01T00:00:00"/>
    <x v="1"/>
    <n v="258.07"/>
    <x v="2"/>
    <x v="249"/>
    <x v="2"/>
    <x v="1"/>
    <x v="0"/>
  </r>
  <r>
    <d v="2022-03-01T00:00:00"/>
    <x v="2"/>
    <n v="237.35"/>
    <x v="2"/>
    <x v="250"/>
    <x v="2"/>
    <x v="2"/>
    <x v="0"/>
  </r>
  <r>
    <d v="2022-03-01T00:00:00"/>
    <x v="3"/>
    <n v="208.74"/>
    <x v="2"/>
    <x v="251"/>
    <x v="2"/>
    <x v="3"/>
    <x v="0"/>
  </r>
  <r>
    <d v="2022-03-01T00:00:00"/>
    <x v="4"/>
    <n v="178.16"/>
    <x v="2"/>
    <x v="252"/>
    <x v="2"/>
    <x v="4"/>
    <x v="0"/>
  </r>
  <r>
    <d v="2022-03-01T00:00:00"/>
    <x v="5"/>
    <n v="158.83000000000001"/>
    <x v="2"/>
    <x v="253"/>
    <x v="2"/>
    <x v="5"/>
    <x v="0"/>
  </r>
  <r>
    <d v="2022-03-01T00:00:00"/>
    <x v="6"/>
    <n v="150.93"/>
    <x v="2"/>
    <x v="135"/>
    <x v="2"/>
    <x v="6"/>
    <x v="0"/>
  </r>
  <r>
    <d v="2022-03-01T00:00:00"/>
    <x v="7"/>
    <n v="117.59"/>
    <x v="2"/>
    <x v="254"/>
    <x v="2"/>
    <x v="7"/>
    <x v="0"/>
  </r>
  <r>
    <d v="2022-03-01T00:00:00"/>
    <x v="8"/>
    <n v="84.44"/>
    <x v="2"/>
    <x v="255"/>
    <x v="2"/>
    <x v="8"/>
    <x v="0"/>
  </r>
  <r>
    <d v="2022-03-01T00:00:00"/>
    <x v="9"/>
    <n v="72.209999999999994"/>
    <x v="2"/>
    <x v="256"/>
    <x v="2"/>
    <x v="9"/>
    <x v="0"/>
  </r>
  <r>
    <d v="2022-03-01T00:00:00"/>
    <x v="10"/>
    <n v="59.58"/>
    <x v="2"/>
    <x v="257"/>
    <x v="2"/>
    <x v="10"/>
    <x v="0"/>
  </r>
  <r>
    <d v="2022-03-01T00:00:00"/>
    <x v="11"/>
    <n v="53.67"/>
    <x v="2"/>
    <x v="258"/>
    <x v="2"/>
    <x v="11"/>
    <x v="0"/>
  </r>
  <r>
    <d v="2022-03-01T00:00:00"/>
    <x v="12"/>
    <n v="39.07"/>
    <x v="2"/>
    <x v="259"/>
    <x v="2"/>
    <x v="12"/>
    <x v="0"/>
  </r>
  <r>
    <d v="2022-03-01T00:00:00"/>
    <x v="13"/>
    <n v="29.79"/>
    <x v="2"/>
    <x v="260"/>
    <x v="2"/>
    <x v="13"/>
    <x v="0"/>
  </r>
  <r>
    <d v="2022-03-01T00:00:00"/>
    <x v="14"/>
    <n v="18.739999999999998"/>
    <x v="2"/>
    <x v="261"/>
    <x v="2"/>
    <x v="14"/>
    <x v="0"/>
  </r>
  <r>
    <d v="2022-04-01T00:00:00"/>
    <x v="0"/>
    <n v="324.26"/>
    <x v="2"/>
    <x v="262"/>
    <x v="3"/>
    <x v="0"/>
    <x v="0"/>
  </r>
  <r>
    <d v="2022-04-01T00:00:00"/>
    <x v="1"/>
    <n v="273.63"/>
    <x v="2"/>
    <x v="263"/>
    <x v="3"/>
    <x v="1"/>
    <x v="0"/>
  </r>
  <r>
    <d v="2022-04-01T00:00:00"/>
    <x v="2"/>
    <n v="251.67"/>
    <x v="2"/>
    <x v="264"/>
    <x v="3"/>
    <x v="2"/>
    <x v="0"/>
  </r>
  <r>
    <d v="2022-04-01T00:00:00"/>
    <x v="3"/>
    <n v="221.33"/>
    <x v="2"/>
    <x v="265"/>
    <x v="3"/>
    <x v="3"/>
    <x v="0"/>
  </r>
  <r>
    <d v="2022-04-01T00:00:00"/>
    <x v="4"/>
    <n v="188.91"/>
    <x v="2"/>
    <x v="266"/>
    <x v="3"/>
    <x v="4"/>
    <x v="0"/>
  </r>
  <r>
    <d v="2022-04-01T00:00:00"/>
    <x v="5"/>
    <n v="168.41"/>
    <x v="2"/>
    <x v="235"/>
    <x v="3"/>
    <x v="5"/>
    <x v="0"/>
  </r>
  <r>
    <d v="2022-04-01T00:00:00"/>
    <x v="6"/>
    <n v="160.04"/>
    <x v="2"/>
    <x v="267"/>
    <x v="3"/>
    <x v="6"/>
    <x v="0"/>
  </r>
  <r>
    <d v="2022-04-01T00:00:00"/>
    <x v="7"/>
    <n v="124.68"/>
    <x v="2"/>
    <x v="268"/>
    <x v="3"/>
    <x v="7"/>
    <x v="0"/>
  </r>
  <r>
    <d v="2022-04-01T00:00:00"/>
    <x v="8"/>
    <n v="89.54"/>
    <x v="2"/>
    <x v="269"/>
    <x v="3"/>
    <x v="8"/>
    <x v="0"/>
  </r>
  <r>
    <d v="2022-04-01T00:00:00"/>
    <x v="9"/>
    <n v="76.569999999999993"/>
    <x v="2"/>
    <x v="270"/>
    <x v="3"/>
    <x v="9"/>
    <x v="0"/>
  </r>
  <r>
    <d v="2022-04-01T00:00:00"/>
    <x v="10"/>
    <n v="63.18"/>
    <x v="2"/>
    <x v="271"/>
    <x v="3"/>
    <x v="10"/>
    <x v="0"/>
  </r>
  <r>
    <d v="2022-04-01T00:00:00"/>
    <x v="11"/>
    <n v="56.9"/>
    <x v="2"/>
    <x v="272"/>
    <x v="3"/>
    <x v="11"/>
    <x v="0"/>
  </r>
  <r>
    <d v="2022-04-01T00:00:00"/>
    <x v="12"/>
    <n v="41.42"/>
    <x v="2"/>
    <x v="273"/>
    <x v="3"/>
    <x v="12"/>
    <x v="0"/>
  </r>
  <r>
    <d v="2022-04-01T00:00:00"/>
    <x v="13"/>
    <n v="31.59"/>
    <x v="2"/>
    <x v="274"/>
    <x v="3"/>
    <x v="13"/>
    <x v="0"/>
  </r>
  <r>
    <d v="2022-04-01T00:00:00"/>
    <x v="14"/>
    <n v="19.87"/>
    <x v="2"/>
    <x v="275"/>
    <x v="3"/>
    <x v="14"/>
    <x v="0"/>
  </r>
  <r>
    <d v="2022-06-01T00:00:00"/>
    <x v="0"/>
    <n v="308"/>
    <x v="2"/>
    <x v="276"/>
    <x v="4"/>
    <x v="0"/>
    <x v="1"/>
  </r>
  <r>
    <d v="2022-06-01T00:00:00"/>
    <x v="1"/>
    <n v="253.61"/>
    <x v="2"/>
    <x v="277"/>
    <x v="4"/>
    <x v="1"/>
    <x v="1"/>
  </r>
  <r>
    <d v="2022-06-01T00:00:00"/>
    <x v="2"/>
    <n v="235.88"/>
    <x v="2"/>
    <x v="278"/>
    <x v="4"/>
    <x v="2"/>
    <x v="1"/>
  </r>
  <r>
    <d v="2022-06-01T00:00:00"/>
    <x v="3"/>
    <n v="211.24"/>
    <x v="2"/>
    <x v="279"/>
    <x v="4"/>
    <x v="3"/>
    <x v="1"/>
  </r>
  <r>
    <d v="2022-06-01T00:00:00"/>
    <x v="4"/>
    <n v="174.99"/>
    <x v="2"/>
    <x v="280"/>
    <x v="4"/>
    <x v="4"/>
    <x v="1"/>
  </r>
  <r>
    <d v="2022-06-01T00:00:00"/>
    <x v="5"/>
    <n v="157.63999999999999"/>
    <x v="2"/>
    <x v="281"/>
    <x v="4"/>
    <x v="5"/>
    <x v="1"/>
  </r>
  <r>
    <d v="2022-06-01T00:00:00"/>
    <x v="6"/>
    <n v="152.13"/>
    <x v="2"/>
    <x v="282"/>
    <x v="4"/>
    <x v="6"/>
    <x v="1"/>
  </r>
  <r>
    <d v="2022-06-01T00:00:00"/>
    <x v="7"/>
    <n v="115.47"/>
    <x v="2"/>
    <x v="188"/>
    <x v="4"/>
    <x v="7"/>
    <x v="1"/>
  </r>
  <r>
    <d v="2022-06-01T00:00:00"/>
    <x v="8"/>
    <n v="85.72"/>
    <x v="2"/>
    <x v="283"/>
    <x v="4"/>
    <x v="8"/>
    <x v="1"/>
  </r>
  <r>
    <d v="2022-06-01T00:00:00"/>
    <x v="9"/>
    <n v="73.7"/>
    <x v="2"/>
    <x v="284"/>
    <x v="4"/>
    <x v="9"/>
    <x v="1"/>
  </r>
  <r>
    <d v="2022-06-01T00:00:00"/>
    <x v="10"/>
    <n v="60.5"/>
    <x v="2"/>
    <x v="285"/>
    <x v="4"/>
    <x v="10"/>
    <x v="1"/>
  </r>
  <r>
    <d v="2022-06-01T00:00:00"/>
    <x v="11"/>
    <n v="53.6"/>
    <x v="2"/>
    <x v="286"/>
    <x v="4"/>
    <x v="11"/>
    <x v="1"/>
  </r>
  <r>
    <d v="2022-06-01T00:00:00"/>
    <x v="12"/>
    <n v="39.020000000000003"/>
    <x v="2"/>
    <x v="287"/>
    <x v="4"/>
    <x v="12"/>
    <x v="1"/>
  </r>
  <r>
    <d v="2022-06-01T00:00:00"/>
    <x v="13"/>
    <n v="30.35"/>
    <x v="2"/>
    <x v="288"/>
    <x v="4"/>
    <x v="13"/>
    <x v="1"/>
  </r>
  <r>
    <d v="2022-06-01T00:00:00"/>
    <x v="14"/>
    <n v="18.920000000000002"/>
    <x v="2"/>
    <x v="289"/>
    <x v="4"/>
    <x v="14"/>
    <x v="1"/>
  </r>
  <r>
    <d v="2022-07-01T00:00:00"/>
    <x v="0"/>
    <n v="348.85"/>
    <x v="2"/>
    <x v="290"/>
    <x v="5"/>
    <x v="0"/>
    <x v="1"/>
  </r>
  <r>
    <d v="2022-07-01T00:00:00"/>
    <x v="1"/>
    <n v="287.25"/>
    <x v="2"/>
    <x v="291"/>
    <x v="5"/>
    <x v="1"/>
    <x v="1"/>
  </r>
  <r>
    <d v="2022-07-01T00:00:00"/>
    <x v="2"/>
    <n v="267.16000000000003"/>
    <x v="2"/>
    <x v="292"/>
    <x v="5"/>
    <x v="2"/>
    <x v="1"/>
  </r>
  <r>
    <d v="2022-07-01T00:00:00"/>
    <x v="3"/>
    <n v="239.26"/>
    <x v="2"/>
    <x v="293"/>
    <x v="5"/>
    <x v="3"/>
    <x v="1"/>
  </r>
  <r>
    <d v="2022-07-01T00:00:00"/>
    <x v="4"/>
    <n v="198.2"/>
    <x v="2"/>
    <x v="294"/>
    <x v="5"/>
    <x v="4"/>
    <x v="1"/>
  </r>
  <r>
    <d v="2022-07-01T00:00:00"/>
    <x v="5"/>
    <n v="178.56"/>
    <x v="2"/>
    <x v="257"/>
    <x v="5"/>
    <x v="5"/>
    <x v="1"/>
  </r>
  <r>
    <d v="2022-07-01T00:00:00"/>
    <x v="6"/>
    <n v="172.31"/>
    <x v="2"/>
    <x v="295"/>
    <x v="5"/>
    <x v="6"/>
    <x v="1"/>
  </r>
  <r>
    <d v="2022-07-01T00:00:00"/>
    <x v="7"/>
    <n v="130.79"/>
    <x v="2"/>
    <x v="296"/>
    <x v="5"/>
    <x v="7"/>
    <x v="1"/>
  </r>
  <r>
    <d v="2022-07-01T00:00:00"/>
    <x v="8"/>
    <n v="97.09"/>
    <x v="2"/>
    <x v="297"/>
    <x v="5"/>
    <x v="8"/>
    <x v="1"/>
  </r>
  <r>
    <d v="2022-07-01T00:00:00"/>
    <x v="9"/>
    <n v="83.47"/>
    <x v="2"/>
    <x v="298"/>
    <x v="5"/>
    <x v="9"/>
    <x v="1"/>
  </r>
  <r>
    <d v="2022-07-01T00:00:00"/>
    <x v="10"/>
    <n v="68.52"/>
    <x v="2"/>
    <x v="299"/>
    <x v="5"/>
    <x v="10"/>
    <x v="1"/>
  </r>
  <r>
    <d v="2022-07-01T00:00:00"/>
    <x v="11"/>
    <n v="60.71"/>
    <x v="2"/>
    <x v="300"/>
    <x v="5"/>
    <x v="11"/>
    <x v="1"/>
  </r>
  <r>
    <d v="2022-07-01T00:00:00"/>
    <x v="12"/>
    <n v="44.19"/>
    <x v="2"/>
    <x v="301"/>
    <x v="5"/>
    <x v="12"/>
    <x v="1"/>
  </r>
  <r>
    <d v="2022-07-01T00:00:00"/>
    <x v="13"/>
    <n v="34.369999999999997"/>
    <x v="2"/>
    <x v="302"/>
    <x v="5"/>
    <x v="13"/>
    <x v="1"/>
  </r>
  <r>
    <d v="2022-07-01T00:00:00"/>
    <x v="14"/>
    <n v="21.43"/>
    <x v="2"/>
    <x v="303"/>
    <x v="5"/>
    <x v="14"/>
    <x v="1"/>
  </r>
  <r>
    <d v="2022-08-01T00:00:00"/>
    <x v="0"/>
    <n v="333.45"/>
    <x v="2"/>
    <x v="304"/>
    <x v="6"/>
    <x v="0"/>
    <x v="1"/>
  </r>
  <r>
    <d v="2022-08-01T00:00:00"/>
    <x v="1"/>
    <n v="274.57"/>
    <x v="2"/>
    <x v="305"/>
    <x v="6"/>
    <x v="1"/>
    <x v="1"/>
  </r>
  <r>
    <d v="2022-08-01T00:00:00"/>
    <x v="2"/>
    <n v="255.37"/>
    <x v="2"/>
    <x v="229"/>
    <x v="6"/>
    <x v="2"/>
    <x v="1"/>
  </r>
  <r>
    <d v="2022-08-01T00:00:00"/>
    <x v="3"/>
    <n v="228.7"/>
    <x v="2"/>
    <x v="306"/>
    <x v="6"/>
    <x v="3"/>
    <x v="1"/>
  </r>
  <r>
    <d v="2022-08-01T00:00:00"/>
    <x v="4"/>
    <n v="189.45"/>
    <x v="2"/>
    <x v="307"/>
    <x v="6"/>
    <x v="4"/>
    <x v="1"/>
  </r>
  <r>
    <d v="2022-08-01T00:00:00"/>
    <x v="5"/>
    <n v="170.67"/>
    <x v="2"/>
    <x v="308"/>
    <x v="6"/>
    <x v="5"/>
    <x v="1"/>
  </r>
  <r>
    <d v="2022-08-01T00:00:00"/>
    <x v="6"/>
    <n v="164.7"/>
    <x v="2"/>
    <x v="309"/>
    <x v="6"/>
    <x v="6"/>
    <x v="1"/>
  </r>
  <r>
    <d v="2022-08-01T00:00:00"/>
    <x v="7"/>
    <n v="125.02"/>
    <x v="2"/>
    <x v="310"/>
    <x v="6"/>
    <x v="7"/>
    <x v="1"/>
  </r>
  <r>
    <d v="2022-08-01T00:00:00"/>
    <x v="8"/>
    <n v="92.8"/>
    <x v="2"/>
    <x v="311"/>
    <x v="6"/>
    <x v="8"/>
    <x v="1"/>
  </r>
  <r>
    <d v="2022-08-01T00:00:00"/>
    <x v="9"/>
    <n v="79.790000000000006"/>
    <x v="2"/>
    <x v="312"/>
    <x v="6"/>
    <x v="9"/>
    <x v="1"/>
  </r>
  <r>
    <d v="2022-08-01T00:00:00"/>
    <x v="10"/>
    <n v="65.5"/>
    <x v="2"/>
    <x v="313"/>
    <x v="6"/>
    <x v="10"/>
    <x v="1"/>
  </r>
  <r>
    <d v="2022-08-01T00:00:00"/>
    <x v="11"/>
    <n v="58.03"/>
    <x v="2"/>
    <x v="241"/>
    <x v="6"/>
    <x v="11"/>
    <x v="1"/>
  </r>
  <r>
    <d v="2022-08-01T00:00:00"/>
    <x v="12"/>
    <n v="42.24"/>
    <x v="2"/>
    <x v="314"/>
    <x v="6"/>
    <x v="12"/>
    <x v="1"/>
  </r>
  <r>
    <d v="2022-08-01T00:00:00"/>
    <x v="13"/>
    <n v="32.85"/>
    <x v="2"/>
    <x v="315"/>
    <x v="6"/>
    <x v="13"/>
    <x v="1"/>
  </r>
  <r>
    <d v="2022-08-01T00:00:00"/>
    <x v="14"/>
    <n v="20.48"/>
    <x v="2"/>
    <x v="316"/>
    <x v="6"/>
    <x v="14"/>
    <x v="1"/>
  </r>
  <r>
    <d v="2022-09-01T00:00:00"/>
    <x v="0"/>
    <n v="349.97"/>
    <x v="2"/>
    <x v="287"/>
    <x v="7"/>
    <x v="0"/>
    <x v="1"/>
  </r>
  <r>
    <d v="2022-09-01T00:00:00"/>
    <x v="1"/>
    <n v="288.17"/>
    <x v="2"/>
    <x v="292"/>
    <x v="7"/>
    <x v="1"/>
    <x v="1"/>
  </r>
  <r>
    <d v="2022-09-01T00:00:00"/>
    <x v="2"/>
    <n v="268.02"/>
    <x v="2"/>
    <x v="317"/>
    <x v="7"/>
    <x v="2"/>
    <x v="1"/>
  </r>
  <r>
    <d v="2022-09-01T00:00:00"/>
    <x v="3"/>
    <n v="240.03"/>
    <x v="2"/>
    <x v="318"/>
    <x v="7"/>
    <x v="3"/>
    <x v="1"/>
  </r>
  <r>
    <d v="2022-09-01T00:00:00"/>
    <x v="4"/>
    <n v="198.83"/>
    <x v="2"/>
    <x v="319"/>
    <x v="7"/>
    <x v="4"/>
    <x v="1"/>
  </r>
  <r>
    <d v="2022-09-01T00:00:00"/>
    <x v="5"/>
    <n v="179.13"/>
    <x v="2"/>
    <x v="320"/>
    <x v="7"/>
    <x v="5"/>
    <x v="1"/>
  </r>
  <r>
    <d v="2022-09-01T00:00:00"/>
    <x v="6"/>
    <n v="172.86"/>
    <x v="2"/>
    <x v="321"/>
    <x v="7"/>
    <x v="6"/>
    <x v="1"/>
  </r>
  <r>
    <d v="2022-09-01T00:00:00"/>
    <x v="7"/>
    <n v="131.21"/>
    <x v="2"/>
    <x v="322"/>
    <x v="7"/>
    <x v="7"/>
    <x v="1"/>
  </r>
  <r>
    <d v="2022-09-01T00:00:00"/>
    <x v="8"/>
    <n v="97.4"/>
    <x v="2"/>
    <x v="323"/>
    <x v="7"/>
    <x v="8"/>
    <x v="1"/>
  </r>
  <r>
    <d v="2022-09-01T00:00:00"/>
    <x v="9"/>
    <n v="83.74"/>
    <x v="2"/>
    <x v="324"/>
    <x v="7"/>
    <x v="9"/>
    <x v="1"/>
  </r>
  <r>
    <d v="2022-09-01T00:00:00"/>
    <x v="10"/>
    <n v="68.739999999999995"/>
    <x v="2"/>
    <x v="325"/>
    <x v="7"/>
    <x v="10"/>
    <x v="1"/>
  </r>
  <r>
    <d v="2022-09-01T00:00:00"/>
    <x v="11"/>
    <n v="60.9"/>
    <x v="2"/>
    <x v="254"/>
    <x v="7"/>
    <x v="11"/>
    <x v="1"/>
  </r>
  <r>
    <d v="2022-09-01T00:00:00"/>
    <x v="12"/>
    <n v="44.33"/>
    <x v="2"/>
    <x v="326"/>
    <x v="7"/>
    <x v="12"/>
    <x v="1"/>
  </r>
  <r>
    <d v="2022-09-01T00:00:00"/>
    <x v="13"/>
    <n v="34.479999999999997"/>
    <x v="2"/>
    <x v="327"/>
    <x v="7"/>
    <x v="13"/>
    <x v="1"/>
  </r>
  <r>
    <d v="2022-09-01T00:00:00"/>
    <x v="14"/>
    <n v="21.5"/>
    <x v="2"/>
    <x v="328"/>
    <x v="7"/>
    <x v="14"/>
    <x v="1"/>
  </r>
  <r>
    <d v="2022-01-01T00:00:00"/>
    <x v="0"/>
    <n v="286.29000000000002"/>
    <x v="3"/>
    <x v="329"/>
    <x v="0"/>
    <x v="0"/>
    <x v="0"/>
  </r>
  <r>
    <d v="2022-01-01T00:00:00"/>
    <x v="1"/>
    <n v="241.59"/>
    <x v="3"/>
    <x v="330"/>
    <x v="0"/>
    <x v="1"/>
    <x v="0"/>
  </r>
  <r>
    <d v="2022-01-01T00:00:00"/>
    <x v="2"/>
    <n v="222.19"/>
    <x v="3"/>
    <x v="331"/>
    <x v="0"/>
    <x v="2"/>
    <x v="0"/>
  </r>
  <r>
    <d v="2022-01-01T00:00:00"/>
    <x v="3"/>
    <n v="195.41"/>
    <x v="3"/>
    <x v="332"/>
    <x v="0"/>
    <x v="3"/>
    <x v="0"/>
  </r>
  <r>
    <d v="2022-01-01T00:00:00"/>
    <x v="4"/>
    <n v="166.78"/>
    <x v="3"/>
    <x v="333"/>
    <x v="0"/>
    <x v="4"/>
    <x v="0"/>
  </r>
  <r>
    <d v="2022-01-01T00:00:00"/>
    <x v="5"/>
    <n v="148.68"/>
    <x v="3"/>
    <x v="334"/>
    <x v="0"/>
    <x v="5"/>
    <x v="0"/>
  </r>
  <r>
    <d v="2022-01-01T00:00:00"/>
    <x v="6"/>
    <n v="141.30000000000001"/>
    <x v="3"/>
    <x v="335"/>
    <x v="0"/>
    <x v="6"/>
    <x v="0"/>
  </r>
  <r>
    <d v="2022-01-01T00:00:00"/>
    <x v="7"/>
    <n v="110.08"/>
    <x v="3"/>
    <x v="336"/>
    <x v="0"/>
    <x v="7"/>
    <x v="0"/>
  </r>
  <r>
    <d v="2022-01-01T00:00:00"/>
    <x v="8"/>
    <n v="79.05"/>
    <x v="3"/>
    <x v="337"/>
    <x v="0"/>
    <x v="8"/>
    <x v="0"/>
  </r>
  <r>
    <d v="2022-01-01T00:00:00"/>
    <x v="9"/>
    <n v="67.599999999999994"/>
    <x v="3"/>
    <x v="338"/>
    <x v="0"/>
    <x v="9"/>
    <x v="0"/>
  </r>
  <r>
    <d v="2022-01-01T00:00:00"/>
    <x v="10"/>
    <n v="55.78"/>
    <x v="3"/>
    <x v="339"/>
    <x v="0"/>
    <x v="10"/>
    <x v="0"/>
  </r>
  <r>
    <d v="2022-01-01T00:00:00"/>
    <x v="11"/>
    <n v="50.24"/>
    <x v="3"/>
    <x v="340"/>
    <x v="0"/>
    <x v="11"/>
    <x v="0"/>
  </r>
  <r>
    <d v="2022-01-01T00:00:00"/>
    <x v="12"/>
    <n v="36.57"/>
    <x v="3"/>
    <x v="341"/>
    <x v="0"/>
    <x v="12"/>
    <x v="0"/>
  </r>
  <r>
    <d v="2022-01-01T00:00:00"/>
    <x v="13"/>
    <n v="27.89"/>
    <x v="3"/>
    <x v="342"/>
    <x v="0"/>
    <x v="13"/>
    <x v="0"/>
  </r>
  <r>
    <d v="2022-01-01T00:00:00"/>
    <x v="14"/>
    <n v="17.55"/>
    <x v="3"/>
    <x v="343"/>
    <x v="0"/>
    <x v="14"/>
    <x v="0"/>
  </r>
  <r>
    <d v="2022-02-01T00:00:00"/>
    <x v="0"/>
    <n v="328.6"/>
    <x v="3"/>
    <x v="344"/>
    <x v="1"/>
    <x v="0"/>
    <x v="0"/>
  </r>
  <r>
    <d v="2022-02-01T00:00:00"/>
    <x v="1"/>
    <n v="277.3"/>
    <x v="3"/>
    <x v="345"/>
    <x v="1"/>
    <x v="1"/>
    <x v="0"/>
  </r>
  <r>
    <d v="2022-02-01T00:00:00"/>
    <x v="2"/>
    <n v="255.04"/>
    <x v="3"/>
    <x v="346"/>
    <x v="1"/>
    <x v="2"/>
    <x v="0"/>
  </r>
  <r>
    <d v="2022-02-01T00:00:00"/>
    <x v="3"/>
    <n v="224.3"/>
    <x v="3"/>
    <x v="347"/>
    <x v="1"/>
    <x v="3"/>
    <x v="0"/>
  </r>
  <r>
    <d v="2022-02-01T00:00:00"/>
    <x v="4"/>
    <n v="191.44"/>
    <x v="3"/>
    <x v="348"/>
    <x v="1"/>
    <x v="4"/>
    <x v="0"/>
  </r>
  <r>
    <d v="2022-02-01T00:00:00"/>
    <x v="5"/>
    <n v="170.66"/>
    <x v="3"/>
    <x v="349"/>
    <x v="1"/>
    <x v="5"/>
    <x v="0"/>
  </r>
  <r>
    <d v="2022-02-01T00:00:00"/>
    <x v="6"/>
    <n v="162.18"/>
    <x v="3"/>
    <x v="350"/>
    <x v="1"/>
    <x v="6"/>
    <x v="0"/>
  </r>
  <r>
    <d v="2022-02-01T00:00:00"/>
    <x v="7"/>
    <n v="126.35"/>
    <x v="3"/>
    <x v="351"/>
    <x v="1"/>
    <x v="7"/>
    <x v="0"/>
  </r>
  <r>
    <d v="2022-02-01T00:00:00"/>
    <x v="8"/>
    <n v="90.74"/>
    <x v="3"/>
    <x v="352"/>
    <x v="1"/>
    <x v="8"/>
    <x v="0"/>
  </r>
  <r>
    <d v="2022-02-01T00:00:00"/>
    <x v="9"/>
    <n v="77.59"/>
    <x v="3"/>
    <x v="353"/>
    <x v="1"/>
    <x v="9"/>
    <x v="0"/>
  </r>
  <r>
    <d v="2022-02-01T00:00:00"/>
    <x v="10"/>
    <n v="64.02"/>
    <x v="3"/>
    <x v="354"/>
    <x v="1"/>
    <x v="10"/>
    <x v="0"/>
  </r>
  <r>
    <d v="2022-02-01T00:00:00"/>
    <x v="11"/>
    <n v="57.66"/>
    <x v="3"/>
    <x v="355"/>
    <x v="1"/>
    <x v="11"/>
    <x v="0"/>
  </r>
  <r>
    <d v="2022-02-01T00:00:00"/>
    <x v="12"/>
    <n v="41.98"/>
    <x v="3"/>
    <x v="356"/>
    <x v="1"/>
    <x v="12"/>
    <x v="0"/>
  </r>
  <r>
    <d v="2022-02-01T00:00:00"/>
    <x v="13"/>
    <n v="32.01"/>
    <x v="3"/>
    <x v="357"/>
    <x v="1"/>
    <x v="13"/>
    <x v="0"/>
  </r>
  <r>
    <d v="2022-02-01T00:00:00"/>
    <x v="14"/>
    <n v="20.14"/>
    <x v="3"/>
    <x v="358"/>
    <x v="1"/>
    <x v="14"/>
    <x v="0"/>
  </r>
  <r>
    <d v="2022-03-01T00:00:00"/>
    <x v="0"/>
    <n v="305.81"/>
    <x v="3"/>
    <x v="359"/>
    <x v="2"/>
    <x v="0"/>
    <x v="0"/>
  </r>
  <r>
    <d v="2022-03-01T00:00:00"/>
    <x v="1"/>
    <n v="258.07"/>
    <x v="3"/>
    <x v="360"/>
    <x v="2"/>
    <x v="1"/>
    <x v="0"/>
  </r>
  <r>
    <d v="2022-03-01T00:00:00"/>
    <x v="2"/>
    <n v="237.35"/>
    <x v="3"/>
    <x v="361"/>
    <x v="2"/>
    <x v="2"/>
    <x v="0"/>
  </r>
  <r>
    <d v="2022-03-01T00:00:00"/>
    <x v="3"/>
    <n v="208.74"/>
    <x v="3"/>
    <x v="362"/>
    <x v="2"/>
    <x v="3"/>
    <x v="0"/>
  </r>
  <r>
    <d v="2022-03-01T00:00:00"/>
    <x v="4"/>
    <n v="178.16"/>
    <x v="3"/>
    <x v="363"/>
    <x v="2"/>
    <x v="4"/>
    <x v="0"/>
  </r>
  <r>
    <d v="2022-03-01T00:00:00"/>
    <x v="5"/>
    <n v="158.83000000000001"/>
    <x v="3"/>
    <x v="364"/>
    <x v="2"/>
    <x v="5"/>
    <x v="0"/>
  </r>
  <r>
    <d v="2022-03-01T00:00:00"/>
    <x v="6"/>
    <n v="150.93"/>
    <x v="3"/>
    <x v="365"/>
    <x v="2"/>
    <x v="6"/>
    <x v="0"/>
  </r>
  <r>
    <d v="2022-03-01T00:00:00"/>
    <x v="7"/>
    <n v="117.59"/>
    <x v="3"/>
    <x v="366"/>
    <x v="2"/>
    <x v="7"/>
    <x v="0"/>
  </r>
  <r>
    <d v="2022-03-01T00:00:00"/>
    <x v="8"/>
    <n v="84.44"/>
    <x v="3"/>
    <x v="367"/>
    <x v="2"/>
    <x v="8"/>
    <x v="0"/>
  </r>
  <r>
    <d v="2022-03-01T00:00:00"/>
    <x v="9"/>
    <n v="72.209999999999994"/>
    <x v="3"/>
    <x v="368"/>
    <x v="2"/>
    <x v="9"/>
    <x v="0"/>
  </r>
  <r>
    <d v="2022-03-01T00:00:00"/>
    <x v="10"/>
    <n v="59.58"/>
    <x v="3"/>
    <x v="369"/>
    <x v="2"/>
    <x v="10"/>
    <x v="0"/>
  </r>
  <r>
    <d v="2022-03-01T00:00:00"/>
    <x v="11"/>
    <n v="53.67"/>
    <x v="3"/>
    <x v="370"/>
    <x v="2"/>
    <x v="11"/>
    <x v="0"/>
  </r>
  <r>
    <d v="2022-03-01T00:00:00"/>
    <x v="12"/>
    <n v="39.07"/>
    <x v="3"/>
    <x v="371"/>
    <x v="2"/>
    <x v="12"/>
    <x v="0"/>
  </r>
  <r>
    <d v="2022-03-01T00:00:00"/>
    <x v="13"/>
    <n v="29.79"/>
    <x v="3"/>
    <x v="372"/>
    <x v="2"/>
    <x v="13"/>
    <x v="0"/>
  </r>
  <r>
    <d v="2022-03-01T00:00:00"/>
    <x v="14"/>
    <n v="18.739999999999998"/>
    <x v="3"/>
    <x v="373"/>
    <x v="2"/>
    <x v="14"/>
    <x v="0"/>
  </r>
  <r>
    <d v="2022-04-01T00:00:00"/>
    <x v="0"/>
    <n v="324.26"/>
    <x v="3"/>
    <x v="374"/>
    <x v="3"/>
    <x v="0"/>
    <x v="0"/>
  </r>
  <r>
    <d v="2022-04-01T00:00:00"/>
    <x v="1"/>
    <n v="273.63"/>
    <x v="3"/>
    <x v="375"/>
    <x v="3"/>
    <x v="1"/>
    <x v="0"/>
  </r>
  <r>
    <d v="2022-04-01T00:00:00"/>
    <x v="2"/>
    <n v="251.67"/>
    <x v="3"/>
    <x v="376"/>
    <x v="3"/>
    <x v="2"/>
    <x v="0"/>
  </r>
  <r>
    <d v="2022-04-01T00:00:00"/>
    <x v="3"/>
    <n v="221.33"/>
    <x v="3"/>
    <x v="377"/>
    <x v="3"/>
    <x v="3"/>
    <x v="0"/>
  </r>
  <r>
    <d v="2022-04-01T00:00:00"/>
    <x v="4"/>
    <n v="188.91"/>
    <x v="3"/>
    <x v="378"/>
    <x v="3"/>
    <x v="4"/>
    <x v="0"/>
  </r>
  <r>
    <d v="2022-04-01T00:00:00"/>
    <x v="5"/>
    <n v="168.41"/>
    <x v="3"/>
    <x v="379"/>
    <x v="3"/>
    <x v="5"/>
    <x v="0"/>
  </r>
  <r>
    <d v="2022-04-01T00:00:00"/>
    <x v="6"/>
    <n v="160.04"/>
    <x v="3"/>
    <x v="380"/>
    <x v="3"/>
    <x v="6"/>
    <x v="0"/>
  </r>
  <r>
    <d v="2022-04-01T00:00:00"/>
    <x v="7"/>
    <n v="124.68"/>
    <x v="3"/>
    <x v="381"/>
    <x v="3"/>
    <x v="7"/>
    <x v="0"/>
  </r>
  <r>
    <d v="2022-04-01T00:00:00"/>
    <x v="8"/>
    <n v="89.54"/>
    <x v="3"/>
    <x v="382"/>
    <x v="3"/>
    <x v="8"/>
    <x v="0"/>
  </r>
  <r>
    <d v="2022-04-01T00:00:00"/>
    <x v="9"/>
    <n v="76.569999999999993"/>
    <x v="3"/>
    <x v="383"/>
    <x v="3"/>
    <x v="9"/>
    <x v="0"/>
  </r>
  <r>
    <d v="2022-04-01T00:00:00"/>
    <x v="10"/>
    <n v="63.18"/>
    <x v="3"/>
    <x v="384"/>
    <x v="3"/>
    <x v="10"/>
    <x v="0"/>
  </r>
  <r>
    <d v="2022-04-01T00:00:00"/>
    <x v="11"/>
    <n v="56.9"/>
    <x v="3"/>
    <x v="385"/>
    <x v="3"/>
    <x v="11"/>
    <x v="0"/>
  </r>
  <r>
    <d v="2022-04-01T00:00:00"/>
    <x v="12"/>
    <n v="41.42"/>
    <x v="3"/>
    <x v="386"/>
    <x v="3"/>
    <x v="12"/>
    <x v="0"/>
  </r>
  <r>
    <d v="2022-04-01T00:00:00"/>
    <x v="13"/>
    <n v="31.59"/>
    <x v="3"/>
    <x v="387"/>
    <x v="3"/>
    <x v="13"/>
    <x v="0"/>
  </r>
  <r>
    <d v="2022-04-01T00:00:00"/>
    <x v="14"/>
    <n v="19.87"/>
    <x v="3"/>
    <x v="388"/>
    <x v="3"/>
    <x v="14"/>
    <x v="0"/>
  </r>
  <r>
    <d v="2022-06-01T00:00:00"/>
    <x v="0"/>
    <n v="308"/>
    <x v="3"/>
    <x v="389"/>
    <x v="4"/>
    <x v="0"/>
    <x v="1"/>
  </r>
  <r>
    <d v="2022-06-01T00:00:00"/>
    <x v="1"/>
    <n v="253.61"/>
    <x v="3"/>
    <x v="390"/>
    <x v="4"/>
    <x v="1"/>
    <x v="1"/>
  </r>
  <r>
    <d v="2022-06-01T00:00:00"/>
    <x v="2"/>
    <n v="235.88"/>
    <x v="3"/>
    <x v="391"/>
    <x v="4"/>
    <x v="2"/>
    <x v="1"/>
  </r>
  <r>
    <d v="2022-06-01T00:00:00"/>
    <x v="3"/>
    <n v="211.24"/>
    <x v="3"/>
    <x v="392"/>
    <x v="4"/>
    <x v="3"/>
    <x v="1"/>
  </r>
  <r>
    <d v="2022-06-01T00:00:00"/>
    <x v="4"/>
    <n v="174.99"/>
    <x v="3"/>
    <x v="393"/>
    <x v="4"/>
    <x v="4"/>
    <x v="1"/>
  </r>
  <r>
    <d v="2022-06-01T00:00:00"/>
    <x v="5"/>
    <n v="157.63999999999999"/>
    <x v="3"/>
    <x v="394"/>
    <x v="4"/>
    <x v="5"/>
    <x v="1"/>
  </r>
  <r>
    <d v="2022-06-01T00:00:00"/>
    <x v="6"/>
    <n v="152.13"/>
    <x v="3"/>
    <x v="395"/>
    <x v="4"/>
    <x v="6"/>
    <x v="1"/>
  </r>
  <r>
    <d v="2022-06-01T00:00:00"/>
    <x v="7"/>
    <n v="115.47"/>
    <x v="3"/>
    <x v="389"/>
    <x v="4"/>
    <x v="7"/>
    <x v="1"/>
  </r>
  <r>
    <d v="2022-06-01T00:00:00"/>
    <x v="8"/>
    <n v="85.72"/>
    <x v="3"/>
    <x v="396"/>
    <x v="4"/>
    <x v="8"/>
    <x v="1"/>
  </r>
  <r>
    <d v="2022-06-01T00:00:00"/>
    <x v="9"/>
    <n v="73.7"/>
    <x v="3"/>
    <x v="397"/>
    <x v="4"/>
    <x v="9"/>
    <x v="1"/>
  </r>
  <r>
    <d v="2022-06-01T00:00:00"/>
    <x v="10"/>
    <n v="60.5"/>
    <x v="3"/>
    <x v="398"/>
    <x v="4"/>
    <x v="10"/>
    <x v="1"/>
  </r>
  <r>
    <d v="2022-06-01T00:00:00"/>
    <x v="11"/>
    <n v="53.6"/>
    <x v="3"/>
    <x v="399"/>
    <x v="4"/>
    <x v="11"/>
    <x v="1"/>
  </r>
  <r>
    <d v="2022-06-01T00:00:00"/>
    <x v="12"/>
    <n v="39.020000000000003"/>
    <x v="3"/>
    <x v="400"/>
    <x v="4"/>
    <x v="12"/>
    <x v="1"/>
  </r>
  <r>
    <d v="2022-06-01T00:00:00"/>
    <x v="13"/>
    <n v="30.35"/>
    <x v="3"/>
    <x v="401"/>
    <x v="4"/>
    <x v="13"/>
    <x v="1"/>
  </r>
  <r>
    <d v="2022-06-01T00:00:00"/>
    <x v="14"/>
    <n v="18.920000000000002"/>
    <x v="3"/>
    <x v="402"/>
    <x v="4"/>
    <x v="14"/>
    <x v="1"/>
  </r>
  <r>
    <d v="2022-07-01T00:00:00"/>
    <x v="0"/>
    <n v="348.85"/>
    <x v="3"/>
    <x v="403"/>
    <x v="5"/>
    <x v="0"/>
    <x v="1"/>
  </r>
  <r>
    <d v="2022-07-01T00:00:00"/>
    <x v="1"/>
    <n v="287.25"/>
    <x v="3"/>
    <x v="379"/>
    <x v="5"/>
    <x v="1"/>
    <x v="1"/>
  </r>
  <r>
    <d v="2022-07-01T00:00:00"/>
    <x v="2"/>
    <n v="267.16000000000003"/>
    <x v="3"/>
    <x v="404"/>
    <x v="5"/>
    <x v="2"/>
    <x v="1"/>
  </r>
  <r>
    <d v="2022-07-01T00:00:00"/>
    <x v="3"/>
    <n v="239.26"/>
    <x v="3"/>
    <x v="405"/>
    <x v="5"/>
    <x v="3"/>
    <x v="1"/>
  </r>
  <r>
    <d v="2022-07-01T00:00:00"/>
    <x v="4"/>
    <n v="198.2"/>
    <x v="3"/>
    <x v="406"/>
    <x v="5"/>
    <x v="4"/>
    <x v="1"/>
  </r>
  <r>
    <d v="2022-07-01T00:00:00"/>
    <x v="5"/>
    <n v="178.56"/>
    <x v="3"/>
    <x v="407"/>
    <x v="5"/>
    <x v="5"/>
    <x v="1"/>
  </r>
  <r>
    <d v="2022-07-01T00:00:00"/>
    <x v="6"/>
    <n v="172.31"/>
    <x v="3"/>
    <x v="392"/>
    <x v="5"/>
    <x v="6"/>
    <x v="1"/>
  </r>
  <r>
    <d v="2022-07-01T00:00:00"/>
    <x v="7"/>
    <n v="130.79"/>
    <x v="3"/>
    <x v="408"/>
    <x v="5"/>
    <x v="7"/>
    <x v="1"/>
  </r>
  <r>
    <d v="2022-07-01T00:00:00"/>
    <x v="8"/>
    <n v="97.09"/>
    <x v="3"/>
    <x v="409"/>
    <x v="5"/>
    <x v="8"/>
    <x v="1"/>
  </r>
  <r>
    <d v="2022-07-01T00:00:00"/>
    <x v="9"/>
    <n v="83.47"/>
    <x v="3"/>
    <x v="410"/>
    <x v="5"/>
    <x v="9"/>
    <x v="1"/>
  </r>
  <r>
    <d v="2022-07-01T00:00:00"/>
    <x v="10"/>
    <n v="68.52"/>
    <x v="3"/>
    <x v="411"/>
    <x v="5"/>
    <x v="10"/>
    <x v="1"/>
  </r>
  <r>
    <d v="2022-07-01T00:00:00"/>
    <x v="11"/>
    <n v="60.71"/>
    <x v="3"/>
    <x v="412"/>
    <x v="5"/>
    <x v="11"/>
    <x v="1"/>
  </r>
  <r>
    <d v="2022-07-01T00:00:00"/>
    <x v="12"/>
    <n v="44.19"/>
    <x v="3"/>
    <x v="413"/>
    <x v="5"/>
    <x v="12"/>
    <x v="1"/>
  </r>
  <r>
    <d v="2022-07-01T00:00:00"/>
    <x v="13"/>
    <n v="34.369999999999997"/>
    <x v="3"/>
    <x v="414"/>
    <x v="5"/>
    <x v="13"/>
    <x v="1"/>
  </r>
  <r>
    <d v="2022-07-01T00:00:00"/>
    <x v="14"/>
    <n v="21.43"/>
    <x v="3"/>
    <x v="415"/>
    <x v="5"/>
    <x v="14"/>
    <x v="1"/>
  </r>
  <r>
    <d v="2022-08-01T00:00:00"/>
    <x v="0"/>
    <n v="333.45"/>
    <x v="3"/>
    <x v="416"/>
    <x v="6"/>
    <x v="0"/>
    <x v="1"/>
  </r>
  <r>
    <d v="2022-08-01T00:00:00"/>
    <x v="1"/>
    <n v="274.57"/>
    <x v="3"/>
    <x v="417"/>
    <x v="6"/>
    <x v="1"/>
    <x v="1"/>
  </r>
  <r>
    <d v="2022-08-01T00:00:00"/>
    <x v="2"/>
    <n v="255.37"/>
    <x v="3"/>
    <x v="418"/>
    <x v="6"/>
    <x v="2"/>
    <x v="1"/>
  </r>
  <r>
    <d v="2022-08-01T00:00:00"/>
    <x v="3"/>
    <n v="228.7"/>
    <x v="3"/>
    <x v="419"/>
    <x v="6"/>
    <x v="3"/>
    <x v="1"/>
  </r>
  <r>
    <d v="2022-08-01T00:00:00"/>
    <x v="4"/>
    <n v="189.45"/>
    <x v="3"/>
    <x v="420"/>
    <x v="6"/>
    <x v="4"/>
    <x v="1"/>
  </r>
  <r>
    <d v="2022-08-01T00:00:00"/>
    <x v="5"/>
    <n v="170.67"/>
    <x v="3"/>
    <x v="403"/>
    <x v="6"/>
    <x v="5"/>
    <x v="1"/>
  </r>
  <r>
    <d v="2022-08-01T00:00:00"/>
    <x v="6"/>
    <n v="164.7"/>
    <x v="3"/>
    <x v="402"/>
    <x v="6"/>
    <x v="6"/>
    <x v="1"/>
  </r>
  <r>
    <d v="2022-08-01T00:00:00"/>
    <x v="7"/>
    <n v="125.02"/>
    <x v="3"/>
    <x v="421"/>
    <x v="6"/>
    <x v="7"/>
    <x v="1"/>
  </r>
  <r>
    <d v="2022-08-01T00:00:00"/>
    <x v="8"/>
    <n v="92.8"/>
    <x v="3"/>
    <x v="422"/>
    <x v="6"/>
    <x v="8"/>
    <x v="1"/>
  </r>
  <r>
    <d v="2022-08-01T00:00:00"/>
    <x v="9"/>
    <n v="79.790000000000006"/>
    <x v="3"/>
    <x v="423"/>
    <x v="6"/>
    <x v="9"/>
    <x v="1"/>
  </r>
  <r>
    <d v="2022-08-01T00:00:00"/>
    <x v="10"/>
    <n v="65.5"/>
    <x v="3"/>
    <x v="424"/>
    <x v="6"/>
    <x v="10"/>
    <x v="1"/>
  </r>
  <r>
    <d v="2022-08-01T00:00:00"/>
    <x v="11"/>
    <n v="58.03"/>
    <x v="3"/>
    <x v="350"/>
    <x v="6"/>
    <x v="11"/>
    <x v="1"/>
  </r>
  <r>
    <d v="2022-08-01T00:00:00"/>
    <x v="12"/>
    <n v="42.24"/>
    <x v="3"/>
    <x v="330"/>
    <x v="6"/>
    <x v="12"/>
    <x v="1"/>
  </r>
  <r>
    <d v="2022-08-01T00:00:00"/>
    <x v="13"/>
    <n v="32.85"/>
    <x v="3"/>
    <x v="425"/>
    <x v="6"/>
    <x v="13"/>
    <x v="1"/>
  </r>
  <r>
    <d v="2022-08-01T00:00:00"/>
    <x v="14"/>
    <n v="20.48"/>
    <x v="3"/>
    <x v="426"/>
    <x v="6"/>
    <x v="14"/>
    <x v="1"/>
  </r>
  <r>
    <d v="2022-09-01T00:00:00"/>
    <x v="0"/>
    <n v="349.97"/>
    <x v="3"/>
    <x v="427"/>
    <x v="7"/>
    <x v="0"/>
    <x v="1"/>
  </r>
  <r>
    <d v="2022-09-01T00:00:00"/>
    <x v="1"/>
    <n v="288.17"/>
    <x v="3"/>
    <x v="391"/>
    <x v="7"/>
    <x v="1"/>
    <x v="1"/>
  </r>
  <r>
    <d v="2022-09-01T00:00:00"/>
    <x v="2"/>
    <n v="268.02"/>
    <x v="3"/>
    <x v="428"/>
    <x v="7"/>
    <x v="2"/>
    <x v="1"/>
  </r>
  <r>
    <d v="2022-09-01T00:00:00"/>
    <x v="3"/>
    <n v="240.03"/>
    <x v="3"/>
    <x v="429"/>
    <x v="7"/>
    <x v="3"/>
    <x v="1"/>
  </r>
  <r>
    <d v="2022-09-01T00:00:00"/>
    <x v="4"/>
    <n v="198.83"/>
    <x v="3"/>
    <x v="430"/>
    <x v="7"/>
    <x v="4"/>
    <x v="1"/>
  </r>
  <r>
    <d v="2022-09-01T00:00:00"/>
    <x v="5"/>
    <n v="179.13"/>
    <x v="3"/>
    <x v="410"/>
    <x v="7"/>
    <x v="5"/>
    <x v="1"/>
  </r>
  <r>
    <d v="2022-09-01T00:00:00"/>
    <x v="6"/>
    <n v="172.86"/>
    <x v="3"/>
    <x v="431"/>
    <x v="7"/>
    <x v="6"/>
    <x v="1"/>
  </r>
  <r>
    <d v="2022-09-01T00:00:00"/>
    <x v="7"/>
    <n v="131.21"/>
    <x v="3"/>
    <x v="432"/>
    <x v="7"/>
    <x v="7"/>
    <x v="1"/>
  </r>
  <r>
    <d v="2022-09-01T00:00:00"/>
    <x v="8"/>
    <n v="97.4"/>
    <x v="3"/>
    <x v="433"/>
    <x v="7"/>
    <x v="8"/>
    <x v="1"/>
  </r>
  <r>
    <d v="2022-09-01T00:00:00"/>
    <x v="9"/>
    <n v="83.74"/>
    <x v="3"/>
    <x v="434"/>
    <x v="7"/>
    <x v="9"/>
    <x v="1"/>
  </r>
  <r>
    <d v="2022-09-01T00:00:00"/>
    <x v="10"/>
    <n v="68.739999999999995"/>
    <x v="3"/>
    <x v="407"/>
    <x v="7"/>
    <x v="10"/>
    <x v="1"/>
  </r>
  <r>
    <d v="2022-09-01T00:00:00"/>
    <x v="11"/>
    <n v="60.9"/>
    <x v="3"/>
    <x v="364"/>
    <x v="7"/>
    <x v="11"/>
    <x v="1"/>
  </r>
  <r>
    <d v="2022-09-01T00:00:00"/>
    <x v="12"/>
    <n v="44.33"/>
    <x v="3"/>
    <x v="366"/>
    <x v="7"/>
    <x v="12"/>
    <x v="1"/>
  </r>
  <r>
    <d v="2022-09-01T00:00:00"/>
    <x v="13"/>
    <n v="34.479999999999997"/>
    <x v="3"/>
    <x v="435"/>
    <x v="7"/>
    <x v="13"/>
    <x v="1"/>
  </r>
  <r>
    <d v="2022-09-01T00:00:00"/>
    <x v="14"/>
    <n v="21.5"/>
    <x v="3"/>
    <x v="436"/>
    <x v="7"/>
    <x v="14"/>
    <x v="1"/>
  </r>
  <r>
    <d v="2022-01-01T00:00:00"/>
    <x v="0"/>
    <n v="286.29000000000002"/>
    <x v="4"/>
    <x v="437"/>
    <x v="0"/>
    <x v="0"/>
    <x v="0"/>
  </r>
  <r>
    <d v="2022-01-01T00:00:00"/>
    <x v="1"/>
    <n v="241.59"/>
    <x v="4"/>
    <x v="438"/>
    <x v="0"/>
    <x v="1"/>
    <x v="0"/>
  </r>
  <r>
    <d v="2022-01-01T00:00:00"/>
    <x v="2"/>
    <n v="222.19"/>
    <x v="4"/>
    <x v="439"/>
    <x v="0"/>
    <x v="2"/>
    <x v="0"/>
  </r>
  <r>
    <d v="2022-01-01T00:00:00"/>
    <x v="3"/>
    <n v="195.41"/>
    <x v="4"/>
    <x v="440"/>
    <x v="0"/>
    <x v="3"/>
    <x v="0"/>
  </r>
  <r>
    <d v="2022-01-01T00:00:00"/>
    <x v="4"/>
    <n v="166.78"/>
    <x v="4"/>
    <x v="441"/>
    <x v="0"/>
    <x v="4"/>
    <x v="0"/>
  </r>
  <r>
    <d v="2022-01-01T00:00:00"/>
    <x v="5"/>
    <n v="148.68"/>
    <x v="4"/>
    <x v="442"/>
    <x v="0"/>
    <x v="5"/>
    <x v="0"/>
  </r>
  <r>
    <d v="2022-01-01T00:00:00"/>
    <x v="6"/>
    <n v="141.30000000000001"/>
    <x v="4"/>
    <x v="443"/>
    <x v="0"/>
    <x v="6"/>
    <x v="0"/>
  </r>
  <r>
    <d v="2022-01-01T00:00:00"/>
    <x v="7"/>
    <n v="110.08"/>
    <x v="4"/>
    <x v="444"/>
    <x v="0"/>
    <x v="7"/>
    <x v="0"/>
  </r>
  <r>
    <d v="2022-01-01T00:00:00"/>
    <x v="8"/>
    <n v="79.05"/>
    <x v="4"/>
    <x v="445"/>
    <x v="0"/>
    <x v="8"/>
    <x v="0"/>
  </r>
  <r>
    <d v="2022-01-01T00:00:00"/>
    <x v="9"/>
    <n v="67.599999999999994"/>
    <x v="4"/>
    <x v="446"/>
    <x v="0"/>
    <x v="9"/>
    <x v="0"/>
  </r>
  <r>
    <d v="2022-01-01T00:00:00"/>
    <x v="10"/>
    <n v="55.78"/>
    <x v="4"/>
    <x v="447"/>
    <x v="0"/>
    <x v="10"/>
    <x v="0"/>
  </r>
  <r>
    <d v="2022-01-01T00:00:00"/>
    <x v="11"/>
    <n v="50.24"/>
    <x v="4"/>
    <x v="448"/>
    <x v="0"/>
    <x v="11"/>
    <x v="0"/>
  </r>
  <r>
    <d v="2022-01-01T00:00:00"/>
    <x v="12"/>
    <n v="36.57"/>
    <x v="4"/>
    <x v="423"/>
    <x v="0"/>
    <x v="12"/>
    <x v="0"/>
  </r>
  <r>
    <d v="2022-01-01T00:00:00"/>
    <x v="13"/>
    <n v="27.89"/>
    <x v="4"/>
    <x v="449"/>
    <x v="0"/>
    <x v="13"/>
    <x v="0"/>
  </r>
  <r>
    <d v="2022-01-01T00:00:00"/>
    <x v="14"/>
    <n v="17.55"/>
    <x v="4"/>
    <x v="450"/>
    <x v="0"/>
    <x v="14"/>
    <x v="0"/>
  </r>
  <r>
    <d v="2022-02-01T00:00:00"/>
    <x v="0"/>
    <n v="328.6"/>
    <x v="4"/>
    <x v="451"/>
    <x v="1"/>
    <x v="0"/>
    <x v="0"/>
  </r>
  <r>
    <d v="2022-02-01T00:00:00"/>
    <x v="1"/>
    <n v="277.3"/>
    <x v="4"/>
    <x v="452"/>
    <x v="1"/>
    <x v="1"/>
    <x v="0"/>
  </r>
  <r>
    <d v="2022-02-01T00:00:00"/>
    <x v="2"/>
    <n v="255.04"/>
    <x v="4"/>
    <x v="360"/>
    <x v="1"/>
    <x v="2"/>
    <x v="0"/>
  </r>
  <r>
    <d v="2022-02-01T00:00:00"/>
    <x v="3"/>
    <n v="224.3"/>
    <x v="4"/>
    <x v="453"/>
    <x v="1"/>
    <x v="3"/>
    <x v="0"/>
  </r>
  <r>
    <d v="2022-02-01T00:00:00"/>
    <x v="4"/>
    <n v="191.44"/>
    <x v="4"/>
    <x v="449"/>
    <x v="1"/>
    <x v="4"/>
    <x v="0"/>
  </r>
  <r>
    <d v="2022-02-01T00:00:00"/>
    <x v="5"/>
    <n v="170.66"/>
    <x v="4"/>
    <x v="454"/>
    <x v="1"/>
    <x v="5"/>
    <x v="0"/>
  </r>
  <r>
    <d v="2022-02-01T00:00:00"/>
    <x v="6"/>
    <n v="162.18"/>
    <x v="4"/>
    <x v="455"/>
    <x v="1"/>
    <x v="6"/>
    <x v="0"/>
  </r>
  <r>
    <d v="2022-02-01T00:00:00"/>
    <x v="7"/>
    <n v="126.35"/>
    <x v="4"/>
    <x v="456"/>
    <x v="1"/>
    <x v="7"/>
    <x v="0"/>
  </r>
  <r>
    <d v="2022-02-01T00:00:00"/>
    <x v="8"/>
    <n v="90.74"/>
    <x v="4"/>
    <x v="457"/>
    <x v="1"/>
    <x v="8"/>
    <x v="0"/>
  </r>
  <r>
    <d v="2022-02-01T00:00:00"/>
    <x v="9"/>
    <n v="77.59"/>
    <x v="4"/>
    <x v="458"/>
    <x v="1"/>
    <x v="9"/>
    <x v="0"/>
  </r>
  <r>
    <d v="2022-02-01T00:00:00"/>
    <x v="10"/>
    <n v="64.02"/>
    <x v="4"/>
    <x v="459"/>
    <x v="1"/>
    <x v="10"/>
    <x v="0"/>
  </r>
  <r>
    <d v="2022-02-01T00:00:00"/>
    <x v="11"/>
    <n v="57.66"/>
    <x v="4"/>
    <x v="453"/>
    <x v="1"/>
    <x v="11"/>
    <x v="0"/>
  </r>
  <r>
    <d v="2022-02-01T00:00:00"/>
    <x v="12"/>
    <n v="41.98"/>
    <x v="4"/>
    <x v="361"/>
    <x v="1"/>
    <x v="12"/>
    <x v="0"/>
  </r>
  <r>
    <d v="2022-02-01T00:00:00"/>
    <x v="13"/>
    <n v="32.01"/>
    <x v="4"/>
    <x v="443"/>
    <x v="1"/>
    <x v="13"/>
    <x v="0"/>
  </r>
  <r>
    <d v="2022-02-01T00:00:00"/>
    <x v="14"/>
    <n v="20.14"/>
    <x v="4"/>
    <x v="460"/>
    <x v="1"/>
    <x v="14"/>
    <x v="0"/>
  </r>
  <r>
    <d v="2022-03-01T00:00:00"/>
    <x v="0"/>
    <n v="305.81"/>
    <x v="4"/>
    <x v="461"/>
    <x v="2"/>
    <x v="0"/>
    <x v="0"/>
  </r>
  <r>
    <d v="2022-03-01T00:00:00"/>
    <x v="1"/>
    <n v="258.07"/>
    <x v="4"/>
    <x v="462"/>
    <x v="2"/>
    <x v="1"/>
    <x v="0"/>
  </r>
  <r>
    <d v="2022-03-01T00:00:00"/>
    <x v="2"/>
    <n v="237.35"/>
    <x v="4"/>
    <x v="463"/>
    <x v="2"/>
    <x v="2"/>
    <x v="0"/>
  </r>
  <r>
    <d v="2022-03-01T00:00:00"/>
    <x v="3"/>
    <n v="208.74"/>
    <x v="4"/>
    <x v="464"/>
    <x v="2"/>
    <x v="3"/>
    <x v="0"/>
  </r>
  <r>
    <d v="2022-03-01T00:00:00"/>
    <x v="4"/>
    <n v="178.16"/>
    <x v="4"/>
    <x v="457"/>
    <x v="2"/>
    <x v="4"/>
    <x v="0"/>
  </r>
  <r>
    <d v="2022-03-01T00:00:00"/>
    <x v="5"/>
    <n v="158.83000000000001"/>
    <x v="4"/>
    <x v="465"/>
    <x v="2"/>
    <x v="5"/>
    <x v="0"/>
  </r>
  <r>
    <d v="2022-03-01T00:00:00"/>
    <x v="6"/>
    <n v="150.93"/>
    <x v="4"/>
    <x v="466"/>
    <x v="2"/>
    <x v="6"/>
    <x v="0"/>
  </r>
  <r>
    <d v="2022-03-01T00:00:00"/>
    <x v="7"/>
    <n v="117.59"/>
    <x v="4"/>
    <x v="467"/>
    <x v="2"/>
    <x v="7"/>
    <x v="0"/>
  </r>
  <r>
    <d v="2022-03-01T00:00:00"/>
    <x v="8"/>
    <n v="84.44"/>
    <x v="4"/>
    <x v="440"/>
    <x v="2"/>
    <x v="8"/>
    <x v="0"/>
  </r>
  <r>
    <d v="2022-03-01T00:00:00"/>
    <x v="9"/>
    <n v="72.209999999999994"/>
    <x v="4"/>
    <x v="468"/>
    <x v="2"/>
    <x v="9"/>
    <x v="0"/>
  </r>
  <r>
    <d v="2022-03-01T00:00:00"/>
    <x v="10"/>
    <n v="59.58"/>
    <x v="4"/>
    <x v="469"/>
    <x v="2"/>
    <x v="10"/>
    <x v="0"/>
  </r>
  <r>
    <d v="2022-03-01T00:00:00"/>
    <x v="11"/>
    <n v="53.67"/>
    <x v="4"/>
    <x v="470"/>
    <x v="2"/>
    <x v="11"/>
    <x v="0"/>
  </r>
  <r>
    <d v="2022-03-01T00:00:00"/>
    <x v="12"/>
    <n v="39.07"/>
    <x v="4"/>
    <x v="471"/>
    <x v="2"/>
    <x v="12"/>
    <x v="0"/>
  </r>
  <r>
    <d v="2022-03-01T00:00:00"/>
    <x v="13"/>
    <n v="29.79"/>
    <x v="4"/>
    <x v="472"/>
    <x v="2"/>
    <x v="13"/>
    <x v="0"/>
  </r>
  <r>
    <d v="2022-03-01T00:00:00"/>
    <x v="14"/>
    <n v="18.739999999999998"/>
    <x v="4"/>
    <x v="473"/>
    <x v="2"/>
    <x v="14"/>
    <x v="0"/>
  </r>
  <r>
    <d v="2022-04-01T00:00:00"/>
    <x v="0"/>
    <n v="324.26"/>
    <x v="4"/>
    <x v="474"/>
    <x v="3"/>
    <x v="0"/>
    <x v="0"/>
  </r>
  <r>
    <d v="2022-04-01T00:00:00"/>
    <x v="1"/>
    <n v="273.63"/>
    <x v="4"/>
    <x v="475"/>
    <x v="3"/>
    <x v="1"/>
    <x v="0"/>
  </r>
  <r>
    <d v="2022-04-01T00:00:00"/>
    <x v="2"/>
    <n v="251.67"/>
    <x v="4"/>
    <x v="476"/>
    <x v="3"/>
    <x v="2"/>
    <x v="0"/>
  </r>
  <r>
    <d v="2022-04-01T00:00:00"/>
    <x v="3"/>
    <n v="221.33"/>
    <x v="4"/>
    <x v="477"/>
    <x v="3"/>
    <x v="3"/>
    <x v="0"/>
  </r>
  <r>
    <d v="2022-04-01T00:00:00"/>
    <x v="4"/>
    <n v="188.91"/>
    <x v="4"/>
    <x v="478"/>
    <x v="3"/>
    <x v="4"/>
    <x v="0"/>
  </r>
  <r>
    <d v="2022-04-01T00:00:00"/>
    <x v="5"/>
    <n v="168.41"/>
    <x v="4"/>
    <x v="479"/>
    <x v="3"/>
    <x v="5"/>
    <x v="0"/>
  </r>
  <r>
    <d v="2022-04-01T00:00:00"/>
    <x v="6"/>
    <n v="160.04"/>
    <x v="4"/>
    <x v="480"/>
    <x v="3"/>
    <x v="6"/>
    <x v="0"/>
  </r>
  <r>
    <d v="2022-04-01T00:00:00"/>
    <x v="7"/>
    <n v="124.68"/>
    <x v="4"/>
    <x v="481"/>
    <x v="3"/>
    <x v="7"/>
    <x v="0"/>
  </r>
  <r>
    <d v="2022-04-01T00:00:00"/>
    <x v="8"/>
    <n v="89.54"/>
    <x v="4"/>
    <x v="482"/>
    <x v="3"/>
    <x v="8"/>
    <x v="0"/>
  </r>
  <r>
    <d v="2022-04-01T00:00:00"/>
    <x v="9"/>
    <n v="76.569999999999993"/>
    <x v="4"/>
    <x v="469"/>
    <x v="3"/>
    <x v="9"/>
    <x v="0"/>
  </r>
  <r>
    <d v="2022-04-01T00:00:00"/>
    <x v="10"/>
    <n v="63.18"/>
    <x v="4"/>
    <x v="483"/>
    <x v="3"/>
    <x v="10"/>
    <x v="0"/>
  </r>
  <r>
    <d v="2022-04-01T00:00:00"/>
    <x v="11"/>
    <n v="56.9"/>
    <x v="4"/>
    <x v="484"/>
    <x v="3"/>
    <x v="11"/>
    <x v="0"/>
  </r>
  <r>
    <d v="2022-04-01T00:00:00"/>
    <x v="12"/>
    <n v="41.42"/>
    <x v="4"/>
    <x v="485"/>
    <x v="3"/>
    <x v="12"/>
    <x v="0"/>
  </r>
  <r>
    <d v="2022-04-01T00:00:00"/>
    <x v="13"/>
    <n v="31.59"/>
    <x v="4"/>
    <x v="485"/>
    <x v="3"/>
    <x v="13"/>
    <x v="0"/>
  </r>
  <r>
    <d v="2022-04-01T00:00:00"/>
    <x v="14"/>
    <n v="19.87"/>
    <x v="4"/>
    <x v="473"/>
    <x v="3"/>
    <x v="14"/>
    <x v="0"/>
  </r>
  <r>
    <d v="2022-06-01T00:00:00"/>
    <x v="0"/>
    <n v="308"/>
    <x v="4"/>
    <x v="486"/>
    <x v="4"/>
    <x v="0"/>
    <x v="1"/>
  </r>
  <r>
    <d v="2022-06-01T00:00:00"/>
    <x v="1"/>
    <n v="253.61"/>
    <x v="4"/>
    <x v="487"/>
    <x v="4"/>
    <x v="1"/>
    <x v="1"/>
  </r>
  <r>
    <d v="2022-06-01T00:00:00"/>
    <x v="2"/>
    <n v="235.88"/>
    <x v="4"/>
    <x v="488"/>
    <x v="4"/>
    <x v="2"/>
    <x v="1"/>
  </r>
  <r>
    <d v="2022-06-01T00:00:00"/>
    <x v="3"/>
    <n v="211.24"/>
    <x v="4"/>
    <x v="489"/>
    <x v="4"/>
    <x v="3"/>
    <x v="1"/>
  </r>
  <r>
    <d v="2022-06-01T00:00:00"/>
    <x v="4"/>
    <n v="174.99"/>
    <x v="4"/>
    <x v="490"/>
    <x v="4"/>
    <x v="4"/>
    <x v="1"/>
  </r>
  <r>
    <d v="2022-06-01T00:00:00"/>
    <x v="5"/>
    <n v="157.63999999999999"/>
    <x v="4"/>
    <x v="491"/>
    <x v="4"/>
    <x v="5"/>
    <x v="1"/>
  </r>
  <r>
    <d v="2022-06-01T00:00:00"/>
    <x v="6"/>
    <n v="152.13"/>
    <x v="4"/>
    <x v="392"/>
    <x v="4"/>
    <x v="6"/>
    <x v="1"/>
  </r>
  <r>
    <d v="2022-06-01T00:00:00"/>
    <x v="7"/>
    <n v="115.47"/>
    <x v="4"/>
    <x v="492"/>
    <x v="4"/>
    <x v="7"/>
    <x v="1"/>
  </r>
  <r>
    <d v="2022-06-01T00:00:00"/>
    <x v="8"/>
    <n v="85.72"/>
    <x v="4"/>
    <x v="493"/>
    <x v="4"/>
    <x v="8"/>
    <x v="1"/>
  </r>
  <r>
    <d v="2022-06-01T00:00:00"/>
    <x v="9"/>
    <n v="73.7"/>
    <x v="4"/>
    <x v="494"/>
    <x v="4"/>
    <x v="9"/>
    <x v="1"/>
  </r>
  <r>
    <d v="2022-06-01T00:00:00"/>
    <x v="10"/>
    <n v="60.5"/>
    <x v="4"/>
    <x v="495"/>
    <x v="4"/>
    <x v="10"/>
    <x v="1"/>
  </r>
  <r>
    <d v="2022-06-01T00:00:00"/>
    <x v="11"/>
    <n v="53.6"/>
    <x v="4"/>
    <x v="496"/>
    <x v="4"/>
    <x v="11"/>
    <x v="1"/>
  </r>
  <r>
    <d v="2022-06-01T00:00:00"/>
    <x v="12"/>
    <n v="39.020000000000003"/>
    <x v="4"/>
    <x v="497"/>
    <x v="4"/>
    <x v="12"/>
    <x v="1"/>
  </r>
  <r>
    <d v="2022-06-01T00:00:00"/>
    <x v="13"/>
    <n v="30.35"/>
    <x v="4"/>
    <x v="498"/>
    <x v="4"/>
    <x v="13"/>
    <x v="1"/>
  </r>
  <r>
    <d v="2022-06-01T00:00:00"/>
    <x v="14"/>
    <n v="18.920000000000002"/>
    <x v="4"/>
    <x v="499"/>
    <x v="4"/>
    <x v="14"/>
    <x v="1"/>
  </r>
  <r>
    <d v="2022-07-01T00:00:00"/>
    <x v="0"/>
    <n v="348.85"/>
    <x v="4"/>
    <x v="500"/>
    <x v="5"/>
    <x v="0"/>
    <x v="1"/>
  </r>
  <r>
    <d v="2022-07-01T00:00:00"/>
    <x v="1"/>
    <n v="287.25"/>
    <x v="4"/>
    <x v="501"/>
    <x v="5"/>
    <x v="1"/>
    <x v="1"/>
  </r>
  <r>
    <d v="2022-07-01T00:00:00"/>
    <x v="2"/>
    <n v="267.16000000000003"/>
    <x v="4"/>
    <x v="417"/>
    <x v="5"/>
    <x v="2"/>
    <x v="1"/>
  </r>
  <r>
    <d v="2022-07-01T00:00:00"/>
    <x v="3"/>
    <n v="239.26"/>
    <x v="4"/>
    <x v="502"/>
    <x v="5"/>
    <x v="3"/>
    <x v="1"/>
  </r>
  <r>
    <d v="2022-07-01T00:00:00"/>
    <x v="4"/>
    <n v="198.2"/>
    <x v="4"/>
    <x v="503"/>
    <x v="5"/>
    <x v="4"/>
    <x v="1"/>
  </r>
  <r>
    <d v="2022-07-01T00:00:00"/>
    <x v="5"/>
    <n v="178.56"/>
    <x v="4"/>
    <x v="504"/>
    <x v="5"/>
    <x v="5"/>
    <x v="1"/>
  </r>
  <r>
    <d v="2022-07-01T00:00:00"/>
    <x v="6"/>
    <n v="172.31"/>
    <x v="4"/>
    <x v="505"/>
    <x v="5"/>
    <x v="6"/>
    <x v="1"/>
  </r>
  <r>
    <d v="2022-07-01T00:00:00"/>
    <x v="7"/>
    <n v="130.79"/>
    <x v="4"/>
    <x v="506"/>
    <x v="5"/>
    <x v="7"/>
    <x v="1"/>
  </r>
  <r>
    <d v="2022-07-01T00:00:00"/>
    <x v="8"/>
    <n v="97.09"/>
    <x v="4"/>
    <x v="507"/>
    <x v="5"/>
    <x v="8"/>
    <x v="1"/>
  </r>
  <r>
    <d v="2022-07-01T00:00:00"/>
    <x v="9"/>
    <n v="83.47"/>
    <x v="4"/>
    <x v="508"/>
    <x v="5"/>
    <x v="9"/>
    <x v="1"/>
  </r>
  <r>
    <d v="2022-07-01T00:00:00"/>
    <x v="10"/>
    <n v="68.52"/>
    <x v="4"/>
    <x v="509"/>
    <x v="5"/>
    <x v="10"/>
    <x v="1"/>
  </r>
  <r>
    <d v="2022-07-01T00:00:00"/>
    <x v="11"/>
    <n v="60.71"/>
    <x v="4"/>
    <x v="502"/>
    <x v="5"/>
    <x v="11"/>
    <x v="1"/>
  </r>
  <r>
    <d v="2022-07-01T00:00:00"/>
    <x v="12"/>
    <n v="44.19"/>
    <x v="4"/>
    <x v="510"/>
    <x v="5"/>
    <x v="12"/>
    <x v="1"/>
  </r>
  <r>
    <d v="2022-07-01T00:00:00"/>
    <x v="13"/>
    <n v="34.369999999999997"/>
    <x v="4"/>
    <x v="511"/>
    <x v="5"/>
    <x v="13"/>
    <x v="1"/>
  </r>
  <r>
    <d v="2022-07-01T00:00:00"/>
    <x v="14"/>
    <n v="21.43"/>
    <x v="4"/>
    <x v="512"/>
    <x v="5"/>
    <x v="14"/>
    <x v="1"/>
  </r>
  <r>
    <d v="2022-08-01T00:00:00"/>
    <x v="0"/>
    <n v="333.45"/>
    <x v="4"/>
    <x v="442"/>
    <x v="6"/>
    <x v="0"/>
    <x v="1"/>
  </r>
  <r>
    <d v="2022-08-01T00:00:00"/>
    <x v="1"/>
    <n v="274.57"/>
    <x v="4"/>
    <x v="513"/>
    <x v="6"/>
    <x v="1"/>
    <x v="1"/>
  </r>
  <r>
    <d v="2022-08-01T00:00:00"/>
    <x v="2"/>
    <n v="255.37"/>
    <x v="4"/>
    <x v="514"/>
    <x v="6"/>
    <x v="2"/>
    <x v="1"/>
  </r>
  <r>
    <d v="2022-08-01T00:00:00"/>
    <x v="3"/>
    <n v="228.7"/>
    <x v="4"/>
    <x v="515"/>
    <x v="6"/>
    <x v="3"/>
    <x v="1"/>
  </r>
  <r>
    <d v="2022-08-01T00:00:00"/>
    <x v="4"/>
    <n v="189.45"/>
    <x v="4"/>
    <x v="516"/>
    <x v="6"/>
    <x v="4"/>
    <x v="1"/>
  </r>
  <r>
    <d v="2022-08-01T00:00:00"/>
    <x v="5"/>
    <n v="170.67"/>
    <x v="4"/>
    <x v="517"/>
    <x v="6"/>
    <x v="5"/>
    <x v="1"/>
  </r>
  <r>
    <d v="2022-08-01T00:00:00"/>
    <x v="6"/>
    <n v="164.7"/>
    <x v="4"/>
    <x v="495"/>
    <x v="6"/>
    <x v="6"/>
    <x v="1"/>
  </r>
  <r>
    <d v="2022-08-01T00:00:00"/>
    <x v="7"/>
    <n v="125.02"/>
    <x v="4"/>
    <x v="484"/>
    <x v="6"/>
    <x v="7"/>
    <x v="1"/>
  </r>
  <r>
    <d v="2022-08-01T00:00:00"/>
    <x v="8"/>
    <n v="92.8"/>
    <x v="4"/>
    <x v="489"/>
    <x v="6"/>
    <x v="8"/>
    <x v="1"/>
  </r>
  <r>
    <d v="2022-08-01T00:00:00"/>
    <x v="9"/>
    <n v="79.790000000000006"/>
    <x v="4"/>
    <x v="518"/>
    <x v="6"/>
    <x v="9"/>
    <x v="1"/>
  </r>
  <r>
    <d v="2022-08-01T00:00:00"/>
    <x v="10"/>
    <n v="65.5"/>
    <x v="4"/>
    <x v="476"/>
    <x v="6"/>
    <x v="10"/>
    <x v="1"/>
  </r>
  <r>
    <d v="2022-08-01T00:00:00"/>
    <x v="11"/>
    <n v="58.03"/>
    <x v="4"/>
    <x v="497"/>
    <x v="6"/>
    <x v="11"/>
    <x v="1"/>
  </r>
  <r>
    <d v="2022-08-01T00:00:00"/>
    <x v="12"/>
    <n v="42.24"/>
    <x v="4"/>
    <x v="347"/>
    <x v="6"/>
    <x v="12"/>
    <x v="1"/>
  </r>
  <r>
    <d v="2022-08-01T00:00:00"/>
    <x v="13"/>
    <n v="32.85"/>
    <x v="4"/>
    <x v="519"/>
    <x v="6"/>
    <x v="13"/>
    <x v="1"/>
  </r>
  <r>
    <d v="2022-08-01T00:00:00"/>
    <x v="14"/>
    <n v="20.48"/>
    <x v="4"/>
    <x v="477"/>
    <x v="6"/>
    <x v="14"/>
    <x v="1"/>
  </r>
  <r>
    <d v="2022-09-01T00:00:00"/>
    <x v="0"/>
    <n v="349.97"/>
    <x v="4"/>
    <x v="447"/>
    <x v="7"/>
    <x v="0"/>
    <x v="1"/>
  </r>
  <r>
    <d v="2022-09-01T00:00:00"/>
    <x v="1"/>
    <n v="288.17"/>
    <x v="4"/>
    <x v="520"/>
    <x v="7"/>
    <x v="1"/>
    <x v="1"/>
  </r>
  <r>
    <d v="2022-09-01T00:00:00"/>
    <x v="2"/>
    <n v="268.02"/>
    <x v="4"/>
    <x v="521"/>
    <x v="7"/>
    <x v="2"/>
    <x v="1"/>
  </r>
  <r>
    <d v="2022-09-01T00:00:00"/>
    <x v="3"/>
    <n v="240.03"/>
    <x v="4"/>
    <x v="518"/>
    <x v="7"/>
    <x v="3"/>
    <x v="1"/>
  </r>
  <r>
    <d v="2022-09-01T00:00:00"/>
    <x v="4"/>
    <n v="198.83"/>
    <x v="4"/>
    <x v="522"/>
    <x v="7"/>
    <x v="4"/>
    <x v="1"/>
  </r>
  <r>
    <d v="2022-09-01T00:00:00"/>
    <x v="5"/>
    <n v="179.13"/>
    <x v="4"/>
    <x v="523"/>
    <x v="7"/>
    <x v="5"/>
    <x v="1"/>
  </r>
  <r>
    <d v="2022-09-01T00:00:00"/>
    <x v="6"/>
    <n v="172.86"/>
    <x v="4"/>
    <x v="524"/>
    <x v="7"/>
    <x v="6"/>
    <x v="1"/>
  </r>
  <r>
    <d v="2022-09-01T00:00:00"/>
    <x v="7"/>
    <n v="131.21"/>
    <x v="4"/>
    <x v="525"/>
    <x v="7"/>
    <x v="7"/>
    <x v="1"/>
  </r>
  <r>
    <d v="2022-09-01T00:00:00"/>
    <x v="8"/>
    <n v="97.4"/>
    <x v="4"/>
    <x v="452"/>
    <x v="7"/>
    <x v="8"/>
    <x v="1"/>
  </r>
  <r>
    <d v="2022-09-01T00:00:00"/>
    <x v="9"/>
    <n v="83.74"/>
    <x v="4"/>
    <x v="526"/>
    <x v="7"/>
    <x v="9"/>
    <x v="1"/>
  </r>
  <r>
    <d v="2022-09-01T00:00:00"/>
    <x v="10"/>
    <n v="68.739999999999995"/>
    <x v="4"/>
    <x v="527"/>
    <x v="7"/>
    <x v="10"/>
    <x v="1"/>
  </r>
  <r>
    <d v="2022-09-01T00:00:00"/>
    <x v="11"/>
    <n v="60.9"/>
    <x v="4"/>
    <x v="474"/>
    <x v="7"/>
    <x v="11"/>
    <x v="1"/>
  </r>
  <r>
    <d v="2022-09-01T00:00:00"/>
    <x v="12"/>
    <n v="44.33"/>
    <x v="4"/>
    <x v="442"/>
    <x v="7"/>
    <x v="12"/>
    <x v="1"/>
  </r>
  <r>
    <d v="2022-09-01T00:00:00"/>
    <x v="13"/>
    <n v="34.479999999999997"/>
    <x v="4"/>
    <x v="528"/>
    <x v="7"/>
    <x v="13"/>
    <x v="1"/>
  </r>
  <r>
    <d v="2022-09-01T00:00:00"/>
    <x v="14"/>
    <n v="21.5"/>
    <x v="4"/>
    <x v="417"/>
    <x v="7"/>
    <x v="14"/>
    <x v="1"/>
  </r>
</pivotCacheRecords>
</file>

<file path=xl/pivotCache/pivotCacheRecords3.xml><?xml version="1.0" encoding="utf-8"?>
<pivotCacheRecords xmlns="http://schemas.openxmlformats.org/spreadsheetml/2006/main" xmlns:r="http://schemas.openxmlformats.org/officeDocument/2006/relationships" count="1200">
  <r>
    <d v="2022-01-01T00:00:00"/>
    <x v="0"/>
    <x v="0"/>
    <n v="6.26"/>
    <x v="0"/>
    <x v="0"/>
    <x v="0"/>
    <x v="0"/>
  </r>
  <r>
    <d v="2022-01-01T00:00:00"/>
    <x v="1"/>
    <x v="0"/>
    <n v="4.58"/>
    <x v="1"/>
    <x v="0"/>
    <x v="0"/>
    <x v="0"/>
  </r>
  <r>
    <d v="2022-01-01T00:00:00"/>
    <x v="2"/>
    <x v="0"/>
    <n v="4.29"/>
    <x v="2"/>
    <x v="0"/>
    <x v="0"/>
    <x v="0"/>
  </r>
  <r>
    <d v="2022-01-01T00:00:00"/>
    <x v="3"/>
    <x v="0"/>
    <n v="4.26"/>
    <x v="0"/>
    <x v="0"/>
    <x v="0"/>
    <x v="0"/>
  </r>
  <r>
    <d v="2022-01-01T00:00:00"/>
    <x v="4"/>
    <x v="0"/>
    <n v="3.6"/>
    <x v="0"/>
    <x v="0"/>
    <x v="0"/>
    <x v="0"/>
  </r>
  <r>
    <d v="2022-01-01T00:00:00"/>
    <x v="5"/>
    <x v="0"/>
    <n v="3.26"/>
    <x v="0"/>
    <x v="0"/>
    <x v="0"/>
    <x v="0"/>
  </r>
  <r>
    <d v="2022-01-01T00:00:00"/>
    <x v="6"/>
    <x v="0"/>
    <n v="2.27"/>
    <x v="0"/>
    <x v="0"/>
    <x v="0"/>
    <x v="0"/>
  </r>
  <r>
    <d v="2022-01-01T00:00:00"/>
    <x v="7"/>
    <x v="0"/>
    <n v="2.68"/>
    <x v="3"/>
    <x v="0"/>
    <x v="0"/>
    <x v="0"/>
  </r>
  <r>
    <d v="2022-01-01T00:00:00"/>
    <x v="8"/>
    <x v="0"/>
    <n v="2.46"/>
    <x v="1"/>
    <x v="0"/>
    <x v="0"/>
    <x v="0"/>
  </r>
  <r>
    <d v="2022-01-01T00:00:00"/>
    <x v="9"/>
    <x v="0"/>
    <n v="1.64"/>
    <x v="1"/>
    <x v="0"/>
    <x v="0"/>
    <x v="0"/>
  </r>
  <r>
    <d v="2022-01-01T00:00:00"/>
    <x v="10"/>
    <x v="0"/>
    <n v="1.8"/>
    <x v="2"/>
    <x v="0"/>
    <x v="0"/>
    <x v="0"/>
  </r>
  <r>
    <d v="2022-01-01T00:00:00"/>
    <x v="11"/>
    <x v="0"/>
    <n v="0.81"/>
    <x v="4"/>
    <x v="0"/>
    <x v="0"/>
    <x v="0"/>
  </r>
  <r>
    <d v="2022-01-01T00:00:00"/>
    <x v="12"/>
    <x v="0"/>
    <n v="0.73"/>
    <x v="1"/>
    <x v="0"/>
    <x v="0"/>
    <x v="0"/>
  </r>
  <r>
    <d v="2022-01-01T00:00:00"/>
    <x v="13"/>
    <x v="0"/>
    <n v="0.48"/>
    <x v="1"/>
    <x v="0"/>
    <x v="0"/>
    <x v="0"/>
  </r>
  <r>
    <d v="2022-01-01T00:00:00"/>
    <x v="14"/>
    <x v="0"/>
    <n v="0.49"/>
    <x v="0"/>
    <x v="0"/>
    <x v="0"/>
    <x v="0"/>
  </r>
  <r>
    <d v="2022-02-01T00:00:00"/>
    <x v="0"/>
    <x v="0"/>
    <n v="7.86"/>
    <x v="0"/>
    <x v="1"/>
    <x v="0"/>
    <x v="0"/>
  </r>
  <r>
    <d v="2022-02-01T00:00:00"/>
    <x v="1"/>
    <x v="0"/>
    <n v="5.43"/>
    <x v="1"/>
    <x v="1"/>
    <x v="0"/>
    <x v="0"/>
  </r>
  <r>
    <d v="2022-02-01T00:00:00"/>
    <x v="2"/>
    <x v="0"/>
    <n v="5.36"/>
    <x v="2"/>
    <x v="1"/>
    <x v="0"/>
    <x v="0"/>
  </r>
  <r>
    <d v="2022-02-01T00:00:00"/>
    <x v="3"/>
    <x v="0"/>
    <n v="5.47"/>
    <x v="0"/>
    <x v="1"/>
    <x v="0"/>
    <x v="0"/>
  </r>
  <r>
    <d v="2022-02-01T00:00:00"/>
    <x v="4"/>
    <x v="0"/>
    <n v="7.02"/>
    <x v="0"/>
    <x v="1"/>
    <x v="0"/>
    <x v="0"/>
  </r>
  <r>
    <d v="2022-02-01T00:00:00"/>
    <x v="5"/>
    <x v="0"/>
    <n v="4.16"/>
    <x v="0"/>
    <x v="1"/>
    <x v="0"/>
    <x v="0"/>
  </r>
  <r>
    <d v="2022-02-01T00:00:00"/>
    <x v="6"/>
    <x v="0"/>
    <n v="3.44"/>
    <x v="0"/>
    <x v="1"/>
    <x v="0"/>
    <x v="0"/>
  </r>
  <r>
    <d v="2022-02-01T00:00:00"/>
    <x v="7"/>
    <x v="0"/>
    <n v="2.2200000000000002"/>
    <x v="3"/>
    <x v="1"/>
    <x v="0"/>
    <x v="0"/>
  </r>
  <r>
    <d v="2022-02-01T00:00:00"/>
    <x v="8"/>
    <x v="0"/>
    <n v="1.51"/>
    <x v="1"/>
    <x v="1"/>
    <x v="0"/>
    <x v="0"/>
  </r>
  <r>
    <d v="2022-02-01T00:00:00"/>
    <x v="9"/>
    <x v="0"/>
    <n v="3.17"/>
    <x v="1"/>
    <x v="1"/>
    <x v="0"/>
    <x v="0"/>
  </r>
  <r>
    <d v="2022-02-01T00:00:00"/>
    <x v="10"/>
    <x v="0"/>
    <n v="1.4"/>
    <x v="2"/>
    <x v="1"/>
    <x v="0"/>
    <x v="0"/>
  </r>
  <r>
    <d v="2022-02-01T00:00:00"/>
    <x v="11"/>
    <x v="0"/>
    <n v="1.33"/>
    <x v="4"/>
    <x v="1"/>
    <x v="0"/>
    <x v="0"/>
  </r>
  <r>
    <d v="2022-02-01T00:00:00"/>
    <x v="12"/>
    <x v="0"/>
    <n v="0.54"/>
    <x v="1"/>
    <x v="1"/>
    <x v="0"/>
    <x v="0"/>
  </r>
  <r>
    <d v="2022-02-01T00:00:00"/>
    <x v="13"/>
    <x v="0"/>
    <n v="0.9"/>
    <x v="1"/>
    <x v="1"/>
    <x v="0"/>
    <x v="0"/>
  </r>
  <r>
    <d v="2022-02-01T00:00:00"/>
    <x v="14"/>
    <x v="0"/>
    <n v="0.47"/>
    <x v="0"/>
    <x v="1"/>
    <x v="0"/>
    <x v="0"/>
  </r>
  <r>
    <d v="2022-03-01T00:00:00"/>
    <x v="0"/>
    <x v="0"/>
    <n v="5.66"/>
    <x v="0"/>
    <x v="2"/>
    <x v="0"/>
    <x v="0"/>
  </r>
  <r>
    <d v="2022-03-01T00:00:00"/>
    <x v="1"/>
    <x v="0"/>
    <n v="5.84"/>
    <x v="1"/>
    <x v="2"/>
    <x v="0"/>
    <x v="0"/>
  </r>
  <r>
    <d v="2022-03-01T00:00:00"/>
    <x v="2"/>
    <x v="0"/>
    <n v="7.54"/>
    <x v="2"/>
    <x v="2"/>
    <x v="0"/>
    <x v="0"/>
  </r>
  <r>
    <d v="2022-03-01T00:00:00"/>
    <x v="3"/>
    <x v="0"/>
    <n v="4.97"/>
    <x v="0"/>
    <x v="2"/>
    <x v="0"/>
    <x v="0"/>
  </r>
  <r>
    <d v="2022-03-01T00:00:00"/>
    <x v="4"/>
    <x v="0"/>
    <n v="3.33"/>
    <x v="0"/>
    <x v="2"/>
    <x v="0"/>
    <x v="0"/>
  </r>
  <r>
    <d v="2022-03-01T00:00:00"/>
    <x v="5"/>
    <x v="0"/>
    <n v="3.37"/>
    <x v="0"/>
    <x v="2"/>
    <x v="0"/>
    <x v="0"/>
  </r>
  <r>
    <d v="2022-03-01T00:00:00"/>
    <x v="6"/>
    <x v="0"/>
    <n v="4.18"/>
    <x v="0"/>
    <x v="2"/>
    <x v="0"/>
    <x v="0"/>
  </r>
  <r>
    <d v="2022-03-01T00:00:00"/>
    <x v="7"/>
    <x v="0"/>
    <n v="2.99"/>
    <x v="3"/>
    <x v="2"/>
    <x v="0"/>
    <x v="0"/>
  </r>
  <r>
    <d v="2022-03-01T00:00:00"/>
    <x v="8"/>
    <x v="0"/>
    <n v="1.88"/>
    <x v="1"/>
    <x v="2"/>
    <x v="0"/>
    <x v="0"/>
  </r>
  <r>
    <d v="2022-03-01T00:00:00"/>
    <x v="9"/>
    <x v="0"/>
    <n v="1.8"/>
    <x v="1"/>
    <x v="2"/>
    <x v="0"/>
    <x v="0"/>
  </r>
  <r>
    <d v="2022-03-01T00:00:00"/>
    <x v="10"/>
    <x v="0"/>
    <n v="1.06"/>
    <x v="2"/>
    <x v="2"/>
    <x v="0"/>
    <x v="0"/>
  </r>
  <r>
    <d v="2022-03-01T00:00:00"/>
    <x v="11"/>
    <x v="0"/>
    <n v="1.96"/>
    <x v="4"/>
    <x v="2"/>
    <x v="0"/>
    <x v="0"/>
  </r>
  <r>
    <d v="2022-03-01T00:00:00"/>
    <x v="12"/>
    <x v="0"/>
    <n v="0.94"/>
    <x v="1"/>
    <x v="2"/>
    <x v="0"/>
    <x v="0"/>
  </r>
  <r>
    <d v="2022-03-01T00:00:00"/>
    <x v="13"/>
    <x v="0"/>
    <n v="0.66"/>
    <x v="1"/>
    <x v="2"/>
    <x v="0"/>
    <x v="0"/>
  </r>
  <r>
    <d v="2022-03-01T00:00:00"/>
    <x v="14"/>
    <x v="0"/>
    <n v="0.38"/>
    <x v="0"/>
    <x v="2"/>
    <x v="0"/>
    <x v="0"/>
  </r>
  <r>
    <d v="2022-04-01T00:00:00"/>
    <x v="0"/>
    <x v="0"/>
    <n v="5.6"/>
    <x v="0"/>
    <x v="3"/>
    <x v="0"/>
    <x v="0"/>
  </r>
  <r>
    <d v="2022-04-01T00:00:00"/>
    <x v="1"/>
    <x v="0"/>
    <n v="4.66"/>
    <x v="1"/>
    <x v="3"/>
    <x v="0"/>
    <x v="0"/>
  </r>
  <r>
    <d v="2022-04-01T00:00:00"/>
    <x v="2"/>
    <x v="0"/>
    <n v="4.51"/>
    <x v="2"/>
    <x v="3"/>
    <x v="0"/>
    <x v="0"/>
  </r>
  <r>
    <d v="2022-04-01T00:00:00"/>
    <x v="3"/>
    <x v="0"/>
    <n v="5.13"/>
    <x v="0"/>
    <x v="3"/>
    <x v="0"/>
    <x v="0"/>
  </r>
  <r>
    <d v="2022-04-01T00:00:00"/>
    <x v="4"/>
    <x v="0"/>
    <n v="4.53"/>
    <x v="0"/>
    <x v="3"/>
    <x v="0"/>
    <x v="0"/>
  </r>
  <r>
    <d v="2022-04-01T00:00:00"/>
    <x v="5"/>
    <x v="0"/>
    <n v="3.01"/>
    <x v="0"/>
    <x v="3"/>
    <x v="0"/>
    <x v="0"/>
  </r>
  <r>
    <d v="2022-04-01T00:00:00"/>
    <x v="6"/>
    <x v="0"/>
    <n v="5.52"/>
    <x v="0"/>
    <x v="3"/>
    <x v="0"/>
    <x v="0"/>
  </r>
  <r>
    <d v="2022-04-01T00:00:00"/>
    <x v="7"/>
    <x v="0"/>
    <n v="3.45"/>
    <x v="3"/>
    <x v="3"/>
    <x v="0"/>
    <x v="0"/>
  </r>
  <r>
    <d v="2022-04-01T00:00:00"/>
    <x v="8"/>
    <x v="0"/>
    <n v="1.83"/>
    <x v="1"/>
    <x v="3"/>
    <x v="0"/>
    <x v="0"/>
  </r>
  <r>
    <d v="2022-04-01T00:00:00"/>
    <x v="9"/>
    <x v="0"/>
    <n v="1.7"/>
    <x v="1"/>
    <x v="3"/>
    <x v="0"/>
    <x v="0"/>
  </r>
  <r>
    <d v="2022-04-01T00:00:00"/>
    <x v="10"/>
    <x v="0"/>
    <n v="1.48"/>
    <x v="2"/>
    <x v="3"/>
    <x v="0"/>
    <x v="0"/>
  </r>
  <r>
    <d v="2022-04-01T00:00:00"/>
    <x v="11"/>
    <x v="0"/>
    <n v="1.08"/>
    <x v="4"/>
    <x v="3"/>
    <x v="0"/>
    <x v="0"/>
  </r>
  <r>
    <d v="2022-04-01T00:00:00"/>
    <x v="12"/>
    <x v="0"/>
    <n v="1.22"/>
    <x v="1"/>
    <x v="3"/>
    <x v="0"/>
    <x v="0"/>
  </r>
  <r>
    <d v="2022-04-01T00:00:00"/>
    <x v="13"/>
    <x v="0"/>
    <n v="0.64"/>
    <x v="1"/>
    <x v="3"/>
    <x v="0"/>
    <x v="0"/>
  </r>
  <r>
    <d v="2022-04-01T00:00:00"/>
    <x v="14"/>
    <x v="0"/>
    <n v="0.46"/>
    <x v="0"/>
    <x v="3"/>
    <x v="0"/>
    <x v="0"/>
  </r>
  <r>
    <d v="2022-06-01T00:00:00"/>
    <x v="0"/>
    <x v="0"/>
    <n v="9.83"/>
    <x v="0"/>
    <x v="4"/>
    <x v="1"/>
    <x v="0"/>
  </r>
  <r>
    <d v="2022-06-01T00:00:00"/>
    <x v="1"/>
    <x v="0"/>
    <n v="6.18"/>
    <x v="1"/>
    <x v="4"/>
    <x v="1"/>
    <x v="0"/>
  </r>
  <r>
    <d v="2022-06-01T00:00:00"/>
    <x v="2"/>
    <x v="0"/>
    <n v="5.64"/>
    <x v="2"/>
    <x v="4"/>
    <x v="1"/>
    <x v="0"/>
  </r>
  <r>
    <d v="2022-06-01T00:00:00"/>
    <x v="3"/>
    <x v="0"/>
    <n v="5.94"/>
    <x v="0"/>
    <x v="4"/>
    <x v="1"/>
    <x v="0"/>
  </r>
  <r>
    <d v="2022-06-01T00:00:00"/>
    <x v="4"/>
    <x v="0"/>
    <n v="4.63"/>
    <x v="0"/>
    <x v="4"/>
    <x v="1"/>
    <x v="0"/>
  </r>
  <r>
    <d v="2022-06-01T00:00:00"/>
    <x v="5"/>
    <x v="0"/>
    <n v="4.07"/>
    <x v="0"/>
    <x v="4"/>
    <x v="1"/>
    <x v="0"/>
  </r>
  <r>
    <d v="2022-06-01T00:00:00"/>
    <x v="6"/>
    <x v="0"/>
    <n v="3.51"/>
    <x v="0"/>
    <x v="4"/>
    <x v="1"/>
    <x v="0"/>
  </r>
  <r>
    <d v="2022-06-01T00:00:00"/>
    <x v="7"/>
    <x v="0"/>
    <n v="3.07"/>
    <x v="3"/>
    <x v="4"/>
    <x v="1"/>
    <x v="0"/>
  </r>
  <r>
    <d v="2022-06-01T00:00:00"/>
    <x v="8"/>
    <x v="0"/>
    <n v="2.93"/>
    <x v="1"/>
    <x v="4"/>
    <x v="1"/>
    <x v="0"/>
  </r>
  <r>
    <d v="2022-06-01T00:00:00"/>
    <x v="9"/>
    <x v="0"/>
    <n v="1.78"/>
    <x v="1"/>
    <x v="4"/>
    <x v="1"/>
    <x v="0"/>
  </r>
  <r>
    <d v="2022-06-01T00:00:00"/>
    <x v="10"/>
    <x v="0"/>
    <n v="2.61"/>
    <x v="2"/>
    <x v="4"/>
    <x v="1"/>
    <x v="0"/>
  </r>
  <r>
    <d v="2022-06-01T00:00:00"/>
    <x v="11"/>
    <x v="0"/>
    <n v="1.05"/>
    <x v="4"/>
    <x v="4"/>
    <x v="1"/>
    <x v="0"/>
  </r>
  <r>
    <d v="2022-06-01T00:00:00"/>
    <x v="12"/>
    <x v="0"/>
    <n v="0.94"/>
    <x v="1"/>
    <x v="4"/>
    <x v="1"/>
    <x v="0"/>
  </r>
  <r>
    <d v="2022-06-01T00:00:00"/>
    <x v="13"/>
    <x v="0"/>
    <n v="0.73"/>
    <x v="1"/>
    <x v="4"/>
    <x v="1"/>
    <x v="0"/>
  </r>
  <r>
    <d v="2022-06-01T00:00:00"/>
    <x v="14"/>
    <x v="0"/>
    <n v="0.67"/>
    <x v="0"/>
    <x v="4"/>
    <x v="1"/>
    <x v="0"/>
  </r>
  <r>
    <d v="2022-07-01T00:00:00"/>
    <x v="0"/>
    <x v="0"/>
    <n v="8.7100000000000009"/>
    <x v="0"/>
    <x v="5"/>
    <x v="1"/>
    <x v="0"/>
  </r>
  <r>
    <d v="2022-07-01T00:00:00"/>
    <x v="1"/>
    <x v="0"/>
    <n v="8.32"/>
    <x v="1"/>
    <x v="5"/>
    <x v="1"/>
    <x v="0"/>
  </r>
  <r>
    <d v="2022-07-01T00:00:00"/>
    <x v="2"/>
    <x v="0"/>
    <n v="5.59"/>
    <x v="2"/>
    <x v="5"/>
    <x v="1"/>
    <x v="0"/>
  </r>
  <r>
    <d v="2022-07-01T00:00:00"/>
    <x v="3"/>
    <x v="0"/>
    <n v="6.83"/>
    <x v="0"/>
    <x v="5"/>
    <x v="1"/>
    <x v="0"/>
  </r>
  <r>
    <d v="2022-07-01T00:00:00"/>
    <x v="4"/>
    <x v="0"/>
    <n v="9.07"/>
    <x v="0"/>
    <x v="5"/>
    <x v="1"/>
    <x v="0"/>
  </r>
  <r>
    <d v="2022-07-01T00:00:00"/>
    <x v="5"/>
    <x v="0"/>
    <n v="5.83"/>
    <x v="0"/>
    <x v="5"/>
    <x v="1"/>
    <x v="0"/>
  </r>
  <r>
    <d v="2022-07-01T00:00:00"/>
    <x v="6"/>
    <x v="0"/>
    <n v="3.66"/>
    <x v="0"/>
    <x v="5"/>
    <x v="1"/>
    <x v="0"/>
  </r>
  <r>
    <d v="2022-07-01T00:00:00"/>
    <x v="7"/>
    <x v="0"/>
    <n v="2.86"/>
    <x v="3"/>
    <x v="5"/>
    <x v="1"/>
    <x v="0"/>
  </r>
  <r>
    <d v="2022-07-01T00:00:00"/>
    <x v="8"/>
    <x v="0"/>
    <n v="2.2599999999999998"/>
    <x v="1"/>
    <x v="5"/>
    <x v="1"/>
    <x v="0"/>
  </r>
  <r>
    <d v="2022-07-01T00:00:00"/>
    <x v="9"/>
    <x v="0"/>
    <n v="3.37"/>
    <x v="1"/>
    <x v="5"/>
    <x v="1"/>
    <x v="0"/>
  </r>
  <r>
    <d v="2022-07-01T00:00:00"/>
    <x v="10"/>
    <x v="0"/>
    <n v="1.52"/>
    <x v="2"/>
    <x v="5"/>
    <x v="1"/>
    <x v="0"/>
  </r>
  <r>
    <d v="2022-07-01T00:00:00"/>
    <x v="11"/>
    <x v="0"/>
    <n v="1.68"/>
    <x v="4"/>
    <x v="5"/>
    <x v="1"/>
    <x v="0"/>
  </r>
  <r>
    <d v="2022-07-01T00:00:00"/>
    <x v="12"/>
    <x v="0"/>
    <n v="0.92"/>
    <x v="1"/>
    <x v="5"/>
    <x v="1"/>
    <x v="0"/>
  </r>
  <r>
    <d v="2022-07-01T00:00:00"/>
    <x v="13"/>
    <x v="0"/>
    <n v="1.47"/>
    <x v="1"/>
    <x v="5"/>
    <x v="1"/>
    <x v="0"/>
  </r>
  <r>
    <d v="2022-07-01T00:00:00"/>
    <x v="14"/>
    <x v="0"/>
    <n v="0.7"/>
    <x v="0"/>
    <x v="5"/>
    <x v="1"/>
    <x v="0"/>
  </r>
  <r>
    <d v="2022-08-01T00:00:00"/>
    <x v="0"/>
    <x v="0"/>
    <n v="7.68"/>
    <x v="0"/>
    <x v="6"/>
    <x v="1"/>
    <x v="0"/>
  </r>
  <r>
    <d v="2022-08-01T00:00:00"/>
    <x v="1"/>
    <x v="0"/>
    <n v="7.48"/>
    <x v="1"/>
    <x v="6"/>
    <x v="1"/>
    <x v="0"/>
  </r>
  <r>
    <d v="2022-08-01T00:00:00"/>
    <x v="2"/>
    <x v="0"/>
    <n v="11.46"/>
    <x v="2"/>
    <x v="6"/>
    <x v="1"/>
    <x v="0"/>
  </r>
  <r>
    <d v="2022-08-01T00:00:00"/>
    <x v="3"/>
    <x v="0"/>
    <n v="5.99"/>
    <x v="0"/>
    <x v="6"/>
    <x v="1"/>
    <x v="0"/>
  </r>
  <r>
    <d v="2022-08-01T00:00:00"/>
    <x v="4"/>
    <x v="0"/>
    <n v="4.3499999999999996"/>
    <x v="0"/>
    <x v="6"/>
    <x v="1"/>
    <x v="0"/>
  </r>
  <r>
    <d v="2022-08-01T00:00:00"/>
    <x v="5"/>
    <x v="0"/>
    <n v="4.09"/>
    <x v="0"/>
    <x v="6"/>
    <x v="1"/>
    <x v="0"/>
  </r>
  <r>
    <d v="2022-08-01T00:00:00"/>
    <x v="6"/>
    <x v="0"/>
    <n v="4.74"/>
    <x v="0"/>
    <x v="6"/>
    <x v="1"/>
    <x v="0"/>
  </r>
  <r>
    <d v="2022-08-01T00:00:00"/>
    <x v="7"/>
    <x v="0"/>
    <n v="4.54"/>
    <x v="3"/>
    <x v="6"/>
    <x v="1"/>
    <x v="0"/>
  </r>
  <r>
    <d v="2022-08-01T00:00:00"/>
    <x v="8"/>
    <x v="0"/>
    <n v="2.65"/>
    <x v="1"/>
    <x v="6"/>
    <x v="1"/>
    <x v="0"/>
  </r>
  <r>
    <d v="2022-08-01T00:00:00"/>
    <x v="9"/>
    <x v="0"/>
    <n v="2.2999999999999998"/>
    <x v="1"/>
    <x v="6"/>
    <x v="1"/>
    <x v="0"/>
  </r>
  <r>
    <d v="2022-08-01T00:00:00"/>
    <x v="10"/>
    <x v="0"/>
    <n v="1.71"/>
    <x v="2"/>
    <x v="6"/>
    <x v="1"/>
    <x v="0"/>
  </r>
  <r>
    <d v="2022-08-01T00:00:00"/>
    <x v="11"/>
    <x v="0"/>
    <n v="2.44"/>
    <x v="4"/>
    <x v="6"/>
    <x v="1"/>
    <x v="0"/>
  </r>
  <r>
    <d v="2022-08-01T00:00:00"/>
    <x v="12"/>
    <x v="0"/>
    <n v="1.18"/>
    <x v="1"/>
    <x v="6"/>
    <x v="1"/>
    <x v="0"/>
  </r>
  <r>
    <d v="2022-08-01T00:00:00"/>
    <x v="13"/>
    <x v="0"/>
    <n v="0.87"/>
    <x v="1"/>
    <x v="6"/>
    <x v="1"/>
    <x v="0"/>
  </r>
  <r>
    <d v="2022-08-01T00:00:00"/>
    <x v="14"/>
    <x v="0"/>
    <n v="0.54"/>
    <x v="0"/>
    <x v="6"/>
    <x v="1"/>
    <x v="0"/>
  </r>
  <r>
    <d v="2022-09-01T00:00:00"/>
    <x v="0"/>
    <x v="0"/>
    <n v="9.5"/>
    <x v="0"/>
    <x v="7"/>
    <x v="1"/>
    <x v="0"/>
  </r>
  <r>
    <d v="2022-09-01T00:00:00"/>
    <x v="1"/>
    <x v="0"/>
    <n v="7.5"/>
    <x v="1"/>
    <x v="7"/>
    <x v="1"/>
    <x v="0"/>
  </r>
  <r>
    <d v="2022-09-01T00:00:00"/>
    <x v="2"/>
    <x v="0"/>
    <n v="6.92"/>
    <x v="2"/>
    <x v="7"/>
    <x v="1"/>
    <x v="0"/>
  </r>
  <r>
    <d v="2022-09-01T00:00:00"/>
    <x v="3"/>
    <x v="0"/>
    <n v="5.62"/>
    <x v="0"/>
    <x v="7"/>
    <x v="1"/>
    <x v="0"/>
  </r>
  <r>
    <d v="2022-09-01T00:00:00"/>
    <x v="4"/>
    <x v="0"/>
    <n v="4.6399999999999997"/>
    <x v="0"/>
    <x v="7"/>
    <x v="1"/>
    <x v="0"/>
  </r>
  <r>
    <d v="2022-09-01T00:00:00"/>
    <x v="5"/>
    <x v="0"/>
    <n v="4.0199999999999996"/>
    <x v="0"/>
    <x v="7"/>
    <x v="1"/>
    <x v="0"/>
  </r>
  <r>
    <d v="2022-09-01T00:00:00"/>
    <x v="6"/>
    <x v="0"/>
    <n v="7.42"/>
    <x v="0"/>
    <x v="7"/>
    <x v="1"/>
    <x v="0"/>
  </r>
  <r>
    <d v="2022-09-01T00:00:00"/>
    <x v="7"/>
    <x v="0"/>
    <n v="3.73"/>
    <x v="3"/>
    <x v="7"/>
    <x v="1"/>
    <x v="0"/>
  </r>
  <r>
    <d v="2022-09-01T00:00:00"/>
    <x v="8"/>
    <x v="0"/>
    <n v="2.31"/>
    <x v="1"/>
    <x v="7"/>
    <x v="1"/>
    <x v="0"/>
  </r>
  <r>
    <d v="2022-09-01T00:00:00"/>
    <x v="9"/>
    <x v="0"/>
    <n v="2.23"/>
    <x v="1"/>
    <x v="7"/>
    <x v="1"/>
    <x v="0"/>
  </r>
  <r>
    <d v="2022-09-01T00:00:00"/>
    <x v="10"/>
    <x v="0"/>
    <n v="2.04"/>
    <x v="2"/>
    <x v="7"/>
    <x v="1"/>
    <x v="0"/>
  </r>
  <r>
    <d v="2022-09-01T00:00:00"/>
    <x v="11"/>
    <x v="0"/>
    <n v="1.35"/>
    <x v="4"/>
    <x v="7"/>
    <x v="1"/>
    <x v="0"/>
  </r>
  <r>
    <d v="2022-09-01T00:00:00"/>
    <x v="12"/>
    <x v="0"/>
    <n v="1.43"/>
    <x v="1"/>
    <x v="7"/>
    <x v="1"/>
    <x v="0"/>
  </r>
  <r>
    <d v="2022-09-01T00:00:00"/>
    <x v="13"/>
    <x v="0"/>
    <n v="1.02"/>
    <x v="1"/>
    <x v="7"/>
    <x v="1"/>
    <x v="0"/>
  </r>
  <r>
    <d v="2022-09-01T00:00:00"/>
    <x v="14"/>
    <x v="0"/>
    <n v="0.54"/>
    <x v="0"/>
    <x v="7"/>
    <x v="1"/>
    <x v="0"/>
  </r>
  <r>
    <d v="2022-01-01T00:00:00"/>
    <x v="0"/>
    <x v="1"/>
    <n v="4.87"/>
    <x v="0"/>
    <x v="0"/>
    <x v="0"/>
    <x v="1"/>
  </r>
  <r>
    <d v="2022-01-01T00:00:00"/>
    <x v="1"/>
    <x v="1"/>
    <n v="4.01"/>
    <x v="1"/>
    <x v="0"/>
    <x v="0"/>
    <x v="1"/>
  </r>
  <r>
    <d v="2022-01-01T00:00:00"/>
    <x v="2"/>
    <x v="1"/>
    <n v="4.01"/>
    <x v="2"/>
    <x v="0"/>
    <x v="0"/>
    <x v="1"/>
  </r>
  <r>
    <d v="2022-01-01T00:00:00"/>
    <x v="3"/>
    <x v="1"/>
    <n v="3.76"/>
    <x v="0"/>
    <x v="0"/>
    <x v="0"/>
    <x v="1"/>
  </r>
  <r>
    <d v="2022-01-01T00:00:00"/>
    <x v="4"/>
    <x v="1"/>
    <n v="2.82"/>
    <x v="0"/>
    <x v="0"/>
    <x v="0"/>
    <x v="1"/>
  </r>
  <r>
    <d v="2022-01-01T00:00:00"/>
    <x v="5"/>
    <x v="1"/>
    <n v="2.42"/>
    <x v="0"/>
    <x v="0"/>
    <x v="0"/>
    <x v="1"/>
  </r>
  <r>
    <d v="2022-01-01T00:00:00"/>
    <x v="6"/>
    <x v="1"/>
    <n v="2.0499999999999998"/>
    <x v="0"/>
    <x v="0"/>
    <x v="0"/>
    <x v="1"/>
  </r>
  <r>
    <d v="2022-01-01T00:00:00"/>
    <x v="7"/>
    <x v="1"/>
    <n v="1.92"/>
    <x v="3"/>
    <x v="0"/>
    <x v="0"/>
    <x v="1"/>
  </r>
  <r>
    <d v="2022-01-01T00:00:00"/>
    <x v="8"/>
    <x v="1"/>
    <n v="1.98"/>
    <x v="1"/>
    <x v="0"/>
    <x v="0"/>
    <x v="1"/>
  </r>
  <r>
    <d v="2022-01-01T00:00:00"/>
    <x v="9"/>
    <x v="1"/>
    <n v="1.22"/>
    <x v="1"/>
    <x v="0"/>
    <x v="0"/>
    <x v="1"/>
  </r>
  <r>
    <d v="2022-01-01T00:00:00"/>
    <x v="10"/>
    <x v="1"/>
    <n v="1.53"/>
    <x v="2"/>
    <x v="0"/>
    <x v="0"/>
    <x v="1"/>
  </r>
  <r>
    <d v="2022-01-01T00:00:00"/>
    <x v="11"/>
    <x v="1"/>
    <n v="0.57999999999999996"/>
    <x v="4"/>
    <x v="0"/>
    <x v="0"/>
    <x v="1"/>
  </r>
  <r>
    <d v="2022-01-01T00:00:00"/>
    <x v="12"/>
    <x v="1"/>
    <n v="0.61"/>
    <x v="1"/>
    <x v="0"/>
    <x v="0"/>
    <x v="1"/>
  </r>
  <r>
    <d v="2022-01-01T00:00:00"/>
    <x v="13"/>
    <x v="1"/>
    <n v="0.42"/>
    <x v="1"/>
    <x v="0"/>
    <x v="0"/>
    <x v="1"/>
  </r>
  <r>
    <d v="2022-01-01T00:00:00"/>
    <x v="14"/>
    <x v="1"/>
    <n v="0.35"/>
    <x v="0"/>
    <x v="0"/>
    <x v="0"/>
    <x v="1"/>
  </r>
  <r>
    <d v="2022-02-01T00:00:00"/>
    <x v="0"/>
    <x v="1"/>
    <n v="5.64"/>
    <x v="0"/>
    <x v="1"/>
    <x v="0"/>
    <x v="1"/>
  </r>
  <r>
    <d v="2022-02-01T00:00:00"/>
    <x v="1"/>
    <x v="1"/>
    <n v="4.7699999999999996"/>
    <x v="1"/>
    <x v="1"/>
    <x v="0"/>
    <x v="1"/>
  </r>
  <r>
    <d v="2022-02-01T00:00:00"/>
    <x v="2"/>
    <x v="1"/>
    <n v="4.59"/>
    <x v="2"/>
    <x v="1"/>
    <x v="0"/>
    <x v="1"/>
  </r>
  <r>
    <d v="2022-02-01T00:00:00"/>
    <x v="3"/>
    <x v="1"/>
    <n v="4.7699999999999996"/>
    <x v="0"/>
    <x v="1"/>
    <x v="0"/>
    <x v="1"/>
  </r>
  <r>
    <d v="2022-02-01T00:00:00"/>
    <x v="4"/>
    <x v="1"/>
    <n v="5.95"/>
    <x v="0"/>
    <x v="1"/>
    <x v="0"/>
    <x v="1"/>
  </r>
  <r>
    <d v="2022-02-01T00:00:00"/>
    <x v="5"/>
    <x v="1"/>
    <n v="3.12"/>
    <x v="0"/>
    <x v="1"/>
    <x v="0"/>
    <x v="1"/>
  </r>
  <r>
    <d v="2022-02-01T00:00:00"/>
    <x v="6"/>
    <x v="1"/>
    <n v="2.66"/>
    <x v="0"/>
    <x v="1"/>
    <x v="0"/>
    <x v="1"/>
  </r>
  <r>
    <d v="2022-02-01T00:00:00"/>
    <x v="7"/>
    <x v="1"/>
    <n v="1.62"/>
    <x v="3"/>
    <x v="1"/>
    <x v="0"/>
    <x v="1"/>
  </r>
  <r>
    <d v="2022-02-01T00:00:00"/>
    <x v="8"/>
    <x v="1"/>
    <n v="1.21"/>
    <x v="1"/>
    <x v="1"/>
    <x v="0"/>
    <x v="1"/>
  </r>
  <r>
    <d v="2022-02-01T00:00:00"/>
    <x v="9"/>
    <x v="1"/>
    <n v="2.8"/>
    <x v="1"/>
    <x v="1"/>
    <x v="0"/>
    <x v="1"/>
  </r>
  <r>
    <d v="2022-02-01T00:00:00"/>
    <x v="10"/>
    <x v="1"/>
    <n v="1.06"/>
    <x v="2"/>
    <x v="1"/>
    <x v="0"/>
    <x v="1"/>
  </r>
  <r>
    <d v="2022-02-01T00:00:00"/>
    <x v="11"/>
    <x v="1"/>
    <n v="1.03"/>
    <x v="4"/>
    <x v="1"/>
    <x v="0"/>
    <x v="1"/>
  </r>
  <r>
    <d v="2022-02-01T00:00:00"/>
    <x v="12"/>
    <x v="1"/>
    <n v="0.51"/>
    <x v="1"/>
    <x v="1"/>
    <x v="0"/>
    <x v="1"/>
  </r>
  <r>
    <d v="2022-02-01T00:00:00"/>
    <x v="13"/>
    <x v="1"/>
    <n v="0.79"/>
    <x v="1"/>
    <x v="1"/>
    <x v="0"/>
    <x v="1"/>
  </r>
  <r>
    <d v="2022-02-01T00:00:00"/>
    <x v="14"/>
    <x v="1"/>
    <n v="0.4"/>
    <x v="0"/>
    <x v="1"/>
    <x v="0"/>
    <x v="1"/>
  </r>
  <r>
    <d v="2022-03-01T00:00:00"/>
    <x v="0"/>
    <x v="1"/>
    <n v="4.93"/>
    <x v="0"/>
    <x v="2"/>
    <x v="0"/>
    <x v="1"/>
  </r>
  <r>
    <d v="2022-03-01T00:00:00"/>
    <x v="1"/>
    <x v="1"/>
    <n v="4.38"/>
    <x v="1"/>
    <x v="2"/>
    <x v="0"/>
    <x v="1"/>
  </r>
  <r>
    <d v="2022-03-01T00:00:00"/>
    <x v="2"/>
    <x v="1"/>
    <n v="6.21"/>
    <x v="2"/>
    <x v="2"/>
    <x v="0"/>
    <x v="1"/>
  </r>
  <r>
    <d v="2022-03-01T00:00:00"/>
    <x v="3"/>
    <x v="1"/>
    <n v="4.51"/>
    <x v="0"/>
    <x v="2"/>
    <x v="0"/>
    <x v="1"/>
  </r>
  <r>
    <d v="2022-03-01T00:00:00"/>
    <x v="4"/>
    <x v="1"/>
    <n v="2.5"/>
    <x v="0"/>
    <x v="2"/>
    <x v="0"/>
    <x v="1"/>
  </r>
  <r>
    <d v="2022-03-01T00:00:00"/>
    <x v="5"/>
    <x v="1"/>
    <n v="2.7"/>
    <x v="0"/>
    <x v="2"/>
    <x v="0"/>
    <x v="1"/>
  </r>
  <r>
    <d v="2022-03-01T00:00:00"/>
    <x v="6"/>
    <x v="1"/>
    <n v="3.19"/>
    <x v="0"/>
    <x v="2"/>
    <x v="0"/>
    <x v="1"/>
  </r>
  <r>
    <d v="2022-03-01T00:00:00"/>
    <x v="7"/>
    <x v="1"/>
    <n v="2.89"/>
    <x v="3"/>
    <x v="2"/>
    <x v="0"/>
    <x v="1"/>
  </r>
  <r>
    <d v="2022-03-01T00:00:00"/>
    <x v="8"/>
    <x v="1"/>
    <n v="1.52"/>
    <x v="1"/>
    <x v="2"/>
    <x v="0"/>
    <x v="1"/>
  </r>
  <r>
    <d v="2022-03-01T00:00:00"/>
    <x v="9"/>
    <x v="1"/>
    <n v="1.42"/>
    <x v="1"/>
    <x v="2"/>
    <x v="0"/>
    <x v="1"/>
  </r>
  <r>
    <d v="2022-03-01T00:00:00"/>
    <x v="10"/>
    <x v="1"/>
    <n v="0.91"/>
    <x v="2"/>
    <x v="2"/>
    <x v="0"/>
    <x v="1"/>
  </r>
  <r>
    <d v="2022-03-01T00:00:00"/>
    <x v="11"/>
    <x v="1"/>
    <n v="1.72"/>
    <x v="4"/>
    <x v="2"/>
    <x v="0"/>
    <x v="1"/>
  </r>
  <r>
    <d v="2022-03-01T00:00:00"/>
    <x v="12"/>
    <x v="1"/>
    <n v="0.85"/>
    <x v="1"/>
    <x v="2"/>
    <x v="0"/>
    <x v="1"/>
  </r>
  <r>
    <d v="2022-03-01T00:00:00"/>
    <x v="13"/>
    <x v="1"/>
    <n v="0.5"/>
    <x v="1"/>
    <x v="2"/>
    <x v="0"/>
    <x v="1"/>
  </r>
  <r>
    <d v="2022-03-01T00:00:00"/>
    <x v="14"/>
    <x v="1"/>
    <n v="0.33"/>
    <x v="0"/>
    <x v="2"/>
    <x v="0"/>
    <x v="1"/>
  </r>
  <r>
    <d v="2022-04-01T00:00:00"/>
    <x v="0"/>
    <x v="1"/>
    <n v="5.09"/>
    <x v="0"/>
    <x v="3"/>
    <x v="0"/>
    <x v="1"/>
  </r>
  <r>
    <d v="2022-04-01T00:00:00"/>
    <x v="1"/>
    <x v="1"/>
    <n v="3.83"/>
    <x v="1"/>
    <x v="3"/>
    <x v="0"/>
    <x v="1"/>
  </r>
  <r>
    <d v="2022-04-01T00:00:00"/>
    <x v="2"/>
    <x v="1"/>
    <n v="4.3600000000000003"/>
    <x v="2"/>
    <x v="3"/>
    <x v="0"/>
    <x v="1"/>
  </r>
  <r>
    <d v="2022-04-01T00:00:00"/>
    <x v="3"/>
    <x v="1"/>
    <n v="4.22"/>
    <x v="0"/>
    <x v="3"/>
    <x v="0"/>
    <x v="1"/>
  </r>
  <r>
    <d v="2022-04-01T00:00:00"/>
    <x v="4"/>
    <x v="1"/>
    <n v="3.31"/>
    <x v="0"/>
    <x v="3"/>
    <x v="0"/>
    <x v="1"/>
  </r>
  <r>
    <d v="2022-04-01T00:00:00"/>
    <x v="5"/>
    <x v="1"/>
    <n v="2.2200000000000002"/>
    <x v="0"/>
    <x v="3"/>
    <x v="0"/>
    <x v="1"/>
  </r>
  <r>
    <d v="2022-04-01T00:00:00"/>
    <x v="6"/>
    <x v="1"/>
    <n v="4.71"/>
    <x v="0"/>
    <x v="3"/>
    <x v="0"/>
    <x v="1"/>
  </r>
  <r>
    <d v="2022-04-01T00:00:00"/>
    <x v="7"/>
    <x v="1"/>
    <n v="2.56"/>
    <x v="3"/>
    <x v="3"/>
    <x v="0"/>
    <x v="1"/>
  </r>
  <r>
    <d v="2022-04-01T00:00:00"/>
    <x v="8"/>
    <x v="1"/>
    <n v="1.36"/>
    <x v="1"/>
    <x v="3"/>
    <x v="0"/>
    <x v="1"/>
  </r>
  <r>
    <d v="2022-04-01T00:00:00"/>
    <x v="9"/>
    <x v="1"/>
    <n v="1.25"/>
    <x v="1"/>
    <x v="3"/>
    <x v="0"/>
    <x v="1"/>
  </r>
  <r>
    <d v="2022-04-01T00:00:00"/>
    <x v="10"/>
    <x v="1"/>
    <n v="1.05"/>
    <x v="2"/>
    <x v="3"/>
    <x v="0"/>
    <x v="1"/>
  </r>
  <r>
    <d v="2022-04-01T00:00:00"/>
    <x v="11"/>
    <x v="1"/>
    <n v="0.92"/>
    <x v="4"/>
    <x v="3"/>
    <x v="0"/>
    <x v="1"/>
  </r>
  <r>
    <d v="2022-04-01T00:00:00"/>
    <x v="12"/>
    <x v="1"/>
    <n v="1.01"/>
    <x v="1"/>
    <x v="3"/>
    <x v="0"/>
    <x v="1"/>
  </r>
  <r>
    <d v="2022-04-01T00:00:00"/>
    <x v="13"/>
    <x v="1"/>
    <n v="0.52"/>
    <x v="1"/>
    <x v="3"/>
    <x v="0"/>
    <x v="1"/>
  </r>
  <r>
    <d v="2022-04-01T00:00:00"/>
    <x v="14"/>
    <x v="1"/>
    <n v="0.36"/>
    <x v="0"/>
    <x v="3"/>
    <x v="0"/>
    <x v="1"/>
  </r>
  <r>
    <d v="2022-06-01T00:00:00"/>
    <x v="0"/>
    <x v="1"/>
    <n v="6.47"/>
    <x v="0"/>
    <x v="4"/>
    <x v="1"/>
    <x v="1"/>
  </r>
  <r>
    <d v="2022-06-01T00:00:00"/>
    <x v="1"/>
    <x v="1"/>
    <n v="3.68"/>
    <x v="1"/>
    <x v="4"/>
    <x v="1"/>
    <x v="1"/>
  </r>
  <r>
    <d v="2022-06-01T00:00:00"/>
    <x v="2"/>
    <x v="1"/>
    <n v="3.09"/>
    <x v="2"/>
    <x v="4"/>
    <x v="1"/>
    <x v="1"/>
  </r>
  <r>
    <d v="2022-06-01T00:00:00"/>
    <x v="3"/>
    <x v="1"/>
    <n v="4.0199999999999996"/>
    <x v="0"/>
    <x v="4"/>
    <x v="1"/>
    <x v="1"/>
  </r>
  <r>
    <d v="2022-06-01T00:00:00"/>
    <x v="4"/>
    <x v="1"/>
    <n v="2.91"/>
    <x v="0"/>
    <x v="4"/>
    <x v="1"/>
    <x v="1"/>
  </r>
  <r>
    <d v="2022-06-01T00:00:00"/>
    <x v="5"/>
    <x v="1"/>
    <n v="2.64"/>
    <x v="0"/>
    <x v="4"/>
    <x v="1"/>
    <x v="1"/>
  </r>
  <r>
    <d v="2022-06-01T00:00:00"/>
    <x v="6"/>
    <x v="1"/>
    <n v="2.16"/>
    <x v="0"/>
    <x v="4"/>
    <x v="1"/>
    <x v="1"/>
  </r>
  <r>
    <d v="2022-06-01T00:00:00"/>
    <x v="7"/>
    <x v="1"/>
    <n v="2.1"/>
    <x v="3"/>
    <x v="4"/>
    <x v="1"/>
    <x v="1"/>
  </r>
  <r>
    <d v="2022-06-01T00:00:00"/>
    <x v="8"/>
    <x v="1"/>
    <n v="2.12"/>
    <x v="1"/>
    <x v="4"/>
    <x v="1"/>
    <x v="1"/>
  </r>
  <r>
    <d v="2022-06-01T00:00:00"/>
    <x v="9"/>
    <x v="1"/>
    <n v="0.99"/>
    <x v="1"/>
    <x v="4"/>
    <x v="1"/>
    <x v="1"/>
  </r>
  <r>
    <d v="2022-06-01T00:00:00"/>
    <x v="10"/>
    <x v="1"/>
    <n v="1.57"/>
    <x v="2"/>
    <x v="4"/>
    <x v="1"/>
    <x v="1"/>
  </r>
  <r>
    <d v="2022-06-01T00:00:00"/>
    <x v="11"/>
    <x v="1"/>
    <n v="0.72"/>
    <x v="4"/>
    <x v="4"/>
    <x v="1"/>
    <x v="1"/>
  </r>
  <r>
    <d v="2022-06-01T00:00:00"/>
    <x v="12"/>
    <x v="1"/>
    <n v="0.64"/>
    <x v="1"/>
    <x v="4"/>
    <x v="1"/>
    <x v="1"/>
  </r>
  <r>
    <d v="2022-06-01T00:00:00"/>
    <x v="13"/>
    <x v="1"/>
    <n v="0.47"/>
    <x v="1"/>
    <x v="4"/>
    <x v="1"/>
    <x v="1"/>
  </r>
  <r>
    <d v="2022-06-01T00:00:00"/>
    <x v="14"/>
    <x v="1"/>
    <n v="0.41"/>
    <x v="0"/>
    <x v="4"/>
    <x v="1"/>
    <x v="1"/>
  </r>
  <r>
    <d v="2022-07-01T00:00:00"/>
    <x v="0"/>
    <x v="1"/>
    <n v="5.81"/>
    <x v="0"/>
    <x v="5"/>
    <x v="1"/>
    <x v="1"/>
  </r>
  <r>
    <d v="2022-07-01T00:00:00"/>
    <x v="1"/>
    <x v="1"/>
    <n v="4.79"/>
    <x v="1"/>
    <x v="5"/>
    <x v="1"/>
    <x v="1"/>
  </r>
  <r>
    <d v="2022-07-01T00:00:00"/>
    <x v="2"/>
    <x v="1"/>
    <n v="3.41"/>
    <x v="2"/>
    <x v="5"/>
    <x v="1"/>
    <x v="1"/>
  </r>
  <r>
    <d v="2022-07-01T00:00:00"/>
    <x v="3"/>
    <x v="1"/>
    <n v="4.3899999999999997"/>
    <x v="0"/>
    <x v="5"/>
    <x v="1"/>
    <x v="1"/>
  </r>
  <r>
    <d v="2022-07-01T00:00:00"/>
    <x v="4"/>
    <x v="1"/>
    <n v="5.09"/>
    <x v="0"/>
    <x v="5"/>
    <x v="1"/>
    <x v="1"/>
  </r>
  <r>
    <d v="2022-07-01T00:00:00"/>
    <x v="5"/>
    <x v="1"/>
    <n v="3.12"/>
    <x v="0"/>
    <x v="5"/>
    <x v="1"/>
    <x v="1"/>
  </r>
  <r>
    <d v="2022-07-01T00:00:00"/>
    <x v="6"/>
    <x v="1"/>
    <n v="2.44"/>
    <x v="0"/>
    <x v="5"/>
    <x v="1"/>
    <x v="1"/>
  </r>
  <r>
    <d v="2022-07-01T00:00:00"/>
    <x v="7"/>
    <x v="1"/>
    <n v="2.06"/>
    <x v="3"/>
    <x v="5"/>
    <x v="1"/>
    <x v="1"/>
  </r>
  <r>
    <d v="2022-07-01T00:00:00"/>
    <x v="8"/>
    <x v="1"/>
    <n v="1.38"/>
    <x v="1"/>
    <x v="5"/>
    <x v="1"/>
    <x v="1"/>
  </r>
  <r>
    <d v="2022-07-01T00:00:00"/>
    <x v="9"/>
    <x v="1"/>
    <n v="2.2799999999999998"/>
    <x v="1"/>
    <x v="5"/>
    <x v="1"/>
    <x v="1"/>
  </r>
  <r>
    <d v="2022-07-01T00:00:00"/>
    <x v="10"/>
    <x v="1"/>
    <n v="0.92"/>
    <x v="2"/>
    <x v="5"/>
    <x v="1"/>
    <x v="1"/>
  </r>
  <r>
    <d v="2022-07-01T00:00:00"/>
    <x v="11"/>
    <x v="1"/>
    <n v="1.1200000000000001"/>
    <x v="4"/>
    <x v="5"/>
    <x v="1"/>
    <x v="1"/>
  </r>
  <r>
    <d v="2022-07-01T00:00:00"/>
    <x v="12"/>
    <x v="1"/>
    <n v="0.56000000000000005"/>
    <x v="1"/>
    <x v="5"/>
    <x v="1"/>
    <x v="1"/>
  </r>
  <r>
    <d v="2022-07-01T00:00:00"/>
    <x v="13"/>
    <x v="1"/>
    <n v="0.96"/>
    <x v="1"/>
    <x v="5"/>
    <x v="1"/>
    <x v="1"/>
  </r>
  <r>
    <d v="2022-07-01T00:00:00"/>
    <x v="14"/>
    <x v="1"/>
    <n v="0.46"/>
    <x v="0"/>
    <x v="5"/>
    <x v="1"/>
    <x v="1"/>
  </r>
  <r>
    <d v="2022-08-01T00:00:00"/>
    <x v="0"/>
    <x v="1"/>
    <n v="5.26"/>
    <x v="0"/>
    <x v="6"/>
    <x v="1"/>
    <x v="1"/>
  </r>
  <r>
    <d v="2022-08-01T00:00:00"/>
    <x v="1"/>
    <x v="1"/>
    <n v="4.49"/>
    <x v="1"/>
    <x v="6"/>
    <x v="1"/>
    <x v="1"/>
  </r>
  <r>
    <d v="2022-08-01T00:00:00"/>
    <x v="2"/>
    <x v="1"/>
    <n v="6.82"/>
    <x v="2"/>
    <x v="6"/>
    <x v="1"/>
    <x v="1"/>
  </r>
  <r>
    <d v="2022-08-01T00:00:00"/>
    <x v="3"/>
    <x v="1"/>
    <n v="4.16"/>
    <x v="0"/>
    <x v="6"/>
    <x v="1"/>
    <x v="1"/>
  </r>
  <r>
    <d v="2022-08-01T00:00:00"/>
    <x v="4"/>
    <x v="1"/>
    <n v="3.26"/>
    <x v="0"/>
    <x v="6"/>
    <x v="1"/>
    <x v="1"/>
  </r>
  <r>
    <d v="2022-08-01T00:00:00"/>
    <x v="5"/>
    <x v="1"/>
    <n v="2.76"/>
    <x v="0"/>
    <x v="6"/>
    <x v="1"/>
    <x v="1"/>
  </r>
  <r>
    <d v="2022-08-01T00:00:00"/>
    <x v="6"/>
    <x v="1"/>
    <n v="2.6"/>
    <x v="0"/>
    <x v="6"/>
    <x v="1"/>
    <x v="1"/>
  </r>
  <r>
    <d v="2022-08-01T00:00:00"/>
    <x v="7"/>
    <x v="1"/>
    <n v="2.54"/>
    <x v="3"/>
    <x v="6"/>
    <x v="1"/>
    <x v="1"/>
  </r>
  <r>
    <d v="2022-08-01T00:00:00"/>
    <x v="8"/>
    <x v="1"/>
    <n v="1.52"/>
    <x v="1"/>
    <x v="6"/>
    <x v="1"/>
    <x v="1"/>
  </r>
  <r>
    <d v="2022-08-01T00:00:00"/>
    <x v="9"/>
    <x v="1"/>
    <n v="1.57"/>
    <x v="1"/>
    <x v="6"/>
    <x v="1"/>
    <x v="1"/>
  </r>
  <r>
    <d v="2022-08-01T00:00:00"/>
    <x v="10"/>
    <x v="1"/>
    <n v="0.98"/>
    <x v="2"/>
    <x v="6"/>
    <x v="1"/>
    <x v="1"/>
  </r>
  <r>
    <d v="2022-08-01T00:00:00"/>
    <x v="11"/>
    <x v="1"/>
    <n v="1.63"/>
    <x v="4"/>
    <x v="6"/>
    <x v="1"/>
    <x v="1"/>
  </r>
  <r>
    <d v="2022-08-01T00:00:00"/>
    <x v="12"/>
    <x v="1"/>
    <n v="0.66"/>
    <x v="1"/>
    <x v="6"/>
    <x v="1"/>
    <x v="1"/>
  </r>
  <r>
    <d v="2022-08-01T00:00:00"/>
    <x v="13"/>
    <x v="1"/>
    <n v="0.56999999999999995"/>
    <x v="1"/>
    <x v="6"/>
    <x v="1"/>
    <x v="1"/>
  </r>
  <r>
    <d v="2022-08-01T00:00:00"/>
    <x v="14"/>
    <x v="1"/>
    <n v="0.37"/>
    <x v="0"/>
    <x v="6"/>
    <x v="1"/>
    <x v="1"/>
  </r>
  <r>
    <d v="2022-09-01T00:00:00"/>
    <x v="0"/>
    <x v="1"/>
    <n v="5.46"/>
    <x v="0"/>
    <x v="7"/>
    <x v="1"/>
    <x v="1"/>
  </r>
  <r>
    <d v="2022-09-01T00:00:00"/>
    <x v="1"/>
    <x v="1"/>
    <n v="5.47"/>
    <x v="1"/>
    <x v="7"/>
    <x v="1"/>
    <x v="1"/>
  </r>
  <r>
    <d v="2022-09-01T00:00:00"/>
    <x v="2"/>
    <x v="1"/>
    <n v="4.32"/>
    <x v="2"/>
    <x v="7"/>
    <x v="1"/>
    <x v="1"/>
  </r>
  <r>
    <d v="2022-09-01T00:00:00"/>
    <x v="3"/>
    <x v="1"/>
    <n v="3.85"/>
    <x v="0"/>
    <x v="7"/>
    <x v="1"/>
    <x v="1"/>
  </r>
  <r>
    <d v="2022-09-01T00:00:00"/>
    <x v="4"/>
    <x v="1"/>
    <n v="2.6"/>
    <x v="0"/>
    <x v="7"/>
    <x v="1"/>
    <x v="1"/>
  </r>
  <r>
    <d v="2022-09-01T00:00:00"/>
    <x v="5"/>
    <x v="1"/>
    <n v="2.34"/>
    <x v="0"/>
    <x v="7"/>
    <x v="1"/>
    <x v="1"/>
  </r>
  <r>
    <d v="2022-09-01T00:00:00"/>
    <x v="6"/>
    <x v="1"/>
    <n v="4.16"/>
    <x v="0"/>
    <x v="7"/>
    <x v="1"/>
    <x v="1"/>
  </r>
  <r>
    <d v="2022-09-01T00:00:00"/>
    <x v="7"/>
    <x v="1"/>
    <n v="2.08"/>
    <x v="3"/>
    <x v="7"/>
    <x v="1"/>
    <x v="1"/>
  </r>
  <r>
    <d v="2022-09-01T00:00:00"/>
    <x v="8"/>
    <x v="1"/>
    <n v="1.48"/>
    <x v="1"/>
    <x v="7"/>
    <x v="1"/>
    <x v="1"/>
  </r>
  <r>
    <d v="2022-09-01T00:00:00"/>
    <x v="9"/>
    <x v="1"/>
    <n v="1.31"/>
    <x v="1"/>
    <x v="7"/>
    <x v="1"/>
    <x v="1"/>
  </r>
  <r>
    <d v="2022-09-01T00:00:00"/>
    <x v="10"/>
    <x v="1"/>
    <n v="1.07"/>
    <x v="2"/>
    <x v="7"/>
    <x v="1"/>
    <x v="1"/>
  </r>
  <r>
    <d v="2022-09-01T00:00:00"/>
    <x v="11"/>
    <x v="1"/>
    <n v="0.78"/>
    <x v="4"/>
    <x v="7"/>
    <x v="1"/>
    <x v="1"/>
  </r>
  <r>
    <d v="2022-09-01T00:00:00"/>
    <x v="12"/>
    <x v="1"/>
    <n v="0.89"/>
    <x v="1"/>
    <x v="7"/>
    <x v="1"/>
    <x v="1"/>
  </r>
  <r>
    <d v="2022-09-01T00:00:00"/>
    <x v="13"/>
    <x v="1"/>
    <n v="0.54"/>
    <x v="1"/>
    <x v="7"/>
    <x v="1"/>
    <x v="1"/>
  </r>
  <r>
    <d v="2022-09-01T00:00:00"/>
    <x v="14"/>
    <x v="1"/>
    <n v="0.41"/>
    <x v="0"/>
    <x v="7"/>
    <x v="1"/>
    <x v="1"/>
  </r>
  <r>
    <d v="2022-01-01T00:00:00"/>
    <x v="0"/>
    <x v="2"/>
    <n v="4.17"/>
    <x v="0"/>
    <x v="0"/>
    <x v="0"/>
    <x v="2"/>
  </r>
  <r>
    <d v="2022-01-01T00:00:00"/>
    <x v="1"/>
    <x v="2"/>
    <n v="4.01"/>
    <x v="1"/>
    <x v="0"/>
    <x v="0"/>
    <x v="2"/>
  </r>
  <r>
    <d v="2022-01-01T00:00:00"/>
    <x v="2"/>
    <x v="2"/>
    <n v="3.88"/>
    <x v="2"/>
    <x v="0"/>
    <x v="0"/>
    <x v="2"/>
  </r>
  <r>
    <d v="2022-01-01T00:00:00"/>
    <x v="3"/>
    <x v="2"/>
    <n v="3.01"/>
    <x v="0"/>
    <x v="0"/>
    <x v="0"/>
    <x v="2"/>
  </r>
  <r>
    <d v="2022-01-01T00:00:00"/>
    <x v="4"/>
    <x v="2"/>
    <n v="2.5299999999999998"/>
    <x v="0"/>
    <x v="0"/>
    <x v="0"/>
    <x v="2"/>
  </r>
  <r>
    <d v="2022-01-01T00:00:00"/>
    <x v="5"/>
    <x v="2"/>
    <n v="2.09"/>
    <x v="0"/>
    <x v="0"/>
    <x v="0"/>
    <x v="2"/>
  </r>
  <r>
    <d v="2022-01-01T00:00:00"/>
    <x v="6"/>
    <x v="2"/>
    <n v="2.0499999999999998"/>
    <x v="0"/>
    <x v="0"/>
    <x v="0"/>
    <x v="2"/>
  </r>
  <r>
    <d v="2022-01-01T00:00:00"/>
    <x v="7"/>
    <x v="2"/>
    <n v="1.79"/>
    <x v="3"/>
    <x v="0"/>
    <x v="0"/>
    <x v="2"/>
  </r>
  <r>
    <d v="2022-01-01T00:00:00"/>
    <x v="8"/>
    <x v="2"/>
    <n v="1.64"/>
    <x v="1"/>
    <x v="0"/>
    <x v="0"/>
    <x v="2"/>
  </r>
  <r>
    <d v="2022-01-01T00:00:00"/>
    <x v="9"/>
    <x v="2"/>
    <n v="1.18"/>
    <x v="1"/>
    <x v="0"/>
    <x v="0"/>
    <x v="2"/>
  </r>
  <r>
    <d v="2022-01-01T00:00:00"/>
    <x v="10"/>
    <x v="2"/>
    <n v="1.53"/>
    <x v="2"/>
    <x v="0"/>
    <x v="0"/>
    <x v="2"/>
  </r>
  <r>
    <d v="2022-01-01T00:00:00"/>
    <x v="11"/>
    <x v="2"/>
    <n v="0.49"/>
    <x v="4"/>
    <x v="0"/>
    <x v="0"/>
    <x v="2"/>
  </r>
  <r>
    <d v="2022-01-01T00:00:00"/>
    <x v="12"/>
    <x v="2"/>
    <n v="0.53"/>
    <x v="1"/>
    <x v="0"/>
    <x v="0"/>
    <x v="2"/>
  </r>
  <r>
    <d v="2022-01-01T00:00:00"/>
    <x v="13"/>
    <x v="2"/>
    <n v="0.45"/>
    <x v="1"/>
    <x v="0"/>
    <x v="0"/>
    <x v="2"/>
  </r>
  <r>
    <d v="2022-01-01T00:00:00"/>
    <x v="14"/>
    <x v="2"/>
    <n v="0.28999999999999998"/>
    <x v="0"/>
    <x v="0"/>
    <x v="0"/>
    <x v="2"/>
  </r>
  <r>
    <d v="2022-02-01T00:00:00"/>
    <x v="0"/>
    <x v="2"/>
    <n v="4.63"/>
    <x v="0"/>
    <x v="1"/>
    <x v="0"/>
    <x v="2"/>
  </r>
  <r>
    <d v="2022-02-01T00:00:00"/>
    <x v="1"/>
    <x v="2"/>
    <n v="3.62"/>
    <x v="1"/>
    <x v="1"/>
    <x v="0"/>
    <x v="2"/>
  </r>
  <r>
    <d v="2022-02-01T00:00:00"/>
    <x v="2"/>
    <x v="2"/>
    <n v="3.37"/>
    <x v="2"/>
    <x v="1"/>
    <x v="0"/>
    <x v="2"/>
  </r>
  <r>
    <d v="2022-02-01T00:00:00"/>
    <x v="3"/>
    <x v="2"/>
    <n v="3.88"/>
    <x v="0"/>
    <x v="1"/>
    <x v="0"/>
    <x v="2"/>
  </r>
  <r>
    <d v="2022-02-01T00:00:00"/>
    <x v="4"/>
    <x v="2"/>
    <n v="5.0999999999999996"/>
    <x v="0"/>
    <x v="1"/>
    <x v="0"/>
    <x v="2"/>
  </r>
  <r>
    <d v="2022-02-01T00:00:00"/>
    <x v="5"/>
    <x v="2"/>
    <n v="3.01"/>
    <x v="0"/>
    <x v="1"/>
    <x v="0"/>
    <x v="2"/>
  </r>
  <r>
    <d v="2022-02-01T00:00:00"/>
    <x v="6"/>
    <x v="2"/>
    <n v="2.75"/>
    <x v="0"/>
    <x v="1"/>
    <x v="0"/>
    <x v="2"/>
  </r>
  <r>
    <d v="2022-02-01T00:00:00"/>
    <x v="7"/>
    <x v="2"/>
    <n v="1.62"/>
    <x v="3"/>
    <x v="1"/>
    <x v="0"/>
    <x v="2"/>
  </r>
  <r>
    <d v="2022-02-01T00:00:00"/>
    <x v="8"/>
    <x v="2"/>
    <n v="0.95"/>
    <x v="1"/>
    <x v="1"/>
    <x v="0"/>
    <x v="2"/>
  </r>
  <r>
    <d v="2022-02-01T00:00:00"/>
    <x v="9"/>
    <x v="2"/>
    <n v="2.33"/>
    <x v="1"/>
    <x v="1"/>
    <x v="0"/>
    <x v="2"/>
  </r>
  <r>
    <d v="2022-02-01T00:00:00"/>
    <x v="10"/>
    <x v="2"/>
    <n v="1.02"/>
    <x v="2"/>
    <x v="1"/>
    <x v="0"/>
    <x v="2"/>
  </r>
  <r>
    <d v="2022-02-01T00:00:00"/>
    <x v="11"/>
    <x v="2"/>
    <n v="1.1100000000000001"/>
    <x v="4"/>
    <x v="1"/>
    <x v="0"/>
    <x v="2"/>
  </r>
  <r>
    <d v="2022-02-01T00:00:00"/>
    <x v="12"/>
    <x v="2"/>
    <n v="0.51"/>
    <x v="1"/>
    <x v="1"/>
    <x v="0"/>
    <x v="2"/>
  </r>
  <r>
    <d v="2022-02-01T00:00:00"/>
    <x v="13"/>
    <x v="2"/>
    <n v="0.66"/>
    <x v="1"/>
    <x v="1"/>
    <x v="0"/>
    <x v="2"/>
  </r>
  <r>
    <d v="2022-02-01T00:00:00"/>
    <x v="14"/>
    <x v="2"/>
    <n v="0.34"/>
    <x v="0"/>
    <x v="1"/>
    <x v="0"/>
    <x v="2"/>
  </r>
  <r>
    <d v="2022-03-01T00:00:00"/>
    <x v="0"/>
    <x v="2"/>
    <n v="4.5599999999999996"/>
    <x v="0"/>
    <x v="2"/>
    <x v="0"/>
    <x v="2"/>
  </r>
  <r>
    <d v="2022-03-01T00:00:00"/>
    <x v="1"/>
    <x v="2"/>
    <n v="3.9"/>
    <x v="1"/>
    <x v="2"/>
    <x v="0"/>
    <x v="2"/>
  </r>
  <r>
    <d v="2022-03-01T00:00:00"/>
    <x v="2"/>
    <x v="2"/>
    <n v="5.99"/>
    <x v="2"/>
    <x v="2"/>
    <x v="0"/>
    <x v="2"/>
  </r>
  <r>
    <d v="2022-03-01T00:00:00"/>
    <x v="3"/>
    <x v="2"/>
    <n v="3.88"/>
    <x v="0"/>
    <x v="2"/>
    <x v="0"/>
    <x v="2"/>
  </r>
  <r>
    <d v="2022-03-01T00:00:00"/>
    <x v="4"/>
    <x v="2"/>
    <n v="2.59"/>
    <x v="0"/>
    <x v="2"/>
    <x v="0"/>
    <x v="2"/>
  </r>
  <r>
    <d v="2022-03-01T00:00:00"/>
    <x v="5"/>
    <x v="2"/>
    <n v="2.41"/>
    <x v="0"/>
    <x v="2"/>
    <x v="0"/>
    <x v="2"/>
  </r>
  <r>
    <d v="2022-03-01T00:00:00"/>
    <x v="6"/>
    <x v="2"/>
    <n v="2.64"/>
    <x v="0"/>
    <x v="2"/>
    <x v="0"/>
    <x v="2"/>
  </r>
  <r>
    <d v="2022-03-01T00:00:00"/>
    <x v="7"/>
    <x v="2"/>
    <n v="2.8"/>
    <x v="3"/>
    <x v="2"/>
    <x v="0"/>
    <x v="2"/>
  </r>
  <r>
    <d v="2022-03-01T00:00:00"/>
    <x v="8"/>
    <x v="2"/>
    <n v="1.46"/>
    <x v="1"/>
    <x v="2"/>
    <x v="0"/>
    <x v="2"/>
  </r>
  <r>
    <d v="2022-03-01T00:00:00"/>
    <x v="9"/>
    <x v="2"/>
    <n v="1.23"/>
    <x v="1"/>
    <x v="2"/>
    <x v="0"/>
    <x v="2"/>
  </r>
  <r>
    <d v="2022-03-01T00:00:00"/>
    <x v="10"/>
    <x v="2"/>
    <n v="0.78"/>
    <x v="2"/>
    <x v="2"/>
    <x v="0"/>
    <x v="2"/>
  </r>
  <r>
    <d v="2022-03-01T00:00:00"/>
    <x v="11"/>
    <x v="2"/>
    <n v="1.61"/>
    <x v="4"/>
    <x v="2"/>
    <x v="0"/>
    <x v="2"/>
  </r>
  <r>
    <d v="2022-03-01T00:00:00"/>
    <x v="12"/>
    <x v="2"/>
    <n v="0.65"/>
    <x v="1"/>
    <x v="2"/>
    <x v="0"/>
    <x v="2"/>
  </r>
  <r>
    <d v="2022-03-01T00:00:00"/>
    <x v="13"/>
    <x v="2"/>
    <n v="0.53"/>
    <x v="1"/>
    <x v="2"/>
    <x v="0"/>
    <x v="2"/>
  </r>
  <r>
    <d v="2022-03-01T00:00:00"/>
    <x v="14"/>
    <x v="2"/>
    <n v="0.28999999999999998"/>
    <x v="0"/>
    <x v="2"/>
    <x v="0"/>
    <x v="2"/>
  </r>
  <r>
    <d v="2022-04-01T00:00:00"/>
    <x v="0"/>
    <x v="2"/>
    <n v="3.73"/>
    <x v="0"/>
    <x v="3"/>
    <x v="0"/>
    <x v="2"/>
  </r>
  <r>
    <d v="2022-04-01T00:00:00"/>
    <x v="1"/>
    <x v="2"/>
    <n v="3.15"/>
    <x v="1"/>
    <x v="3"/>
    <x v="0"/>
    <x v="2"/>
  </r>
  <r>
    <d v="2022-04-01T00:00:00"/>
    <x v="2"/>
    <x v="2"/>
    <n v="3.34"/>
    <x v="2"/>
    <x v="3"/>
    <x v="0"/>
    <x v="2"/>
  </r>
  <r>
    <d v="2022-04-01T00:00:00"/>
    <x v="3"/>
    <x v="2"/>
    <n v="3.62"/>
    <x v="0"/>
    <x v="3"/>
    <x v="0"/>
    <x v="2"/>
  </r>
  <r>
    <d v="2022-04-01T00:00:00"/>
    <x v="4"/>
    <x v="2"/>
    <n v="3.31"/>
    <x v="0"/>
    <x v="3"/>
    <x v="0"/>
    <x v="2"/>
  </r>
  <r>
    <d v="2022-04-01T00:00:00"/>
    <x v="5"/>
    <x v="2"/>
    <n v="2.06"/>
    <x v="0"/>
    <x v="3"/>
    <x v="0"/>
    <x v="2"/>
  </r>
  <r>
    <d v="2022-04-01T00:00:00"/>
    <x v="6"/>
    <x v="2"/>
    <n v="4.22"/>
    <x v="0"/>
    <x v="3"/>
    <x v="0"/>
    <x v="2"/>
  </r>
  <r>
    <d v="2022-04-01T00:00:00"/>
    <x v="7"/>
    <x v="2"/>
    <n v="2.48"/>
    <x v="3"/>
    <x v="3"/>
    <x v="0"/>
    <x v="2"/>
  </r>
  <r>
    <d v="2022-04-01T00:00:00"/>
    <x v="8"/>
    <x v="2"/>
    <n v="1.22"/>
    <x v="1"/>
    <x v="3"/>
    <x v="0"/>
    <x v="2"/>
  </r>
  <r>
    <d v="2022-04-01T00:00:00"/>
    <x v="9"/>
    <x v="2"/>
    <n v="1.3"/>
    <x v="1"/>
    <x v="3"/>
    <x v="0"/>
    <x v="2"/>
  </r>
  <r>
    <d v="2022-04-01T00:00:00"/>
    <x v="10"/>
    <x v="2"/>
    <n v="1.0900000000000001"/>
    <x v="2"/>
    <x v="3"/>
    <x v="0"/>
    <x v="2"/>
  </r>
  <r>
    <d v="2022-04-01T00:00:00"/>
    <x v="11"/>
    <x v="2"/>
    <n v="0.76"/>
    <x v="4"/>
    <x v="3"/>
    <x v="0"/>
    <x v="2"/>
  </r>
  <r>
    <d v="2022-04-01T00:00:00"/>
    <x v="12"/>
    <x v="2"/>
    <n v="0.94"/>
    <x v="1"/>
    <x v="3"/>
    <x v="0"/>
    <x v="2"/>
  </r>
  <r>
    <d v="2022-04-01T00:00:00"/>
    <x v="13"/>
    <x v="2"/>
    <n v="0.45"/>
    <x v="1"/>
    <x v="3"/>
    <x v="0"/>
    <x v="2"/>
  </r>
  <r>
    <d v="2022-04-01T00:00:00"/>
    <x v="14"/>
    <x v="2"/>
    <n v="0.4"/>
    <x v="0"/>
    <x v="3"/>
    <x v="0"/>
    <x v="2"/>
  </r>
  <r>
    <d v="2022-06-01T00:00:00"/>
    <x v="0"/>
    <x v="2"/>
    <n v="5.95"/>
    <x v="0"/>
    <x v="4"/>
    <x v="1"/>
    <x v="2"/>
  </r>
  <r>
    <d v="2022-06-01T00:00:00"/>
    <x v="1"/>
    <x v="2"/>
    <n v="3.53"/>
    <x v="1"/>
    <x v="4"/>
    <x v="1"/>
    <x v="2"/>
  </r>
  <r>
    <d v="2022-06-01T00:00:00"/>
    <x v="2"/>
    <x v="2"/>
    <n v="2.95"/>
    <x v="2"/>
    <x v="4"/>
    <x v="1"/>
    <x v="2"/>
  </r>
  <r>
    <d v="2022-06-01T00:00:00"/>
    <x v="3"/>
    <x v="2"/>
    <n v="3.37"/>
    <x v="0"/>
    <x v="4"/>
    <x v="1"/>
    <x v="2"/>
  </r>
  <r>
    <d v="2022-06-01T00:00:00"/>
    <x v="4"/>
    <x v="2"/>
    <n v="3.04"/>
    <x v="0"/>
    <x v="4"/>
    <x v="1"/>
    <x v="2"/>
  </r>
  <r>
    <d v="2022-06-01T00:00:00"/>
    <x v="5"/>
    <x v="2"/>
    <n v="2.5299999999999998"/>
    <x v="0"/>
    <x v="4"/>
    <x v="1"/>
    <x v="2"/>
  </r>
  <r>
    <d v="2022-06-01T00:00:00"/>
    <x v="6"/>
    <x v="2"/>
    <n v="1.71"/>
    <x v="0"/>
    <x v="4"/>
    <x v="1"/>
    <x v="2"/>
  </r>
  <r>
    <d v="2022-06-01T00:00:00"/>
    <x v="7"/>
    <x v="2"/>
    <n v="1.53"/>
    <x v="3"/>
    <x v="4"/>
    <x v="1"/>
    <x v="2"/>
  </r>
  <r>
    <d v="2022-06-01T00:00:00"/>
    <x v="8"/>
    <x v="2"/>
    <n v="1.71"/>
    <x v="1"/>
    <x v="4"/>
    <x v="1"/>
    <x v="2"/>
  </r>
  <r>
    <d v="2022-06-01T00:00:00"/>
    <x v="9"/>
    <x v="2"/>
    <n v="0.99"/>
    <x v="1"/>
    <x v="4"/>
    <x v="1"/>
    <x v="2"/>
  </r>
  <r>
    <d v="2022-06-01T00:00:00"/>
    <x v="10"/>
    <x v="2"/>
    <n v="1.24"/>
    <x v="2"/>
    <x v="4"/>
    <x v="1"/>
    <x v="2"/>
  </r>
  <r>
    <d v="2022-06-01T00:00:00"/>
    <x v="11"/>
    <x v="2"/>
    <n v="0.5"/>
    <x v="4"/>
    <x v="4"/>
    <x v="1"/>
    <x v="2"/>
  </r>
  <r>
    <d v="2022-06-01T00:00:00"/>
    <x v="12"/>
    <x v="2"/>
    <n v="0.5"/>
    <x v="1"/>
    <x v="4"/>
    <x v="1"/>
    <x v="2"/>
  </r>
  <r>
    <d v="2022-06-01T00:00:00"/>
    <x v="13"/>
    <x v="2"/>
    <n v="0.45"/>
    <x v="1"/>
    <x v="4"/>
    <x v="1"/>
    <x v="2"/>
  </r>
  <r>
    <d v="2022-06-01T00:00:00"/>
    <x v="14"/>
    <x v="2"/>
    <n v="0.41"/>
    <x v="0"/>
    <x v="4"/>
    <x v="1"/>
    <x v="2"/>
  </r>
  <r>
    <d v="2022-07-01T00:00:00"/>
    <x v="0"/>
    <x v="2"/>
    <n v="5.36"/>
    <x v="0"/>
    <x v="5"/>
    <x v="1"/>
    <x v="2"/>
  </r>
  <r>
    <d v="2022-07-01T00:00:00"/>
    <x v="1"/>
    <x v="2"/>
    <n v="4.79"/>
    <x v="1"/>
    <x v="5"/>
    <x v="1"/>
    <x v="2"/>
  </r>
  <r>
    <d v="2022-07-01T00:00:00"/>
    <x v="2"/>
    <x v="2"/>
    <n v="2.86"/>
    <x v="2"/>
    <x v="5"/>
    <x v="1"/>
    <x v="2"/>
  </r>
  <r>
    <d v="2022-07-01T00:00:00"/>
    <x v="3"/>
    <x v="2"/>
    <n v="3.91"/>
    <x v="0"/>
    <x v="5"/>
    <x v="1"/>
    <x v="2"/>
  </r>
  <r>
    <d v="2022-07-01T00:00:00"/>
    <x v="4"/>
    <x v="2"/>
    <n v="3.98"/>
    <x v="0"/>
    <x v="5"/>
    <x v="1"/>
    <x v="2"/>
  </r>
  <r>
    <d v="2022-07-01T00:00:00"/>
    <x v="5"/>
    <x v="2"/>
    <n v="3.12"/>
    <x v="0"/>
    <x v="5"/>
    <x v="1"/>
    <x v="2"/>
  </r>
  <r>
    <d v="2022-07-01T00:00:00"/>
    <x v="6"/>
    <x v="2"/>
    <n v="2.14"/>
    <x v="0"/>
    <x v="5"/>
    <x v="1"/>
    <x v="2"/>
  </r>
  <r>
    <d v="2022-07-01T00:00:00"/>
    <x v="7"/>
    <x v="2"/>
    <n v="1.59"/>
    <x v="3"/>
    <x v="5"/>
    <x v="1"/>
    <x v="2"/>
  </r>
  <r>
    <d v="2022-07-01T00:00:00"/>
    <x v="8"/>
    <x v="2"/>
    <n v="1.05"/>
    <x v="1"/>
    <x v="5"/>
    <x v="1"/>
    <x v="2"/>
  </r>
  <r>
    <d v="2022-07-01T00:00:00"/>
    <x v="9"/>
    <x v="2"/>
    <n v="1.64"/>
    <x v="1"/>
    <x v="5"/>
    <x v="1"/>
    <x v="2"/>
  </r>
  <r>
    <d v="2022-07-01T00:00:00"/>
    <x v="10"/>
    <x v="2"/>
    <n v="0.8"/>
    <x v="2"/>
    <x v="5"/>
    <x v="1"/>
    <x v="2"/>
  </r>
  <r>
    <d v="2022-07-01T00:00:00"/>
    <x v="11"/>
    <x v="2"/>
    <n v="1.07"/>
    <x v="4"/>
    <x v="5"/>
    <x v="1"/>
    <x v="2"/>
  </r>
  <r>
    <d v="2022-07-01T00:00:00"/>
    <x v="12"/>
    <x v="2"/>
    <n v="0.53"/>
    <x v="1"/>
    <x v="5"/>
    <x v="1"/>
    <x v="2"/>
  </r>
  <r>
    <d v="2022-07-01T00:00:00"/>
    <x v="13"/>
    <x v="2"/>
    <n v="0.85"/>
    <x v="1"/>
    <x v="5"/>
    <x v="1"/>
    <x v="2"/>
  </r>
  <r>
    <d v="2022-07-01T00:00:00"/>
    <x v="14"/>
    <x v="2"/>
    <n v="0.38"/>
    <x v="0"/>
    <x v="5"/>
    <x v="1"/>
    <x v="2"/>
  </r>
  <r>
    <d v="2022-08-01T00:00:00"/>
    <x v="0"/>
    <x v="2"/>
    <n v="4.25"/>
    <x v="0"/>
    <x v="6"/>
    <x v="1"/>
    <x v="2"/>
  </r>
  <r>
    <d v="2022-08-01T00:00:00"/>
    <x v="1"/>
    <x v="2"/>
    <n v="3.37"/>
    <x v="1"/>
    <x v="6"/>
    <x v="1"/>
    <x v="2"/>
  </r>
  <r>
    <d v="2022-08-01T00:00:00"/>
    <x v="2"/>
    <x v="2"/>
    <n v="6.55"/>
    <x v="2"/>
    <x v="6"/>
    <x v="1"/>
    <x v="2"/>
  </r>
  <r>
    <d v="2022-08-01T00:00:00"/>
    <x v="3"/>
    <x v="2"/>
    <n v="3.5"/>
    <x v="0"/>
    <x v="6"/>
    <x v="1"/>
    <x v="2"/>
  </r>
  <r>
    <d v="2022-08-01T00:00:00"/>
    <x v="4"/>
    <x v="2"/>
    <n v="2.42"/>
    <x v="0"/>
    <x v="6"/>
    <x v="1"/>
    <x v="2"/>
  </r>
  <r>
    <d v="2022-08-01T00:00:00"/>
    <x v="5"/>
    <x v="2"/>
    <n v="2.54"/>
    <x v="0"/>
    <x v="6"/>
    <x v="1"/>
    <x v="2"/>
  </r>
  <r>
    <d v="2022-08-01T00:00:00"/>
    <x v="6"/>
    <x v="2"/>
    <n v="2.15"/>
    <x v="0"/>
    <x v="6"/>
    <x v="1"/>
    <x v="2"/>
  </r>
  <r>
    <d v="2022-08-01T00:00:00"/>
    <x v="7"/>
    <x v="2"/>
    <n v="1.99"/>
    <x v="3"/>
    <x v="6"/>
    <x v="1"/>
    <x v="2"/>
  </r>
  <r>
    <d v="2022-08-01T00:00:00"/>
    <x v="8"/>
    <x v="2"/>
    <n v="1.52"/>
    <x v="1"/>
    <x v="6"/>
    <x v="1"/>
    <x v="2"/>
  </r>
  <r>
    <d v="2022-08-01T00:00:00"/>
    <x v="9"/>
    <x v="2"/>
    <n v="1.39"/>
    <x v="1"/>
    <x v="6"/>
    <x v="1"/>
    <x v="2"/>
  </r>
  <r>
    <d v="2022-08-01T00:00:00"/>
    <x v="10"/>
    <x v="2"/>
    <n v="0.94"/>
    <x v="2"/>
    <x v="6"/>
    <x v="1"/>
    <x v="2"/>
  </r>
  <r>
    <d v="2022-08-01T00:00:00"/>
    <x v="11"/>
    <x v="2"/>
    <n v="1.49"/>
    <x v="4"/>
    <x v="6"/>
    <x v="1"/>
    <x v="2"/>
  </r>
  <r>
    <d v="2022-08-01T00:00:00"/>
    <x v="12"/>
    <x v="2"/>
    <n v="0.49"/>
    <x v="1"/>
    <x v="6"/>
    <x v="1"/>
    <x v="2"/>
  </r>
  <r>
    <d v="2022-08-01T00:00:00"/>
    <x v="13"/>
    <x v="2"/>
    <n v="0.55000000000000004"/>
    <x v="1"/>
    <x v="6"/>
    <x v="1"/>
    <x v="2"/>
  </r>
  <r>
    <d v="2022-08-01T00:00:00"/>
    <x v="14"/>
    <x v="2"/>
    <n v="0.33"/>
    <x v="0"/>
    <x v="6"/>
    <x v="1"/>
    <x v="2"/>
  </r>
  <r>
    <d v="2022-09-01T00:00:00"/>
    <x v="0"/>
    <x v="2"/>
    <n v="4.75"/>
    <x v="0"/>
    <x v="7"/>
    <x v="1"/>
    <x v="2"/>
  </r>
  <r>
    <d v="2022-09-01T00:00:00"/>
    <x v="1"/>
    <x v="2"/>
    <n v="4.66"/>
    <x v="1"/>
    <x v="7"/>
    <x v="1"/>
    <x v="2"/>
  </r>
  <r>
    <d v="2022-09-01T00:00:00"/>
    <x v="2"/>
    <x v="2"/>
    <n v="3.98"/>
    <x v="2"/>
    <x v="7"/>
    <x v="1"/>
    <x v="2"/>
  </r>
  <r>
    <d v="2022-09-01T00:00:00"/>
    <x v="3"/>
    <x v="2"/>
    <n v="2.96"/>
    <x v="0"/>
    <x v="7"/>
    <x v="1"/>
    <x v="2"/>
  </r>
  <r>
    <d v="2022-09-01T00:00:00"/>
    <x v="4"/>
    <x v="2"/>
    <n v="2.04"/>
    <x v="0"/>
    <x v="7"/>
    <x v="1"/>
    <x v="2"/>
  </r>
  <r>
    <d v="2022-09-01T00:00:00"/>
    <x v="5"/>
    <x v="2"/>
    <n v="1.87"/>
    <x v="0"/>
    <x v="7"/>
    <x v="1"/>
    <x v="2"/>
  </r>
  <r>
    <d v="2022-09-01T00:00:00"/>
    <x v="6"/>
    <x v="2"/>
    <n v="3.62"/>
    <x v="0"/>
    <x v="7"/>
    <x v="1"/>
    <x v="2"/>
  </r>
  <r>
    <d v="2022-09-01T00:00:00"/>
    <x v="7"/>
    <x v="2"/>
    <n v="2"/>
    <x v="3"/>
    <x v="7"/>
    <x v="1"/>
    <x v="2"/>
  </r>
  <r>
    <d v="2022-09-01T00:00:00"/>
    <x v="8"/>
    <x v="2"/>
    <n v="1.35"/>
    <x v="1"/>
    <x v="7"/>
    <x v="1"/>
    <x v="2"/>
  </r>
  <r>
    <d v="2022-09-01T00:00:00"/>
    <x v="9"/>
    <x v="2"/>
    <n v="1.0900000000000001"/>
    <x v="1"/>
    <x v="7"/>
    <x v="1"/>
    <x v="2"/>
  </r>
  <r>
    <d v="2022-09-01T00:00:00"/>
    <x v="10"/>
    <x v="2"/>
    <n v="1.07"/>
    <x v="2"/>
    <x v="7"/>
    <x v="1"/>
    <x v="2"/>
  </r>
  <r>
    <d v="2022-09-01T00:00:00"/>
    <x v="11"/>
    <x v="2"/>
    <n v="0.64"/>
    <x v="4"/>
    <x v="7"/>
    <x v="1"/>
    <x v="2"/>
  </r>
  <r>
    <d v="2022-09-01T00:00:00"/>
    <x v="12"/>
    <x v="2"/>
    <n v="0.81"/>
    <x v="1"/>
    <x v="7"/>
    <x v="1"/>
    <x v="2"/>
  </r>
  <r>
    <d v="2022-09-01T00:00:00"/>
    <x v="13"/>
    <x v="2"/>
    <n v="0.45"/>
    <x v="1"/>
    <x v="7"/>
    <x v="1"/>
    <x v="2"/>
  </r>
  <r>
    <d v="2022-09-01T00:00:00"/>
    <x v="14"/>
    <x v="2"/>
    <n v="0.36"/>
    <x v="0"/>
    <x v="7"/>
    <x v="1"/>
    <x v="2"/>
  </r>
  <r>
    <d v="2022-01-01T00:00:00"/>
    <x v="0"/>
    <x v="3"/>
    <n v="3.48"/>
    <x v="0"/>
    <x v="0"/>
    <x v="0"/>
    <x v="3"/>
  </r>
  <r>
    <d v="2022-01-01T00:00:00"/>
    <x v="1"/>
    <x v="3"/>
    <n v="3.29"/>
    <x v="1"/>
    <x v="0"/>
    <x v="0"/>
    <x v="3"/>
  </r>
  <r>
    <d v="2022-01-01T00:00:00"/>
    <x v="2"/>
    <x v="3"/>
    <n v="3.32"/>
    <x v="2"/>
    <x v="0"/>
    <x v="0"/>
    <x v="3"/>
  </r>
  <r>
    <d v="2022-01-01T00:00:00"/>
    <x v="3"/>
    <x v="3"/>
    <n v="2.88"/>
    <x v="0"/>
    <x v="0"/>
    <x v="0"/>
    <x v="3"/>
  </r>
  <r>
    <d v="2022-01-01T00:00:00"/>
    <x v="4"/>
    <x v="3"/>
    <n v="2.04"/>
    <x v="0"/>
    <x v="0"/>
    <x v="0"/>
    <x v="3"/>
  </r>
  <r>
    <d v="2022-01-01T00:00:00"/>
    <x v="5"/>
    <x v="3"/>
    <n v="1.67"/>
    <x v="0"/>
    <x v="0"/>
    <x v="0"/>
    <x v="3"/>
  </r>
  <r>
    <d v="2022-01-01T00:00:00"/>
    <x v="6"/>
    <x v="3"/>
    <n v="1.54"/>
    <x v="0"/>
    <x v="0"/>
    <x v="0"/>
    <x v="3"/>
  </r>
  <r>
    <d v="2022-01-01T00:00:00"/>
    <x v="7"/>
    <x v="3"/>
    <n v="1.37"/>
    <x v="3"/>
    <x v="0"/>
    <x v="0"/>
    <x v="3"/>
  </r>
  <r>
    <d v="2022-01-01T00:00:00"/>
    <x v="8"/>
    <x v="3"/>
    <n v="1.3"/>
    <x v="1"/>
    <x v="0"/>
    <x v="0"/>
    <x v="3"/>
  </r>
  <r>
    <d v="2022-01-01T00:00:00"/>
    <x v="9"/>
    <x v="3"/>
    <n v="0.8"/>
    <x v="1"/>
    <x v="0"/>
    <x v="0"/>
    <x v="3"/>
  </r>
  <r>
    <d v="2022-01-01T00:00:00"/>
    <x v="10"/>
    <x v="3"/>
    <n v="1.1100000000000001"/>
    <x v="2"/>
    <x v="0"/>
    <x v="0"/>
    <x v="3"/>
  </r>
  <r>
    <d v="2022-01-01T00:00:00"/>
    <x v="11"/>
    <x v="3"/>
    <n v="0.45"/>
    <x v="4"/>
    <x v="0"/>
    <x v="0"/>
    <x v="3"/>
  </r>
  <r>
    <d v="2022-01-01T00:00:00"/>
    <x v="12"/>
    <x v="3"/>
    <n v="0.39"/>
    <x v="1"/>
    <x v="0"/>
    <x v="0"/>
    <x v="3"/>
  </r>
  <r>
    <d v="2022-01-01T00:00:00"/>
    <x v="13"/>
    <x v="3"/>
    <n v="0.36"/>
    <x v="1"/>
    <x v="0"/>
    <x v="0"/>
    <x v="3"/>
  </r>
  <r>
    <d v="2022-01-01T00:00:00"/>
    <x v="14"/>
    <x v="3"/>
    <n v="0.28999999999999998"/>
    <x v="0"/>
    <x v="0"/>
    <x v="0"/>
    <x v="3"/>
  </r>
  <r>
    <d v="2022-02-01T00:00:00"/>
    <x v="0"/>
    <x v="3"/>
    <n v="4.03"/>
    <x v="0"/>
    <x v="1"/>
    <x v="0"/>
    <x v="3"/>
  </r>
  <r>
    <d v="2022-02-01T00:00:00"/>
    <x v="1"/>
    <x v="3"/>
    <n v="2.96"/>
    <x v="1"/>
    <x v="1"/>
    <x v="0"/>
    <x v="3"/>
  </r>
  <r>
    <d v="2022-02-01T00:00:00"/>
    <x v="2"/>
    <x v="3"/>
    <n v="2.91"/>
    <x v="2"/>
    <x v="1"/>
    <x v="0"/>
    <x v="3"/>
  </r>
  <r>
    <d v="2022-02-01T00:00:00"/>
    <x v="3"/>
    <x v="3"/>
    <n v="3.18"/>
    <x v="0"/>
    <x v="1"/>
    <x v="0"/>
    <x v="3"/>
  </r>
  <r>
    <d v="2022-02-01T00:00:00"/>
    <x v="4"/>
    <x v="3"/>
    <n v="4.04"/>
    <x v="0"/>
    <x v="1"/>
    <x v="0"/>
    <x v="3"/>
  </r>
  <r>
    <d v="2022-02-01T00:00:00"/>
    <x v="5"/>
    <x v="3"/>
    <n v="2.2000000000000002"/>
    <x v="0"/>
    <x v="1"/>
    <x v="0"/>
    <x v="3"/>
  </r>
  <r>
    <d v="2022-02-01T00:00:00"/>
    <x v="6"/>
    <x v="3"/>
    <n v="1.97"/>
    <x v="0"/>
    <x v="1"/>
    <x v="0"/>
    <x v="3"/>
  </r>
  <r>
    <d v="2022-02-01T00:00:00"/>
    <x v="7"/>
    <x v="3"/>
    <n v="1.08"/>
    <x v="3"/>
    <x v="1"/>
    <x v="0"/>
    <x v="3"/>
  </r>
  <r>
    <d v="2022-02-01T00:00:00"/>
    <x v="8"/>
    <x v="3"/>
    <n v="0.91"/>
    <x v="1"/>
    <x v="1"/>
    <x v="0"/>
    <x v="3"/>
  </r>
  <r>
    <d v="2022-02-01T00:00:00"/>
    <x v="9"/>
    <x v="3"/>
    <n v="1.96"/>
    <x v="1"/>
    <x v="1"/>
    <x v="0"/>
    <x v="3"/>
  </r>
  <r>
    <d v="2022-02-01T00:00:00"/>
    <x v="10"/>
    <x v="3"/>
    <n v="0.68"/>
    <x v="2"/>
    <x v="1"/>
    <x v="0"/>
    <x v="3"/>
  </r>
  <r>
    <d v="2022-02-01T00:00:00"/>
    <x v="11"/>
    <x v="3"/>
    <n v="0.85"/>
    <x v="4"/>
    <x v="1"/>
    <x v="0"/>
    <x v="3"/>
  </r>
  <r>
    <d v="2022-02-01T00:00:00"/>
    <x v="12"/>
    <x v="3"/>
    <n v="0.36"/>
    <x v="1"/>
    <x v="1"/>
    <x v="0"/>
    <x v="3"/>
  </r>
  <r>
    <d v="2022-02-01T00:00:00"/>
    <x v="13"/>
    <x v="3"/>
    <n v="0.61"/>
    <x v="1"/>
    <x v="1"/>
    <x v="0"/>
    <x v="3"/>
  </r>
  <r>
    <d v="2022-02-01T00:00:00"/>
    <x v="14"/>
    <x v="3"/>
    <n v="0.27"/>
    <x v="0"/>
    <x v="1"/>
    <x v="0"/>
    <x v="3"/>
  </r>
  <r>
    <d v="2022-03-01T00:00:00"/>
    <x v="0"/>
    <x v="3"/>
    <n v="3.47"/>
    <x v="0"/>
    <x v="2"/>
    <x v="0"/>
    <x v="3"/>
  </r>
  <r>
    <d v="2022-03-01T00:00:00"/>
    <x v="1"/>
    <x v="3"/>
    <n v="3.41"/>
    <x v="1"/>
    <x v="2"/>
    <x v="0"/>
    <x v="3"/>
  </r>
  <r>
    <d v="2022-03-01T00:00:00"/>
    <x v="2"/>
    <x v="3"/>
    <n v="4.21"/>
    <x v="2"/>
    <x v="2"/>
    <x v="0"/>
    <x v="3"/>
  </r>
  <r>
    <d v="2022-03-01T00:00:00"/>
    <x v="3"/>
    <x v="3"/>
    <n v="2.95"/>
    <x v="0"/>
    <x v="2"/>
    <x v="0"/>
    <x v="3"/>
  </r>
  <r>
    <d v="2022-03-01T00:00:00"/>
    <x v="4"/>
    <x v="3"/>
    <n v="1.76"/>
    <x v="0"/>
    <x v="2"/>
    <x v="0"/>
    <x v="3"/>
  </r>
  <r>
    <d v="2022-03-01T00:00:00"/>
    <x v="5"/>
    <x v="3"/>
    <n v="2.31"/>
    <x v="0"/>
    <x v="2"/>
    <x v="0"/>
    <x v="3"/>
  </r>
  <r>
    <d v="2022-03-01T00:00:00"/>
    <x v="6"/>
    <x v="3"/>
    <n v="2.09"/>
    <x v="0"/>
    <x v="2"/>
    <x v="0"/>
    <x v="3"/>
  </r>
  <r>
    <d v="2022-03-01T00:00:00"/>
    <x v="7"/>
    <x v="3"/>
    <n v="2.12"/>
    <x v="3"/>
    <x v="2"/>
    <x v="0"/>
    <x v="3"/>
  </r>
  <r>
    <d v="2022-03-01T00:00:00"/>
    <x v="8"/>
    <x v="3"/>
    <n v="0.94"/>
    <x v="1"/>
    <x v="2"/>
    <x v="0"/>
    <x v="3"/>
  </r>
  <r>
    <d v="2022-03-01T00:00:00"/>
    <x v="9"/>
    <x v="3"/>
    <n v="1.1299999999999999"/>
    <x v="1"/>
    <x v="2"/>
    <x v="0"/>
    <x v="3"/>
  </r>
  <r>
    <d v="2022-03-01T00:00:00"/>
    <x v="10"/>
    <x v="3"/>
    <n v="0.66"/>
    <x v="2"/>
    <x v="2"/>
    <x v="0"/>
    <x v="3"/>
  </r>
  <r>
    <d v="2022-03-01T00:00:00"/>
    <x v="11"/>
    <x v="3"/>
    <n v="1.1299999999999999"/>
    <x v="4"/>
    <x v="2"/>
    <x v="0"/>
    <x v="3"/>
  </r>
  <r>
    <d v="2022-03-01T00:00:00"/>
    <x v="12"/>
    <x v="3"/>
    <n v="0.68"/>
    <x v="1"/>
    <x v="2"/>
    <x v="0"/>
    <x v="3"/>
  </r>
  <r>
    <d v="2022-03-01T00:00:00"/>
    <x v="13"/>
    <x v="3"/>
    <n v="0.32"/>
    <x v="1"/>
    <x v="2"/>
    <x v="0"/>
    <x v="3"/>
  </r>
  <r>
    <d v="2022-03-01T00:00:00"/>
    <x v="14"/>
    <x v="3"/>
    <n v="0.23"/>
    <x v="0"/>
    <x v="2"/>
    <x v="0"/>
    <x v="3"/>
  </r>
  <r>
    <d v="2022-04-01T00:00:00"/>
    <x v="0"/>
    <x v="3"/>
    <n v="3.9"/>
    <x v="0"/>
    <x v="3"/>
    <x v="0"/>
    <x v="3"/>
  </r>
  <r>
    <d v="2022-04-01T00:00:00"/>
    <x v="1"/>
    <x v="3"/>
    <n v="3.15"/>
    <x v="1"/>
    <x v="3"/>
    <x v="0"/>
    <x v="3"/>
  </r>
  <r>
    <d v="2022-04-01T00:00:00"/>
    <x v="2"/>
    <x v="3"/>
    <n v="3.2"/>
    <x v="2"/>
    <x v="3"/>
    <x v="0"/>
    <x v="3"/>
  </r>
  <r>
    <d v="2022-04-01T00:00:00"/>
    <x v="3"/>
    <x v="3"/>
    <n v="3.62"/>
    <x v="0"/>
    <x v="3"/>
    <x v="0"/>
    <x v="3"/>
  </r>
  <r>
    <d v="2022-04-01T00:00:00"/>
    <x v="4"/>
    <x v="3"/>
    <n v="2.4500000000000002"/>
    <x v="0"/>
    <x v="3"/>
    <x v="0"/>
    <x v="3"/>
  </r>
  <r>
    <d v="2022-04-01T00:00:00"/>
    <x v="5"/>
    <x v="3"/>
    <n v="1.74"/>
    <x v="0"/>
    <x v="3"/>
    <x v="0"/>
    <x v="3"/>
  </r>
  <r>
    <d v="2022-04-01T00:00:00"/>
    <x v="6"/>
    <x v="3"/>
    <n v="3.25"/>
    <x v="0"/>
    <x v="3"/>
    <x v="0"/>
    <x v="3"/>
  </r>
  <r>
    <d v="2022-04-01T00:00:00"/>
    <x v="7"/>
    <x v="3"/>
    <n v="1.86"/>
    <x v="3"/>
    <x v="3"/>
    <x v="0"/>
    <x v="3"/>
  </r>
  <r>
    <d v="2022-04-01T00:00:00"/>
    <x v="8"/>
    <x v="3"/>
    <n v="0.89"/>
    <x v="1"/>
    <x v="3"/>
    <x v="0"/>
    <x v="3"/>
  </r>
  <r>
    <d v="2022-04-01T00:00:00"/>
    <x v="9"/>
    <x v="3"/>
    <n v="0.89"/>
    <x v="1"/>
    <x v="3"/>
    <x v="0"/>
    <x v="3"/>
  </r>
  <r>
    <d v="2022-04-01T00:00:00"/>
    <x v="10"/>
    <x v="3"/>
    <n v="0.86"/>
    <x v="2"/>
    <x v="3"/>
    <x v="0"/>
    <x v="3"/>
  </r>
  <r>
    <d v="2022-04-01T00:00:00"/>
    <x v="11"/>
    <x v="3"/>
    <n v="0.7"/>
    <x v="4"/>
    <x v="3"/>
    <x v="0"/>
    <x v="3"/>
  </r>
  <r>
    <d v="2022-04-01T00:00:00"/>
    <x v="12"/>
    <x v="3"/>
    <n v="0.72"/>
    <x v="1"/>
    <x v="3"/>
    <x v="0"/>
    <x v="3"/>
  </r>
  <r>
    <d v="2022-04-01T00:00:00"/>
    <x v="13"/>
    <x v="3"/>
    <n v="0.34"/>
    <x v="1"/>
    <x v="3"/>
    <x v="0"/>
    <x v="3"/>
  </r>
  <r>
    <d v="2022-04-01T00:00:00"/>
    <x v="14"/>
    <x v="3"/>
    <n v="0.26"/>
    <x v="0"/>
    <x v="3"/>
    <x v="0"/>
    <x v="3"/>
  </r>
  <r>
    <d v="2022-06-01T00:00:00"/>
    <x v="0"/>
    <x v="3"/>
    <n v="3.36"/>
    <x v="0"/>
    <x v="4"/>
    <x v="1"/>
    <x v="3"/>
  </r>
  <r>
    <d v="2022-06-01T00:00:00"/>
    <x v="1"/>
    <x v="3"/>
    <n v="2.21"/>
    <x v="1"/>
    <x v="4"/>
    <x v="1"/>
    <x v="3"/>
  </r>
  <r>
    <d v="2022-06-01T00:00:00"/>
    <x v="2"/>
    <x v="3"/>
    <n v="2.15"/>
    <x v="2"/>
    <x v="4"/>
    <x v="1"/>
    <x v="3"/>
  </r>
  <r>
    <d v="2022-06-01T00:00:00"/>
    <x v="3"/>
    <x v="3"/>
    <n v="2.41"/>
    <x v="0"/>
    <x v="4"/>
    <x v="1"/>
    <x v="3"/>
  </r>
  <r>
    <d v="2022-06-01T00:00:00"/>
    <x v="4"/>
    <x v="3"/>
    <n v="1.72"/>
    <x v="0"/>
    <x v="4"/>
    <x v="1"/>
    <x v="3"/>
  </r>
  <r>
    <d v="2022-06-01T00:00:00"/>
    <x v="5"/>
    <x v="3"/>
    <n v="1.32"/>
    <x v="0"/>
    <x v="4"/>
    <x v="1"/>
    <x v="3"/>
  </r>
  <r>
    <d v="2022-06-01T00:00:00"/>
    <x v="6"/>
    <x v="3"/>
    <n v="1.44"/>
    <x v="0"/>
    <x v="4"/>
    <x v="1"/>
    <x v="3"/>
  </r>
  <r>
    <d v="2022-06-01T00:00:00"/>
    <x v="7"/>
    <x v="3"/>
    <n v="1.29"/>
    <x v="3"/>
    <x v="4"/>
    <x v="1"/>
    <x v="3"/>
  </r>
  <r>
    <d v="2022-06-01T00:00:00"/>
    <x v="8"/>
    <x v="3"/>
    <n v="1.1399999999999999"/>
    <x v="1"/>
    <x v="4"/>
    <x v="1"/>
    <x v="3"/>
  </r>
  <r>
    <d v="2022-06-01T00:00:00"/>
    <x v="9"/>
    <x v="3"/>
    <n v="0.62"/>
    <x v="1"/>
    <x v="4"/>
    <x v="1"/>
    <x v="3"/>
  </r>
  <r>
    <d v="2022-06-01T00:00:00"/>
    <x v="10"/>
    <x v="3"/>
    <n v="1.05"/>
    <x v="2"/>
    <x v="4"/>
    <x v="1"/>
    <x v="3"/>
  </r>
  <r>
    <d v="2022-06-01T00:00:00"/>
    <x v="11"/>
    <x v="3"/>
    <n v="0.36"/>
    <x v="4"/>
    <x v="4"/>
    <x v="1"/>
    <x v="3"/>
  </r>
  <r>
    <d v="2022-06-01T00:00:00"/>
    <x v="12"/>
    <x v="3"/>
    <n v="0.32"/>
    <x v="1"/>
    <x v="4"/>
    <x v="1"/>
    <x v="3"/>
  </r>
  <r>
    <d v="2022-06-01T00:00:00"/>
    <x v="13"/>
    <x v="3"/>
    <n v="0.3"/>
    <x v="1"/>
    <x v="4"/>
    <x v="1"/>
    <x v="3"/>
  </r>
  <r>
    <d v="2022-06-01T00:00:00"/>
    <x v="14"/>
    <x v="3"/>
    <n v="0.26"/>
    <x v="0"/>
    <x v="4"/>
    <x v="1"/>
    <x v="3"/>
  </r>
  <r>
    <d v="2022-07-01T00:00:00"/>
    <x v="0"/>
    <x v="3"/>
    <n v="2.68"/>
    <x v="0"/>
    <x v="5"/>
    <x v="1"/>
    <x v="3"/>
  </r>
  <r>
    <d v="2022-07-01T00:00:00"/>
    <x v="1"/>
    <x v="3"/>
    <n v="3.33"/>
    <x v="1"/>
    <x v="5"/>
    <x v="1"/>
    <x v="3"/>
  </r>
  <r>
    <d v="2022-07-01T00:00:00"/>
    <x v="2"/>
    <x v="3"/>
    <n v="2.3199999999999998"/>
    <x v="2"/>
    <x v="5"/>
    <x v="1"/>
    <x v="3"/>
  </r>
  <r>
    <d v="2022-07-01T00:00:00"/>
    <x v="3"/>
    <x v="3"/>
    <n v="2.6"/>
    <x v="0"/>
    <x v="5"/>
    <x v="1"/>
    <x v="3"/>
  </r>
  <r>
    <d v="2022-07-01T00:00:00"/>
    <x v="4"/>
    <x v="3"/>
    <n v="3.1"/>
    <x v="0"/>
    <x v="5"/>
    <x v="1"/>
    <x v="3"/>
  </r>
  <r>
    <d v="2022-07-01T00:00:00"/>
    <x v="5"/>
    <x v="3"/>
    <n v="2.0299999999999998"/>
    <x v="0"/>
    <x v="5"/>
    <x v="1"/>
    <x v="3"/>
  </r>
  <r>
    <d v="2022-07-01T00:00:00"/>
    <x v="6"/>
    <x v="3"/>
    <n v="1.53"/>
    <x v="0"/>
    <x v="5"/>
    <x v="1"/>
    <x v="3"/>
  </r>
  <r>
    <d v="2022-07-01T00:00:00"/>
    <x v="7"/>
    <x v="3"/>
    <n v="1.27"/>
    <x v="3"/>
    <x v="5"/>
    <x v="1"/>
    <x v="3"/>
  </r>
  <r>
    <d v="2022-07-01T00:00:00"/>
    <x v="8"/>
    <x v="3"/>
    <n v="0.94"/>
    <x v="1"/>
    <x v="5"/>
    <x v="1"/>
    <x v="3"/>
  </r>
  <r>
    <d v="2022-07-01T00:00:00"/>
    <x v="9"/>
    <x v="3"/>
    <n v="1.46"/>
    <x v="1"/>
    <x v="5"/>
    <x v="1"/>
    <x v="3"/>
  </r>
  <r>
    <d v="2022-07-01T00:00:00"/>
    <x v="10"/>
    <x v="3"/>
    <n v="0.6"/>
    <x v="2"/>
    <x v="5"/>
    <x v="1"/>
    <x v="3"/>
  </r>
  <r>
    <d v="2022-07-01T00:00:00"/>
    <x v="11"/>
    <x v="3"/>
    <n v="0.7"/>
    <x v="4"/>
    <x v="5"/>
    <x v="1"/>
    <x v="3"/>
  </r>
  <r>
    <d v="2022-07-01T00:00:00"/>
    <x v="12"/>
    <x v="3"/>
    <n v="0.34"/>
    <x v="1"/>
    <x v="5"/>
    <x v="1"/>
    <x v="3"/>
  </r>
  <r>
    <d v="2022-07-01T00:00:00"/>
    <x v="13"/>
    <x v="3"/>
    <n v="0.55000000000000004"/>
    <x v="1"/>
    <x v="5"/>
    <x v="1"/>
    <x v="3"/>
  </r>
  <r>
    <d v="2022-07-01T00:00:00"/>
    <x v="14"/>
    <x v="3"/>
    <n v="0.22"/>
    <x v="0"/>
    <x v="5"/>
    <x v="1"/>
    <x v="3"/>
  </r>
  <r>
    <d v="2022-08-01T00:00:00"/>
    <x v="0"/>
    <x v="3"/>
    <n v="3.44"/>
    <x v="0"/>
    <x v="6"/>
    <x v="1"/>
    <x v="3"/>
  </r>
  <r>
    <d v="2022-08-01T00:00:00"/>
    <x v="1"/>
    <x v="3"/>
    <n v="2.81"/>
    <x v="1"/>
    <x v="6"/>
    <x v="1"/>
    <x v="3"/>
  </r>
  <r>
    <d v="2022-08-01T00:00:00"/>
    <x v="2"/>
    <x v="3"/>
    <n v="3.28"/>
    <x v="2"/>
    <x v="6"/>
    <x v="1"/>
    <x v="3"/>
  </r>
  <r>
    <d v="2022-08-01T00:00:00"/>
    <x v="3"/>
    <x v="3"/>
    <n v="2.83"/>
    <x v="0"/>
    <x v="6"/>
    <x v="1"/>
    <x v="3"/>
  </r>
  <r>
    <d v="2022-08-01T00:00:00"/>
    <x v="4"/>
    <x v="3"/>
    <n v="1.45"/>
    <x v="0"/>
    <x v="6"/>
    <x v="1"/>
    <x v="3"/>
  </r>
  <r>
    <d v="2022-08-01T00:00:00"/>
    <x v="5"/>
    <x v="3"/>
    <n v="1.66"/>
    <x v="0"/>
    <x v="6"/>
    <x v="1"/>
    <x v="3"/>
  </r>
  <r>
    <d v="2022-08-01T00:00:00"/>
    <x v="6"/>
    <x v="3"/>
    <n v="1.47"/>
    <x v="0"/>
    <x v="6"/>
    <x v="1"/>
    <x v="3"/>
  </r>
  <r>
    <d v="2022-08-01T00:00:00"/>
    <x v="7"/>
    <x v="3"/>
    <n v="1.77"/>
    <x v="3"/>
    <x v="6"/>
    <x v="1"/>
    <x v="3"/>
  </r>
  <r>
    <d v="2022-08-01T00:00:00"/>
    <x v="8"/>
    <x v="3"/>
    <n v="0.86"/>
    <x v="1"/>
    <x v="6"/>
    <x v="1"/>
    <x v="3"/>
  </r>
  <r>
    <d v="2022-08-01T00:00:00"/>
    <x v="9"/>
    <x v="3"/>
    <n v="0.85"/>
    <x v="1"/>
    <x v="6"/>
    <x v="1"/>
    <x v="3"/>
  </r>
  <r>
    <d v="2022-08-01T00:00:00"/>
    <x v="10"/>
    <x v="3"/>
    <n v="0.73"/>
    <x v="2"/>
    <x v="6"/>
    <x v="1"/>
    <x v="3"/>
  </r>
  <r>
    <d v="2022-08-01T00:00:00"/>
    <x v="11"/>
    <x v="3"/>
    <n v="0.81"/>
    <x v="4"/>
    <x v="6"/>
    <x v="1"/>
    <x v="3"/>
  </r>
  <r>
    <d v="2022-08-01T00:00:00"/>
    <x v="12"/>
    <x v="3"/>
    <n v="0.44"/>
    <x v="1"/>
    <x v="6"/>
    <x v="1"/>
    <x v="3"/>
  </r>
  <r>
    <d v="2022-08-01T00:00:00"/>
    <x v="13"/>
    <x v="3"/>
    <n v="0.28000000000000003"/>
    <x v="1"/>
    <x v="6"/>
    <x v="1"/>
    <x v="3"/>
  </r>
  <r>
    <d v="2022-08-01T00:00:00"/>
    <x v="14"/>
    <x v="3"/>
    <n v="0.21"/>
    <x v="0"/>
    <x v="6"/>
    <x v="1"/>
    <x v="3"/>
  </r>
  <r>
    <d v="2022-09-01T00:00:00"/>
    <x v="0"/>
    <x v="3"/>
    <n v="3.09"/>
    <x v="0"/>
    <x v="7"/>
    <x v="1"/>
    <x v="3"/>
  </r>
  <r>
    <d v="2022-09-01T00:00:00"/>
    <x v="1"/>
    <x v="3"/>
    <n v="2.84"/>
    <x v="1"/>
    <x v="7"/>
    <x v="1"/>
    <x v="3"/>
  </r>
  <r>
    <d v="2022-09-01T00:00:00"/>
    <x v="2"/>
    <x v="3"/>
    <n v="2.25"/>
    <x v="2"/>
    <x v="7"/>
    <x v="1"/>
    <x v="3"/>
  </r>
  <r>
    <d v="2022-09-01T00:00:00"/>
    <x v="3"/>
    <x v="3"/>
    <n v="2.37"/>
    <x v="0"/>
    <x v="7"/>
    <x v="1"/>
    <x v="3"/>
  </r>
  <r>
    <d v="2022-09-01T00:00:00"/>
    <x v="4"/>
    <x v="3"/>
    <n v="1.7"/>
    <x v="0"/>
    <x v="7"/>
    <x v="1"/>
    <x v="3"/>
  </r>
  <r>
    <d v="2022-09-01T00:00:00"/>
    <x v="5"/>
    <x v="3"/>
    <n v="1.31"/>
    <x v="0"/>
    <x v="7"/>
    <x v="1"/>
    <x v="3"/>
  </r>
  <r>
    <d v="2022-09-01T00:00:00"/>
    <x v="6"/>
    <x v="3"/>
    <n v="2.35"/>
    <x v="0"/>
    <x v="7"/>
    <x v="1"/>
    <x v="3"/>
  </r>
  <r>
    <d v="2022-09-01T00:00:00"/>
    <x v="7"/>
    <x v="3"/>
    <n v="1.3"/>
    <x v="3"/>
    <x v="7"/>
    <x v="1"/>
    <x v="3"/>
  </r>
  <r>
    <d v="2022-09-01T00:00:00"/>
    <x v="8"/>
    <x v="3"/>
    <n v="0.9"/>
    <x v="1"/>
    <x v="7"/>
    <x v="1"/>
    <x v="3"/>
  </r>
  <r>
    <d v="2022-09-01T00:00:00"/>
    <x v="9"/>
    <x v="3"/>
    <n v="0.74"/>
    <x v="1"/>
    <x v="7"/>
    <x v="1"/>
    <x v="3"/>
  </r>
  <r>
    <d v="2022-09-01T00:00:00"/>
    <x v="10"/>
    <x v="3"/>
    <n v="0.68"/>
    <x v="2"/>
    <x v="7"/>
    <x v="1"/>
    <x v="3"/>
  </r>
  <r>
    <d v="2022-09-01T00:00:00"/>
    <x v="11"/>
    <x v="3"/>
    <n v="0.56999999999999995"/>
    <x v="4"/>
    <x v="7"/>
    <x v="1"/>
    <x v="3"/>
  </r>
  <r>
    <d v="2022-09-01T00:00:00"/>
    <x v="12"/>
    <x v="3"/>
    <n v="0.5"/>
    <x v="1"/>
    <x v="7"/>
    <x v="1"/>
    <x v="3"/>
  </r>
  <r>
    <d v="2022-09-01T00:00:00"/>
    <x v="13"/>
    <x v="3"/>
    <n v="0.33"/>
    <x v="1"/>
    <x v="7"/>
    <x v="1"/>
    <x v="3"/>
  </r>
  <r>
    <d v="2022-09-01T00:00:00"/>
    <x v="14"/>
    <x v="3"/>
    <n v="0.24"/>
    <x v="0"/>
    <x v="7"/>
    <x v="1"/>
    <x v="3"/>
  </r>
  <r>
    <d v="2022-01-01T00:00:00"/>
    <x v="0"/>
    <x v="4"/>
    <n v="3.13"/>
    <x v="0"/>
    <x v="0"/>
    <x v="0"/>
    <x v="4"/>
  </r>
  <r>
    <d v="2022-01-01T00:00:00"/>
    <x v="1"/>
    <x v="4"/>
    <n v="2.86"/>
    <x v="1"/>
    <x v="0"/>
    <x v="0"/>
    <x v="4"/>
  </r>
  <r>
    <d v="2022-01-01T00:00:00"/>
    <x v="2"/>
    <x v="4"/>
    <n v="2.77"/>
    <x v="2"/>
    <x v="0"/>
    <x v="0"/>
    <x v="4"/>
  </r>
  <r>
    <d v="2022-01-01T00:00:00"/>
    <x v="3"/>
    <x v="4"/>
    <n v="2.13"/>
    <x v="0"/>
    <x v="0"/>
    <x v="0"/>
    <x v="4"/>
  </r>
  <r>
    <d v="2022-01-01T00:00:00"/>
    <x v="4"/>
    <x v="4"/>
    <n v="1.85"/>
    <x v="0"/>
    <x v="0"/>
    <x v="0"/>
    <x v="4"/>
  </r>
  <r>
    <d v="2022-01-01T00:00:00"/>
    <x v="5"/>
    <x v="4"/>
    <n v="1.59"/>
    <x v="0"/>
    <x v="0"/>
    <x v="0"/>
    <x v="4"/>
  </r>
  <r>
    <d v="2022-01-01T00:00:00"/>
    <x v="6"/>
    <x v="4"/>
    <n v="1.32"/>
    <x v="0"/>
    <x v="0"/>
    <x v="0"/>
    <x v="4"/>
  </r>
  <r>
    <d v="2022-01-01T00:00:00"/>
    <x v="7"/>
    <x v="4"/>
    <n v="1.37"/>
    <x v="3"/>
    <x v="0"/>
    <x v="0"/>
    <x v="4"/>
  </r>
  <r>
    <d v="2022-01-01T00:00:00"/>
    <x v="8"/>
    <x v="4"/>
    <n v="1.3"/>
    <x v="1"/>
    <x v="0"/>
    <x v="0"/>
    <x v="4"/>
  </r>
  <r>
    <d v="2022-01-01T00:00:00"/>
    <x v="9"/>
    <x v="4"/>
    <n v="0.8"/>
    <x v="1"/>
    <x v="0"/>
    <x v="0"/>
    <x v="4"/>
  </r>
  <r>
    <d v="2022-01-01T00:00:00"/>
    <x v="10"/>
    <x v="4"/>
    <n v="1"/>
    <x v="2"/>
    <x v="0"/>
    <x v="0"/>
    <x v="4"/>
  </r>
  <r>
    <d v="2022-01-01T00:00:00"/>
    <x v="11"/>
    <x v="4"/>
    <n v="0.45"/>
    <x v="4"/>
    <x v="0"/>
    <x v="0"/>
    <x v="4"/>
  </r>
  <r>
    <d v="2022-01-01T00:00:00"/>
    <x v="12"/>
    <x v="4"/>
    <n v="0.41"/>
    <x v="1"/>
    <x v="0"/>
    <x v="0"/>
    <x v="4"/>
  </r>
  <r>
    <d v="2022-01-01T00:00:00"/>
    <x v="13"/>
    <x v="4"/>
    <n v="0.31"/>
    <x v="1"/>
    <x v="0"/>
    <x v="0"/>
    <x v="4"/>
  </r>
  <r>
    <d v="2022-01-01T00:00:00"/>
    <x v="14"/>
    <x v="4"/>
    <n v="0.26"/>
    <x v="0"/>
    <x v="0"/>
    <x v="0"/>
    <x v="4"/>
  </r>
  <r>
    <d v="2022-02-01T00:00:00"/>
    <x v="0"/>
    <x v="4"/>
    <n v="4.03"/>
    <x v="0"/>
    <x v="1"/>
    <x v="0"/>
    <x v="4"/>
  </r>
  <r>
    <d v="2022-02-01T00:00:00"/>
    <x v="1"/>
    <x v="4"/>
    <n v="2.8"/>
    <x v="1"/>
    <x v="1"/>
    <x v="0"/>
    <x v="4"/>
  </r>
  <r>
    <d v="2022-02-01T00:00:00"/>
    <x v="2"/>
    <x v="4"/>
    <n v="3.06"/>
    <x v="2"/>
    <x v="1"/>
    <x v="0"/>
    <x v="4"/>
  </r>
  <r>
    <d v="2022-02-01T00:00:00"/>
    <x v="3"/>
    <x v="4"/>
    <n v="3.35"/>
    <x v="0"/>
    <x v="1"/>
    <x v="0"/>
    <x v="4"/>
  </r>
  <r>
    <d v="2022-02-01T00:00:00"/>
    <x v="4"/>
    <x v="4"/>
    <n v="4.47"/>
    <x v="0"/>
    <x v="1"/>
    <x v="0"/>
    <x v="4"/>
  </r>
  <r>
    <d v="2022-02-01T00:00:00"/>
    <x v="5"/>
    <x v="4"/>
    <n v="2.31"/>
    <x v="0"/>
    <x v="1"/>
    <x v="0"/>
    <x v="4"/>
  </r>
  <r>
    <d v="2022-02-01T00:00:00"/>
    <x v="6"/>
    <x v="4"/>
    <n v="1.97"/>
    <x v="0"/>
    <x v="1"/>
    <x v="0"/>
    <x v="4"/>
  </r>
  <r>
    <d v="2022-02-01T00:00:00"/>
    <x v="7"/>
    <x v="4"/>
    <n v="1.26"/>
    <x v="3"/>
    <x v="1"/>
    <x v="0"/>
    <x v="4"/>
  </r>
  <r>
    <d v="2022-02-01T00:00:00"/>
    <x v="8"/>
    <x v="4"/>
    <n v="0.86"/>
    <x v="1"/>
    <x v="1"/>
    <x v="0"/>
    <x v="4"/>
  </r>
  <r>
    <d v="2022-02-01T00:00:00"/>
    <x v="9"/>
    <x v="4"/>
    <n v="1.86"/>
    <x v="1"/>
    <x v="1"/>
    <x v="0"/>
    <x v="4"/>
  </r>
  <r>
    <d v="2022-02-01T00:00:00"/>
    <x v="10"/>
    <x v="4"/>
    <n v="0.76"/>
    <x v="2"/>
    <x v="1"/>
    <x v="0"/>
    <x v="4"/>
  </r>
  <r>
    <d v="2022-02-01T00:00:00"/>
    <x v="11"/>
    <x v="4"/>
    <n v="0.66"/>
    <x v="4"/>
    <x v="1"/>
    <x v="0"/>
    <x v="4"/>
  </r>
  <r>
    <d v="2022-02-01T00:00:00"/>
    <x v="12"/>
    <x v="4"/>
    <n v="0.34"/>
    <x v="1"/>
    <x v="1"/>
    <x v="0"/>
    <x v="4"/>
  </r>
  <r>
    <d v="2022-02-01T00:00:00"/>
    <x v="13"/>
    <x v="4"/>
    <n v="0.5"/>
    <x v="1"/>
    <x v="1"/>
    <x v="0"/>
    <x v="4"/>
  </r>
  <r>
    <d v="2022-02-01T00:00:00"/>
    <x v="14"/>
    <x v="4"/>
    <n v="0.3"/>
    <x v="0"/>
    <x v="1"/>
    <x v="0"/>
    <x v="4"/>
  </r>
  <r>
    <d v="2022-03-01T00:00:00"/>
    <x v="0"/>
    <x v="4"/>
    <n v="3.29"/>
    <x v="0"/>
    <x v="2"/>
    <x v="0"/>
    <x v="4"/>
  </r>
  <r>
    <d v="2022-03-01T00:00:00"/>
    <x v="1"/>
    <x v="4"/>
    <n v="3.25"/>
    <x v="1"/>
    <x v="2"/>
    <x v="0"/>
    <x v="4"/>
  </r>
  <r>
    <d v="2022-03-01T00:00:00"/>
    <x v="2"/>
    <x v="4"/>
    <n v="4.21"/>
    <x v="2"/>
    <x v="2"/>
    <x v="0"/>
    <x v="4"/>
  </r>
  <r>
    <d v="2022-03-01T00:00:00"/>
    <x v="3"/>
    <x v="4"/>
    <n v="2.8"/>
    <x v="0"/>
    <x v="2"/>
    <x v="0"/>
    <x v="4"/>
  </r>
  <r>
    <d v="2022-03-01T00:00:00"/>
    <x v="4"/>
    <x v="4"/>
    <n v="1.67"/>
    <x v="0"/>
    <x v="2"/>
    <x v="0"/>
    <x v="4"/>
  </r>
  <r>
    <d v="2022-03-01T00:00:00"/>
    <x v="5"/>
    <x v="4"/>
    <n v="1.83"/>
    <x v="0"/>
    <x v="2"/>
    <x v="0"/>
    <x v="4"/>
  </r>
  <r>
    <d v="2022-03-01T00:00:00"/>
    <x v="6"/>
    <x v="4"/>
    <n v="2.2000000000000002"/>
    <x v="0"/>
    <x v="2"/>
    <x v="0"/>
    <x v="4"/>
  </r>
  <r>
    <d v="2022-03-01T00:00:00"/>
    <x v="7"/>
    <x v="4"/>
    <n v="1.64"/>
    <x v="3"/>
    <x v="2"/>
    <x v="0"/>
    <x v="4"/>
  </r>
  <r>
    <d v="2022-03-01T00:00:00"/>
    <x v="8"/>
    <x v="4"/>
    <n v="1.05"/>
    <x v="1"/>
    <x v="2"/>
    <x v="0"/>
    <x v="4"/>
  </r>
  <r>
    <d v="2022-03-01T00:00:00"/>
    <x v="9"/>
    <x v="4"/>
    <n v="0.85"/>
    <x v="1"/>
    <x v="2"/>
    <x v="0"/>
    <x v="4"/>
  </r>
  <r>
    <d v="2022-03-01T00:00:00"/>
    <x v="10"/>
    <x v="4"/>
    <n v="0.62"/>
    <x v="2"/>
    <x v="2"/>
    <x v="0"/>
    <x v="4"/>
  </r>
  <r>
    <d v="2022-03-01T00:00:00"/>
    <x v="11"/>
    <x v="4"/>
    <n v="1.25"/>
    <x v="4"/>
    <x v="2"/>
    <x v="0"/>
    <x v="4"/>
  </r>
  <r>
    <d v="2022-03-01T00:00:00"/>
    <x v="12"/>
    <x v="4"/>
    <n v="0.56999999999999995"/>
    <x v="1"/>
    <x v="2"/>
    <x v="0"/>
    <x v="4"/>
  </r>
  <r>
    <d v="2022-03-01T00:00:00"/>
    <x v="13"/>
    <x v="4"/>
    <n v="0.36"/>
    <x v="1"/>
    <x v="2"/>
    <x v="0"/>
    <x v="4"/>
  </r>
  <r>
    <d v="2022-03-01T00:00:00"/>
    <x v="14"/>
    <x v="4"/>
    <n v="0.24"/>
    <x v="0"/>
    <x v="2"/>
    <x v="0"/>
    <x v="4"/>
  </r>
  <r>
    <d v="2022-04-01T00:00:00"/>
    <x v="0"/>
    <x v="4"/>
    <n v="3.22"/>
    <x v="0"/>
    <x v="3"/>
    <x v="0"/>
    <x v="4"/>
  </r>
  <r>
    <d v="2022-04-01T00:00:00"/>
    <x v="1"/>
    <x v="4"/>
    <n v="2.6"/>
    <x v="1"/>
    <x v="3"/>
    <x v="0"/>
    <x v="4"/>
  </r>
  <r>
    <d v="2022-04-01T00:00:00"/>
    <x v="2"/>
    <x v="4"/>
    <n v="2.76"/>
    <x v="2"/>
    <x v="3"/>
    <x v="0"/>
    <x v="4"/>
  </r>
  <r>
    <d v="2022-04-01T00:00:00"/>
    <x v="3"/>
    <x v="4"/>
    <n v="3.02"/>
    <x v="0"/>
    <x v="3"/>
    <x v="0"/>
    <x v="4"/>
  </r>
  <r>
    <d v="2022-04-01T00:00:00"/>
    <x v="4"/>
    <x v="4"/>
    <n v="2.33"/>
    <x v="0"/>
    <x v="3"/>
    <x v="0"/>
    <x v="4"/>
  </r>
  <r>
    <d v="2022-04-01T00:00:00"/>
    <x v="5"/>
    <x v="4"/>
    <n v="1.35"/>
    <x v="0"/>
    <x v="3"/>
    <x v="0"/>
    <x v="4"/>
  </r>
  <r>
    <d v="2022-04-01T00:00:00"/>
    <x v="6"/>
    <x v="4"/>
    <n v="3.41"/>
    <x v="0"/>
    <x v="3"/>
    <x v="0"/>
    <x v="4"/>
  </r>
  <r>
    <d v="2022-04-01T00:00:00"/>
    <x v="7"/>
    <x v="4"/>
    <n v="1.59"/>
    <x v="3"/>
    <x v="3"/>
    <x v="0"/>
    <x v="4"/>
  </r>
  <r>
    <d v="2022-04-01T00:00:00"/>
    <x v="8"/>
    <x v="4"/>
    <n v="0.84"/>
    <x v="1"/>
    <x v="3"/>
    <x v="0"/>
    <x v="4"/>
  </r>
  <r>
    <d v="2022-04-01T00:00:00"/>
    <x v="9"/>
    <x v="4"/>
    <n v="0.85"/>
    <x v="1"/>
    <x v="3"/>
    <x v="0"/>
    <x v="4"/>
  </r>
  <r>
    <d v="2022-04-01T00:00:00"/>
    <x v="10"/>
    <x v="4"/>
    <n v="0.78"/>
    <x v="2"/>
    <x v="3"/>
    <x v="0"/>
    <x v="4"/>
  </r>
  <r>
    <d v="2022-04-01T00:00:00"/>
    <x v="11"/>
    <x v="4"/>
    <n v="0.56999999999999995"/>
    <x v="4"/>
    <x v="3"/>
    <x v="0"/>
    <x v="4"/>
  </r>
  <r>
    <d v="2022-04-01T00:00:00"/>
    <x v="12"/>
    <x v="4"/>
    <n v="0.65"/>
    <x v="1"/>
    <x v="3"/>
    <x v="0"/>
    <x v="4"/>
  </r>
  <r>
    <d v="2022-04-01T00:00:00"/>
    <x v="13"/>
    <x v="4"/>
    <n v="0.34"/>
    <x v="1"/>
    <x v="3"/>
    <x v="0"/>
    <x v="4"/>
  </r>
  <r>
    <d v="2022-04-01T00:00:00"/>
    <x v="14"/>
    <x v="4"/>
    <n v="0.24"/>
    <x v="0"/>
    <x v="3"/>
    <x v="0"/>
    <x v="4"/>
  </r>
  <r>
    <d v="2022-06-01T00:00:00"/>
    <x v="0"/>
    <x v="4"/>
    <n v="2.85"/>
    <x v="0"/>
    <x v="4"/>
    <x v="1"/>
    <x v="4"/>
  </r>
  <r>
    <d v="2022-06-01T00:00:00"/>
    <x v="1"/>
    <x v="4"/>
    <n v="1.62"/>
    <x v="1"/>
    <x v="4"/>
    <x v="1"/>
    <x v="4"/>
  </r>
  <r>
    <d v="2022-06-01T00:00:00"/>
    <x v="2"/>
    <x v="4"/>
    <n v="1.34"/>
    <x v="2"/>
    <x v="4"/>
    <x v="1"/>
    <x v="4"/>
  </r>
  <r>
    <d v="2022-06-01T00:00:00"/>
    <x v="3"/>
    <x v="4"/>
    <n v="1.77"/>
    <x v="0"/>
    <x v="4"/>
    <x v="1"/>
    <x v="4"/>
  </r>
  <r>
    <d v="2022-06-01T00:00:00"/>
    <x v="4"/>
    <x v="4"/>
    <n v="1.32"/>
    <x v="0"/>
    <x v="4"/>
    <x v="1"/>
    <x v="4"/>
  </r>
  <r>
    <d v="2022-06-01T00:00:00"/>
    <x v="5"/>
    <x v="4"/>
    <n v="1.21"/>
    <x v="0"/>
    <x v="4"/>
    <x v="1"/>
    <x v="4"/>
  </r>
  <r>
    <d v="2022-06-01T00:00:00"/>
    <x v="6"/>
    <x v="4"/>
    <n v="0.81"/>
    <x v="0"/>
    <x v="4"/>
    <x v="1"/>
    <x v="4"/>
  </r>
  <r>
    <d v="2022-06-01T00:00:00"/>
    <x v="7"/>
    <x v="4"/>
    <n v="0.81"/>
    <x v="3"/>
    <x v="4"/>
    <x v="1"/>
    <x v="4"/>
  </r>
  <r>
    <d v="2022-06-01T00:00:00"/>
    <x v="8"/>
    <x v="4"/>
    <n v="0.73"/>
    <x v="1"/>
    <x v="4"/>
    <x v="1"/>
    <x v="4"/>
  </r>
  <r>
    <d v="2022-06-01T00:00:00"/>
    <x v="9"/>
    <x v="4"/>
    <n v="0.41"/>
    <x v="1"/>
    <x v="4"/>
    <x v="1"/>
    <x v="4"/>
  </r>
  <r>
    <d v="2022-06-01T00:00:00"/>
    <x v="10"/>
    <x v="4"/>
    <n v="0.59"/>
    <x v="2"/>
    <x v="4"/>
    <x v="1"/>
    <x v="4"/>
  </r>
  <r>
    <d v="2022-06-01T00:00:00"/>
    <x v="11"/>
    <x v="4"/>
    <n v="0.33"/>
    <x v="4"/>
    <x v="4"/>
    <x v="1"/>
    <x v="4"/>
  </r>
  <r>
    <d v="2022-06-01T00:00:00"/>
    <x v="12"/>
    <x v="4"/>
    <n v="0.22"/>
    <x v="1"/>
    <x v="4"/>
    <x v="1"/>
    <x v="4"/>
  </r>
  <r>
    <d v="2022-06-01T00:00:00"/>
    <x v="13"/>
    <x v="4"/>
    <n v="0.2"/>
    <x v="1"/>
    <x v="4"/>
    <x v="1"/>
    <x v="4"/>
  </r>
  <r>
    <d v="2022-06-01T00:00:00"/>
    <x v="14"/>
    <x v="4"/>
    <n v="0.19"/>
    <x v="0"/>
    <x v="4"/>
    <x v="1"/>
    <x v="4"/>
  </r>
  <r>
    <d v="2022-07-01T00:00:00"/>
    <x v="0"/>
    <x v="4"/>
    <n v="2.9"/>
    <x v="0"/>
    <x v="5"/>
    <x v="1"/>
    <x v="4"/>
  </r>
  <r>
    <d v="2022-07-01T00:00:00"/>
    <x v="1"/>
    <x v="4"/>
    <n v="2.08"/>
    <x v="1"/>
    <x v="5"/>
    <x v="1"/>
    <x v="4"/>
  </r>
  <r>
    <d v="2022-07-01T00:00:00"/>
    <x v="2"/>
    <x v="4"/>
    <n v="1.5"/>
    <x v="2"/>
    <x v="5"/>
    <x v="1"/>
    <x v="4"/>
  </r>
  <r>
    <d v="2022-07-01T00:00:00"/>
    <x v="3"/>
    <x v="4"/>
    <n v="1.46"/>
    <x v="0"/>
    <x v="5"/>
    <x v="1"/>
    <x v="4"/>
  </r>
  <r>
    <d v="2022-07-01T00:00:00"/>
    <x v="4"/>
    <x v="4"/>
    <n v="2.21"/>
    <x v="0"/>
    <x v="5"/>
    <x v="1"/>
    <x v="4"/>
  </r>
  <r>
    <d v="2022-07-01T00:00:00"/>
    <x v="5"/>
    <x v="4"/>
    <n v="1.63"/>
    <x v="0"/>
    <x v="5"/>
    <x v="1"/>
    <x v="4"/>
  </r>
  <r>
    <d v="2022-07-01T00:00:00"/>
    <x v="6"/>
    <x v="4"/>
    <n v="1.22"/>
    <x v="0"/>
    <x v="5"/>
    <x v="1"/>
    <x v="4"/>
  </r>
  <r>
    <d v="2022-07-01T00:00:00"/>
    <x v="7"/>
    <x v="4"/>
    <n v="0.71"/>
    <x v="3"/>
    <x v="5"/>
    <x v="1"/>
    <x v="4"/>
  </r>
  <r>
    <d v="2022-07-01T00:00:00"/>
    <x v="8"/>
    <x v="4"/>
    <n v="0.66"/>
    <x v="1"/>
    <x v="5"/>
    <x v="1"/>
    <x v="4"/>
  </r>
  <r>
    <d v="2022-07-01T00:00:00"/>
    <x v="9"/>
    <x v="4"/>
    <n v="1.0900000000000001"/>
    <x v="1"/>
    <x v="5"/>
    <x v="1"/>
    <x v="4"/>
  </r>
  <r>
    <d v="2022-07-01T00:00:00"/>
    <x v="10"/>
    <x v="4"/>
    <n v="0.44"/>
    <x v="2"/>
    <x v="5"/>
    <x v="1"/>
    <x v="4"/>
  </r>
  <r>
    <d v="2022-07-01T00:00:00"/>
    <x v="11"/>
    <x v="4"/>
    <n v="0.42"/>
    <x v="4"/>
    <x v="5"/>
    <x v="1"/>
    <x v="4"/>
  </r>
  <r>
    <d v="2022-07-01T00:00:00"/>
    <x v="12"/>
    <x v="4"/>
    <n v="0.27"/>
    <x v="1"/>
    <x v="5"/>
    <x v="1"/>
    <x v="4"/>
  </r>
  <r>
    <d v="2022-07-01T00:00:00"/>
    <x v="13"/>
    <x v="4"/>
    <n v="0.4"/>
    <x v="1"/>
    <x v="5"/>
    <x v="1"/>
    <x v="4"/>
  </r>
  <r>
    <d v="2022-07-01T00:00:00"/>
    <x v="14"/>
    <x v="4"/>
    <n v="0.21"/>
    <x v="0"/>
    <x v="5"/>
    <x v="1"/>
    <x v="4"/>
  </r>
  <r>
    <d v="2022-08-01T00:00:00"/>
    <x v="0"/>
    <x v="4"/>
    <n v="2.63"/>
    <x v="0"/>
    <x v="6"/>
    <x v="1"/>
    <x v="4"/>
  </r>
  <r>
    <d v="2022-08-01T00:00:00"/>
    <x v="1"/>
    <x v="4"/>
    <n v="2.06"/>
    <x v="1"/>
    <x v="6"/>
    <x v="1"/>
    <x v="4"/>
  </r>
  <r>
    <d v="2022-08-01T00:00:00"/>
    <x v="2"/>
    <x v="4"/>
    <n v="2.73"/>
    <x v="2"/>
    <x v="6"/>
    <x v="1"/>
    <x v="4"/>
  </r>
  <r>
    <d v="2022-08-01T00:00:00"/>
    <x v="3"/>
    <x v="4"/>
    <n v="1.83"/>
    <x v="0"/>
    <x v="6"/>
    <x v="1"/>
    <x v="4"/>
  </r>
  <r>
    <d v="2022-08-01T00:00:00"/>
    <x v="4"/>
    <x v="4"/>
    <n v="1.33"/>
    <x v="0"/>
    <x v="6"/>
    <x v="1"/>
    <x v="4"/>
  </r>
  <r>
    <d v="2022-08-01T00:00:00"/>
    <x v="5"/>
    <x v="4"/>
    <n v="1.44"/>
    <x v="0"/>
    <x v="6"/>
    <x v="1"/>
    <x v="4"/>
  </r>
  <r>
    <d v="2022-08-01T00:00:00"/>
    <x v="6"/>
    <x v="4"/>
    <n v="1.02"/>
    <x v="0"/>
    <x v="6"/>
    <x v="1"/>
    <x v="4"/>
  </r>
  <r>
    <d v="2022-08-01T00:00:00"/>
    <x v="7"/>
    <x v="4"/>
    <n v="1.44"/>
    <x v="3"/>
    <x v="6"/>
    <x v="1"/>
    <x v="4"/>
  </r>
  <r>
    <d v="2022-08-01T00:00:00"/>
    <x v="8"/>
    <x v="4"/>
    <n v="0.73"/>
    <x v="1"/>
    <x v="6"/>
    <x v="1"/>
    <x v="4"/>
  </r>
  <r>
    <d v="2022-08-01T00:00:00"/>
    <x v="9"/>
    <x v="4"/>
    <n v="0.73"/>
    <x v="1"/>
    <x v="6"/>
    <x v="1"/>
    <x v="4"/>
  </r>
  <r>
    <d v="2022-08-01T00:00:00"/>
    <x v="10"/>
    <x v="4"/>
    <n v="0.51"/>
    <x v="2"/>
    <x v="6"/>
    <x v="1"/>
    <x v="4"/>
  </r>
  <r>
    <d v="2022-08-01T00:00:00"/>
    <x v="11"/>
    <x v="4"/>
    <n v="0.75"/>
    <x v="4"/>
    <x v="6"/>
    <x v="1"/>
    <x v="4"/>
  </r>
  <r>
    <d v="2022-08-01T00:00:00"/>
    <x v="12"/>
    <x v="4"/>
    <n v="0.27"/>
    <x v="1"/>
    <x v="6"/>
    <x v="1"/>
    <x v="4"/>
  </r>
  <r>
    <d v="2022-08-01T00:00:00"/>
    <x v="13"/>
    <x v="4"/>
    <n v="0.28000000000000003"/>
    <x v="1"/>
    <x v="6"/>
    <x v="1"/>
    <x v="4"/>
  </r>
  <r>
    <d v="2022-08-01T00:00:00"/>
    <x v="14"/>
    <x v="4"/>
    <n v="0.13"/>
    <x v="0"/>
    <x v="6"/>
    <x v="1"/>
    <x v="4"/>
  </r>
  <r>
    <d v="2022-09-01T00:00:00"/>
    <x v="0"/>
    <x v="4"/>
    <n v="2.61"/>
    <x v="0"/>
    <x v="7"/>
    <x v="1"/>
    <x v="4"/>
  </r>
  <r>
    <d v="2022-09-01T00:00:00"/>
    <x v="1"/>
    <x v="4"/>
    <n v="2.0299999999999998"/>
    <x v="1"/>
    <x v="7"/>
    <x v="1"/>
    <x v="4"/>
  </r>
  <r>
    <d v="2022-09-01T00:00:00"/>
    <x v="2"/>
    <x v="4"/>
    <n v="1.73"/>
    <x v="2"/>
    <x v="7"/>
    <x v="1"/>
    <x v="4"/>
  </r>
  <r>
    <d v="2022-09-01T00:00:00"/>
    <x v="3"/>
    <x v="4"/>
    <n v="1.33"/>
    <x v="0"/>
    <x v="7"/>
    <x v="1"/>
    <x v="4"/>
  </r>
  <r>
    <d v="2022-09-01T00:00:00"/>
    <x v="4"/>
    <x v="4"/>
    <n v="1.24"/>
    <x v="0"/>
    <x v="7"/>
    <x v="1"/>
    <x v="4"/>
  </r>
  <r>
    <d v="2022-09-01T00:00:00"/>
    <x v="5"/>
    <x v="4"/>
    <n v="0.94"/>
    <x v="0"/>
    <x v="7"/>
    <x v="1"/>
    <x v="4"/>
  </r>
  <r>
    <d v="2022-09-01T00:00:00"/>
    <x v="6"/>
    <x v="4"/>
    <n v="1.63"/>
    <x v="0"/>
    <x v="7"/>
    <x v="1"/>
    <x v="4"/>
  </r>
  <r>
    <d v="2022-09-01T00:00:00"/>
    <x v="7"/>
    <x v="4"/>
    <n v="0.87"/>
    <x v="3"/>
    <x v="7"/>
    <x v="1"/>
    <x v="4"/>
  </r>
  <r>
    <d v="2022-09-01T00:00:00"/>
    <x v="8"/>
    <x v="4"/>
    <n v="0.77"/>
    <x v="1"/>
    <x v="7"/>
    <x v="1"/>
    <x v="4"/>
  </r>
  <r>
    <d v="2022-09-01T00:00:00"/>
    <x v="9"/>
    <x v="4"/>
    <n v="0.56999999999999995"/>
    <x v="1"/>
    <x v="7"/>
    <x v="1"/>
    <x v="4"/>
  </r>
  <r>
    <d v="2022-09-01T00:00:00"/>
    <x v="10"/>
    <x v="4"/>
    <n v="0.57999999999999996"/>
    <x v="2"/>
    <x v="7"/>
    <x v="1"/>
    <x v="4"/>
  </r>
  <r>
    <d v="2022-09-01T00:00:00"/>
    <x v="11"/>
    <x v="4"/>
    <n v="0.43"/>
    <x v="4"/>
    <x v="7"/>
    <x v="1"/>
    <x v="4"/>
  </r>
  <r>
    <d v="2022-09-01T00:00:00"/>
    <x v="12"/>
    <x v="4"/>
    <n v="0.5"/>
    <x v="1"/>
    <x v="7"/>
    <x v="1"/>
    <x v="4"/>
  </r>
  <r>
    <d v="2022-09-01T00:00:00"/>
    <x v="13"/>
    <x v="4"/>
    <n v="0.26"/>
    <x v="1"/>
    <x v="7"/>
    <x v="1"/>
    <x v="4"/>
  </r>
  <r>
    <d v="2022-09-01T00:00:00"/>
    <x v="14"/>
    <x v="4"/>
    <n v="0.18"/>
    <x v="0"/>
    <x v="7"/>
    <x v="1"/>
    <x v="4"/>
  </r>
  <r>
    <d v="2022-01-01T00:00:00"/>
    <x v="0"/>
    <x v="5"/>
    <n v="2.2599999999999998"/>
    <x v="0"/>
    <x v="0"/>
    <x v="0"/>
    <x v="5"/>
  </r>
  <r>
    <d v="2022-01-01T00:00:00"/>
    <x v="1"/>
    <x v="5"/>
    <n v="2"/>
    <x v="1"/>
    <x v="0"/>
    <x v="0"/>
    <x v="5"/>
  </r>
  <r>
    <d v="2022-01-01T00:00:00"/>
    <x v="2"/>
    <x v="5"/>
    <n v="1.94"/>
    <x v="2"/>
    <x v="0"/>
    <x v="0"/>
    <x v="5"/>
  </r>
  <r>
    <d v="2022-01-01T00:00:00"/>
    <x v="3"/>
    <x v="5"/>
    <n v="1.88"/>
    <x v="0"/>
    <x v="0"/>
    <x v="0"/>
    <x v="5"/>
  </r>
  <r>
    <d v="2022-01-01T00:00:00"/>
    <x v="4"/>
    <x v="5"/>
    <n v="1.56"/>
    <x v="0"/>
    <x v="0"/>
    <x v="0"/>
    <x v="5"/>
  </r>
  <r>
    <d v="2022-01-01T00:00:00"/>
    <x v="5"/>
    <x v="5"/>
    <n v="1.34"/>
    <x v="0"/>
    <x v="0"/>
    <x v="0"/>
    <x v="5"/>
  </r>
  <r>
    <d v="2022-01-01T00:00:00"/>
    <x v="6"/>
    <x v="5"/>
    <n v="0.95"/>
    <x v="0"/>
    <x v="0"/>
    <x v="0"/>
    <x v="5"/>
  </r>
  <r>
    <d v="2022-01-01T00:00:00"/>
    <x v="7"/>
    <x v="5"/>
    <n v="1.17"/>
    <x v="3"/>
    <x v="0"/>
    <x v="0"/>
    <x v="5"/>
  </r>
  <r>
    <d v="2022-01-01T00:00:00"/>
    <x v="8"/>
    <x v="5"/>
    <n v="1.03"/>
    <x v="1"/>
    <x v="0"/>
    <x v="0"/>
    <x v="5"/>
  </r>
  <r>
    <d v="2022-01-01T00:00:00"/>
    <x v="9"/>
    <x v="5"/>
    <n v="0.67"/>
    <x v="1"/>
    <x v="0"/>
    <x v="0"/>
    <x v="5"/>
  </r>
  <r>
    <d v="2022-01-01T00:00:00"/>
    <x v="10"/>
    <x v="5"/>
    <n v="0.9"/>
    <x v="2"/>
    <x v="0"/>
    <x v="0"/>
    <x v="5"/>
  </r>
  <r>
    <d v="2022-01-01T00:00:00"/>
    <x v="11"/>
    <x v="5"/>
    <n v="0.34"/>
    <x v="4"/>
    <x v="0"/>
    <x v="0"/>
    <x v="5"/>
  </r>
  <r>
    <d v="2022-01-01T00:00:00"/>
    <x v="12"/>
    <x v="5"/>
    <n v="0.26"/>
    <x v="1"/>
    <x v="0"/>
    <x v="0"/>
    <x v="5"/>
  </r>
  <r>
    <d v="2022-01-01T00:00:00"/>
    <x v="13"/>
    <x v="5"/>
    <n v="0.2"/>
    <x v="1"/>
    <x v="0"/>
    <x v="0"/>
    <x v="5"/>
  </r>
  <r>
    <d v="2022-01-01T00:00:00"/>
    <x v="14"/>
    <x v="5"/>
    <n v="0.19"/>
    <x v="0"/>
    <x v="0"/>
    <x v="0"/>
    <x v="5"/>
  </r>
  <r>
    <d v="2022-02-01T00:00:00"/>
    <x v="0"/>
    <x v="5"/>
    <n v="2.62"/>
    <x v="0"/>
    <x v="1"/>
    <x v="0"/>
    <x v="5"/>
  </r>
  <r>
    <d v="2022-02-01T00:00:00"/>
    <x v="1"/>
    <x v="5"/>
    <n v="2.14"/>
    <x v="1"/>
    <x v="1"/>
    <x v="0"/>
    <x v="5"/>
  </r>
  <r>
    <d v="2022-02-01T00:00:00"/>
    <x v="2"/>
    <x v="5"/>
    <n v="1.99"/>
    <x v="2"/>
    <x v="1"/>
    <x v="0"/>
    <x v="5"/>
  </r>
  <r>
    <d v="2022-02-01T00:00:00"/>
    <x v="3"/>
    <x v="5"/>
    <n v="2.65"/>
    <x v="0"/>
    <x v="1"/>
    <x v="0"/>
    <x v="5"/>
  </r>
  <r>
    <d v="2022-02-01T00:00:00"/>
    <x v="4"/>
    <x v="5"/>
    <n v="2.5499999999999998"/>
    <x v="0"/>
    <x v="1"/>
    <x v="0"/>
    <x v="5"/>
  </r>
  <r>
    <d v="2022-02-01T00:00:00"/>
    <x v="5"/>
    <x v="5"/>
    <n v="1.5"/>
    <x v="0"/>
    <x v="1"/>
    <x v="0"/>
    <x v="5"/>
  </r>
  <r>
    <d v="2022-02-01T00:00:00"/>
    <x v="6"/>
    <x v="5"/>
    <n v="1.28"/>
    <x v="0"/>
    <x v="1"/>
    <x v="0"/>
    <x v="5"/>
  </r>
  <r>
    <d v="2022-02-01T00:00:00"/>
    <x v="7"/>
    <x v="5"/>
    <n v="0.9"/>
    <x v="3"/>
    <x v="1"/>
    <x v="0"/>
    <x v="5"/>
  </r>
  <r>
    <d v="2022-02-01T00:00:00"/>
    <x v="8"/>
    <x v="5"/>
    <n v="0.69"/>
    <x v="1"/>
    <x v="1"/>
    <x v="0"/>
    <x v="5"/>
  </r>
  <r>
    <d v="2022-02-01T00:00:00"/>
    <x v="9"/>
    <x v="5"/>
    <n v="1.49"/>
    <x v="1"/>
    <x v="1"/>
    <x v="0"/>
    <x v="5"/>
  </r>
  <r>
    <d v="2022-02-01T00:00:00"/>
    <x v="10"/>
    <x v="5"/>
    <n v="0.53"/>
    <x v="2"/>
    <x v="1"/>
    <x v="0"/>
    <x v="5"/>
  </r>
  <r>
    <d v="2022-02-01T00:00:00"/>
    <x v="11"/>
    <x v="5"/>
    <n v="0.52"/>
    <x v="4"/>
    <x v="1"/>
    <x v="0"/>
    <x v="5"/>
  </r>
  <r>
    <d v="2022-02-01T00:00:00"/>
    <x v="12"/>
    <x v="5"/>
    <n v="0.27"/>
    <x v="1"/>
    <x v="1"/>
    <x v="0"/>
    <x v="5"/>
  </r>
  <r>
    <d v="2022-02-01T00:00:00"/>
    <x v="13"/>
    <x v="5"/>
    <n v="0.34"/>
    <x v="1"/>
    <x v="1"/>
    <x v="0"/>
    <x v="5"/>
  </r>
  <r>
    <d v="2022-02-01T00:00:00"/>
    <x v="14"/>
    <x v="5"/>
    <n v="0.22"/>
    <x v="0"/>
    <x v="1"/>
    <x v="0"/>
    <x v="5"/>
  </r>
  <r>
    <d v="2022-03-01T00:00:00"/>
    <x v="0"/>
    <x v="5"/>
    <n v="2.74"/>
    <x v="0"/>
    <x v="2"/>
    <x v="0"/>
    <x v="5"/>
  </r>
  <r>
    <d v="2022-03-01T00:00:00"/>
    <x v="1"/>
    <x v="5"/>
    <n v="1.95"/>
    <x v="1"/>
    <x v="2"/>
    <x v="0"/>
    <x v="5"/>
  </r>
  <r>
    <d v="2022-03-01T00:00:00"/>
    <x v="2"/>
    <x v="5"/>
    <n v="3.55"/>
    <x v="2"/>
    <x v="2"/>
    <x v="0"/>
    <x v="5"/>
  </r>
  <r>
    <d v="2022-03-01T00:00:00"/>
    <x v="3"/>
    <x v="5"/>
    <n v="2.02"/>
    <x v="0"/>
    <x v="2"/>
    <x v="0"/>
    <x v="5"/>
  </r>
  <r>
    <d v="2022-03-01T00:00:00"/>
    <x v="4"/>
    <x v="5"/>
    <n v="1.39"/>
    <x v="0"/>
    <x v="2"/>
    <x v="0"/>
    <x v="5"/>
  </r>
  <r>
    <d v="2022-03-01T00:00:00"/>
    <x v="5"/>
    <x v="5"/>
    <n v="1.64"/>
    <x v="0"/>
    <x v="2"/>
    <x v="0"/>
    <x v="5"/>
  </r>
  <r>
    <d v="2022-03-01T00:00:00"/>
    <x v="6"/>
    <x v="5"/>
    <n v="1.43"/>
    <x v="0"/>
    <x v="2"/>
    <x v="0"/>
    <x v="5"/>
  </r>
  <r>
    <d v="2022-03-01T00:00:00"/>
    <x v="7"/>
    <x v="5"/>
    <n v="1.64"/>
    <x v="3"/>
    <x v="2"/>
    <x v="0"/>
    <x v="5"/>
  </r>
  <r>
    <d v="2022-03-01T00:00:00"/>
    <x v="8"/>
    <x v="5"/>
    <n v="0.68"/>
    <x v="1"/>
    <x v="2"/>
    <x v="0"/>
    <x v="5"/>
  </r>
  <r>
    <d v="2022-03-01T00:00:00"/>
    <x v="9"/>
    <x v="5"/>
    <n v="0.8"/>
    <x v="1"/>
    <x v="2"/>
    <x v="0"/>
    <x v="5"/>
  </r>
  <r>
    <d v="2022-03-01T00:00:00"/>
    <x v="10"/>
    <x v="5"/>
    <n v="0.37"/>
    <x v="2"/>
    <x v="2"/>
    <x v="0"/>
    <x v="5"/>
  </r>
  <r>
    <d v="2022-03-01T00:00:00"/>
    <x v="11"/>
    <x v="5"/>
    <n v="0.77"/>
    <x v="4"/>
    <x v="2"/>
    <x v="0"/>
    <x v="5"/>
  </r>
  <r>
    <d v="2022-03-01T00:00:00"/>
    <x v="12"/>
    <x v="5"/>
    <n v="0.43"/>
    <x v="1"/>
    <x v="2"/>
    <x v="0"/>
    <x v="5"/>
  </r>
  <r>
    <d v="2022-03-01T00:00:00"/>
    <x v="13"/>
    <x v="5"/>
    <n v="0.25"/>
    <x v="1"/>
    <x v="2"/>
    <x v="0"/>
    <x v="5"/>
  </r>
  <r>
    <d v="2022-03-01T00:00:00"/>
    <x v="14"/>
    <x v="5"/>
    <n v="0.19"/>
    <x v="0"/>
    <x v="2"/>
    <x v="0"/>
    <x v="5"/>
  </r>
  <r>
    <d v="2022-04-01T00:00:00"/>
    <x v="0"/>
    <x v="5"/>
    <n v="2.72"/>
    <x v="0"/>
    <x v="3"/>
    <x v="0"/>
    <x v="5"/>
  </r>
  <r>
    <d v="2022-04-01T00:00:00"/>
    <x v="1"/>
    <x v="5"/>
    <n v="1.64"/>
    <x v="1"/>
    <x v="3"/>
    <x v="0"/>
    <x v="5"/>
  </r>
  <r>
    <d v="2022-04-01T00:00:00"/>
    <x v="2"/>
    <x v="5"/>
    <n v="2.33"/>
    <x v="2"/>
    <x v="3"/>
    <x v="0"/>
    <x v="5"/>
  </r>
  <r>
    <d v="2022-04-01T00:00:00"/>
    <x v="3"/>
    <x v="5"/>
    <n v="2.56"/>
    <x v="0"/>
    <x v="3"/>
    <x v="0"/>
    <x v="5"/>
  </r>
  <r>
    <d v="2022-04-01T00:00:00"/>
    <x v="4"/>
    <x v="5"/>
    <n v="1.84"/>
    <x v="0"/>
    <x v="3"/>
    <x v="0"/>
    <x v="5"/>
  </r>
  <r>
    <d v="2022-04-01T00:00:00"/>
    <x v="5"/>
    <x v="5"/>
    <n v="1.03"/>
    <x v="0"/>
    <x v="3"/>
    <x v="0"/>
    <x v="5"/>
  </r>
  <r>
    <d v="2022-04-01T00:00:00"/>
    <x v="6"/>
    <x v="5"/>
    <n v="1.95"/>
    <x v="0"/>
    <x v="3"/>
    <x v="0"/>
    <x v="5"/>
  </r>
  <r>
    <d v="2022-04-01T00:00:00"/>
    <x v="7"/>
    <x v="5"/>
    <n v="1.33"/>
    <x v="3"/>
    <x v="3"/>
    <x v="0"/>
    <x v="5"/>
  </r>
  <r>
    <d v="2022-04-01T00:00:00"/>
    <x v="8"/>
    <x v="5"/>
    <n v="0.7"/>
    <x v="1"/>
    <x v="3"/>
    <x v="0"/>
    <x v="5"/>
  </r>
  <r>
    <d v="2022-04-01T00:00:00"/>
    <x v="9"/>
    <x v="5"/>
    <n v="0.72"/>
    <x v="1"/>
    <x v="3"/>
    <x v="0"/>
    <x v="5"/>
  </r>
  <r>
    <d v="2022-04-01T00:00:00"/>
    <x v="10"/>
    <x v="5"/>
    <n v="0.51"/>
    <x v="2"/>
    <x v="3"/>
    <x v="0"/>
    <x v="5"/>
  </r>
  <r>
    <d v="2022-04-01T00:00:00"/>
    <x v="11"/>
    <x v="5"/>
    <n v="0.41"/>
    <x v="4"/>
    <x v="3"/>
    <x v="0"/>
    <x v="5"/>
  </r>
  <r>
    <d v="2022-04-01T00:00:00"/>
    <x v="12"/>
    <x v="5"/>
    <n v="0.5"/>
    <x v="1"/>
    <x v="3"/>
    <x v="0"/>
    <x v="5"/>
  </r>
  <r>
    <d v="2022-04-01T00:00:00"/>
    <x v="13"/>
    <x v="5"/>
    <n v="0.22"/>
    <x v="1"/>
    <x v="3"/>
    <x v="0"/>
    <x v="5"/>
  </r>
  <r>
    <d v="2022-04-01T00:00:00"/>
    <x v="14"/>
    <x v="5"/>
    <n v="0.22"/>
    <x v="0"/>
    <x v="3"/>
    <x v="0"/>
    <x v="5"/>
  </r>
  <r>
    <d v="2022-06-01T00:00:00"/>
    <x v="0"/>
    <x v="5"/>
    <n v="1.81"/>
    <x v="0"/>
    <x v="4"/>
    <x v="1"/>
    <x v="5"/>
  </r>
  <r>
    <d v="2022-06-01T00:00:00"/>
    <x v="1"/>
    <x v="5"/>
    <n v="1.18"/>
    <x v="1"/>
    <x v="4"/>
    <x v="1"/>
    <x v="5"/>
  </r>
  <r>
    <d v="2022-06-01T00:00:00"/>
    <x v="2"/>
    <x v="5"/>
    <n v="1.07"/>
    <x v="2"/>
    <x v="4"/>
    <x v="1"/>
    <x v="5"/>
  </r>
  <r>
    <d v="2022-06-01T00:00:00"/>
    <x v="3"/>
    <x v="5"/>
    <n v="1.29"/>
    <x v="0"/>
    <x v="4"/>
    <x v="1"/>
    <x v="5"/>
  </r>
  <r>
    <d v="2022-06-01T00:00:00"/>
    <x v="4"/>
    <x v="5"/>
    <n v="1.06"/>
    <x v="0"/>
    <x v="4"/>
    <x v="1"/>
    <x v="5"/>
  </r>
  <r>
    <d v="2022-06-01T00:00:00"/>
    <x v="5"/>
    <x v="5"/>
    <n v="0.99"/>
    <x v="0"/>
    <x v="4"/>
    <x v="1"/>
    <x v="5"/>
  </r>
  <r>
    <d v="2022-06-01T00:00:00"/>
    <x v="6"/>
    <x v="5"/>
    <n v="0.63"/>
    <x v="0"/>
    <x v="4"/>
    <x v="1"/>
    <x v="5"/>
  </r>
  <r>
    <d v="2022-06-01T00:00:00"/>
    <x v="7"/>
    <x v="5"/>
    <n v="0.73"/>
    <x v="3"/>
    <x v="4"/>
    <x v="1"/>
    <x v="5"/>
  </r>
  <r>
    <d v="2022-06-01T00:00:00"/>
    <x v="8"/>
    <x v="5"/>
    <n v="0.65"/>
    <x v="1"/>
    <x v="4"/>
    <x v="1"/>
    <x v="5"/>
  </r>
  <r>
    <d v="2022-06-01T00:00:00"/>
    <x v="9"/>
    <x v="5"/>
    <n v="0.28999999999999998"/>
    <x v="1"/>
    <x v="4"/>
    <x v="1"/>
    <x v="5"/>
  </r>
  <r>
    <d v="2022-06-01T00:00:00"/>
    <x v="10"/>
    <x v="5"/>
    <n v="0.52"/>
    <x v="2"/>
    <x v="4"/>
    <x v="1"/>
    <x v="5"/>
  </r>
  <r>
    <d v="2022-06-01T00:00:00"/>
    <x v="11"/>
    <x v="5"/>
    <n v="0.19"/>
    <x v="4"/>
    <x v="4"/>
    <x v="1"/>
    <x v="5"/>
  </r>
  <r>
    <d v="2022-06-01T00:00:00"/>
    <x v="12"/>
    <x v="5"/>
    <n v="0.2"/>
    <x v="1"/>
    <x v="4"/>
    <x v="1"/>
    <x v="5"/>
  </r>
  <r>
    <d v="2022-06-01T00:00:00"/>
    <x v="13"/>
    <x v="5"/>
    <n v="0.16"/>
    <x v="1"/>
    <x v="4"/>
    <x v="1"/>
    <x v="5"/>
  </r>
  <r>
    <d v="2022-06-01T00:00:00"/>
    <x v="14"/>
    <x v="5"/>
    <n v="0.15"/>
    <x v="0"/>
    <x v="4"/>
    <x v="1"/>
    <x v="5"/>
  </r>
  <r>
    <d v="2022-07-01T00:00:00"/>
    <x v="0"/>
    <x v="5"/>
    <n v="2.23"/>
    <x v="0"/>
    <x v="5"/>
    <x v="1"/>
    <x v="5"/>
  </r>
  <r>
    <d v="2022-07-01T00:00:00"/>
    <x v="1"/>
    <x v="5"/>
    <n v="1.46"/>
    <x v="1"/>
    <x v="5"/>
    <x v="1"/>
    <x v="5"/>
  </r>
  <r>
    <d v="2022-07-01T00:00:00"/>
    <x v="2"/>
    <x v="5"/>
    <n v="1.23"/>
    <x v="2"/>
    <x v="5"/>
    <x v="1"/>
    <x v="5"/>
  </r>
  <r>
    <d v="2022-07-01T00:00:00"/>
    <x v="3"/>
    <x v="5"/>
    <n v="1.46"/>
    <x v="0"/>
    <x v="5"/>
    <x v="1"/>
    <x v="5"/>
  </r>
  <r>
    <d v="2022-07-01T00:00:00"/>
    <x v="4"/>
    <x v="5"/>
    <n v="1.99"/>
    <x v="0"/>
    <x v="5"/>
    <x v="1"/>
    <x v="5"/>
  </r>
  <r>
    <d v="2022-07-01T00:00:00"/>
    <x v="5"/>
    <x v="5"/>
    <n v="1.22"/>
    <x v="0"/>
    <x v="5"/>
    <x v="1"/>
    <x v="5"/>
  </r>
  <r>
    <d v="2022-07-01T00:00:00"/>
    <x v="6"/>
    <x v="5"/>
    <n v="0.81"/>
    <x v="0"/>
    <x v="5"/>
    <x v="1"/>
    <x v="5"/>
  </r>
  <r>
    <d v="2022-07-01T00:00:00"/>
    <x v="7"/>
    <x v="5"/>
    <n v="0.56000000000000005"/>
    <x v="3"/>
    <x v="5"/>
    <x v="1"/>
    <x v="5"/>
  </r>
  <r>
    <d v="2022-07-01T00:00:00"/>
    <x v="8"/>
    <x v="5"/>
    <n v="0.44"/>
    <x v="1"/>
    <x v="5"/>
    <x v="1"/>
    <x v="5"/>
  </r>
  <r>
    <d v="2022-07-01T00:00:00"/>
    <x v="9"/>
    <x v="5"/>
    <n v="0.73"/>
    <x v="1"/>
    <x v="5"/>
    <x v="1"/>
    <x v="5"/>
  </r>
  <r>
    <d v="2022-07-01T00:00:00"/>
    <x v="10"/>
    <x v="5"/>
    <n v="0.4"/>
    <x v="2"/>
    <x v="5"/>
    <x v="1"/>
    <x v="5"/>
  </r>
  <r>
    <d v="2022-07-01T00:00:00"/>
    <x v="11"/>
    <x v="5"/>
    <n v="0.33"/>
    <x v="4"/>
    <x v="5"/>
    <x v="1"/>
    <x v="5"/>
  </r>
  <r>
    <d v="2022-07-01T00:00:00"/>
    <x v="12"/>
    <x v="5"/>
    <n v="0.19"/>
    <x v="1"/>
    <x v="5"/>
    <x v="1"/>
    <x v="5"/>
  </r>
  <r>
    <d v="2022-07-01T00:00:00"/>
    <x v="13"/>
    <x v="5"/>
    <n v="0.26"/>
    <x v="1"/>
    <x v="5"/>
    <x v="1"/>
    <x v="5"/>
  </r>
  <r>
    <d v="2022-07-01T00:00:00"/>
    <x v="14"/>
    <x v="5"/>
    <n v="0.17"/>
    <x v="0"/>
    <x v="5"/>
    <x v="1"/>
    <x v="5"/>
  </r>
  <r>
    <d v="2022-08-01T00:00:00"/>
    <x v="0"/>
    <x v="5"/>
    <n v="1.42"/>
    <x v="0"/>
    <x v="6"/>
    <x v="1"/>
    <x v="5"/>
  </r>
  <r>
    <d v="2022-08-01T00:00:00"/>
    <x v="1"/>
    <x v="5"/>
    <n v="1.31"/>
    <x v="1"/>
    <x v="6"/>
    <x v="1"/>
    <x v="5"/>
  </r>
  <r>
    <d v="2022-08-01T00:00:00"/>
    <x v="2"/>
    <x v="5"/>
    <n v="2.1800000000000002"/>
    <x v="2"/>
    <x v="6"/>
    <x v="1"/>
    <x v="5"/>
  </r>
  <r>
    <d v="2022-08-01T00:00:00"/>
    <x v="3"/>
    <x v="5"/>
    <n v="1.17"/>
    <x v="0"/>
    <x v="6"/>
    <x v="1"/>
    <x v="5"/>
  </r>
  <r>
    <d v="2022-08-01T00:00:00"/>
    <x v="4"/>
    <x v="5"/>
    <n v="0.97"/>
    <x v="0"/>
    <x v="6"/>
    <x v="1"/>
    <x v="5"/>
  </r>
  <r>
    <d v="2022-08-01T00:00:00"/>
    <x v="5"/>
    <x v="5"/>
    <n v="0.99"/>
    <x v="0"/>
    <x v="6"/>
    <x v="1"/>
    <x v="5"/>
  </r>
  <r>
    <d v="2022-08-01T00:00:00"/>
    <x v="6"/>
    <x v="5"/>
    <n v="1.02"/>
    <x v="0"/>
    <x v="6"/>
    <x v="1"/>
    <x v="5"/>
  </r>
  <r>
    <d v="2022-08-01T00:00:00"/>
    <x v="7"/>
    <x v="5"/>
    <n v="0.77"/>
    <x v="3"/>
    <x v="6"/>
    <x v="1"/>
    <x v="5"/>
  </r>
  <r>
    <d v="2022-08-01T00:00:00"/>
    <x v="8"/>
    <x v="5"/>
    <n v="0.66"/>
    <x v="1"/>
    <x v="6"/>
    <x v="1"/>
    <x v="5"/>
  </r>
  <r>
    <d v="2022-08-01T00:00:00"/>
    <x v="9"/>
    <x v="5"/>
    <n v="0.55000000000000004"/>
    <x v="1"/>
    <x v="6"/>
    <x v="1"/>
    <x v="5"/>
  </r>
  <r>
    <d v="2022-08-01T00:00:00"/>
    <x v="10"/>
    <x v="5"/>
    <n v="0.34"/>
    <x v="2"/>
    <x v="6"/>
    <x v="1"/>
    <x v="5"/>
  </r>
  <r>
    <d v="2022-08-01T00:00:00"/>
    <x v="11"/>
    <x v="5"/>
    <n v="0.61"/>
    <x v="4"/>
    <x v="6"/>
    <x v="1"/>
    <x v="5"/>
  </r>
  <r>
    <d v="2022-08-01T00:00:00"/>
    <x v="12"/>
    <x v="5"/>
    <n v="0.27"/>
    <x v="1"/>
    <x v="6"/>
    <x v="1"/>
    <x v="5"/>
  </r>
  <r>
    <d v="2022-08-01T00:00:00"/>
    <x v="13"/>
    <x v="5"/>
    <n v="0.16"/>
    <x v="1"/>
    <x v="6"/>
    <x v="1"/>
    <x v="5"/>
  </r>
  <r>
    <d v="2022-08-01T00:00:00"/>
    <x v="14"/>
    <x v="5"/>
    <n v="0.13"/>
    <x v="0"/>
    <x v="6"/>
    <x v="1"/>
    <x v="5"/>
  </r>
  <r>
    <d v="2022-09-01T00:00:00"/>
    <x v="0"/>
    <x v="5"/>
    <n v="1.9"/>
    <x v="0"/>
    <x v="7"/>
    <x v="1"/>
    <x v="5"/>
  </r>
  <r>
    <d v="2022-09-01T00:00:00"/>
    <x v="1"/>
    <x v="5"/>
    <n v="1.82"/>
    <x v="1"/>
    <x v="7"/>
    <x v="1"/>
    <x v="5"/>
  </r>
  <r>
    <d v="2022-09-01T00:00:00"/>
    <x v="2"/>
    <x v="5"/>
    <n v="1.56"/>
    <x v="2"/>
    <x v="7"/>
    <x v="1"/>
    <x v="5"/>
  </r>
  <r>
    <d v="2022-09-01T00:00:00"/>
    <x v="3"/>
    <x v="5"/>
    <n v="1.18"/>
    <x v="0"/>
    <x v="7"/>
    <x v="1"/>
    <x v="5"/>
  </r>
  <r>
    <d v="2022-09-01T00:00:00"/>
    <x v="4"/>
    <x v="5"/>
    <n v="0.79"/>
    <x v="0"/>
    <x v="7"/>
    <x v="1"/>
    <x v="5"/>
  </r>
  <r>
    <d v="2022-09-01T00:00:00"/>
    <x v="5"/>
    <x v="5"/>
    <n v="0.84"/>
    <x v="0"/>
    <x v="7"/>
    <x v="1"/>
    <x v="5"/>
  </r>
  <r>
    <d v="2022-09-01T00:00:00"/>
    <x v="6"/>
    <x v="5"/>
    <n v="1.27"/>
    <x v="0"/>
    <x v="7"/>
    <x v="1"/>
    <x v="5"/>
  </r>
  <r>
    <d v="2022-09-01T00:00:00"/>
    <x v="7"/>
    <x v="5"/>
    <n v="0.78"/>
    <x v="3"/>
    <x v="7"/>
    <x v="1"/>
    <x v="5"/>
  </r>
  <r>
    <d v="2022-09-01T00:00:00"/>
    <x v="8"/>
    <x v="5"/>
    <n v="0.45"/>
    <x v="1"/>
    <x v="7"/>
    <x v="1"/>
    <x v="5"/>
  </r>
  <r>
    <d v="2022-09-01T00:00:00"/>
    <x v="9"/>
    <x v="5"/>
    <n v="0.51"/>
    <x v="1"/>
    <x v="7"/>
    <x v="1"/>
    <x v="5"/>
  </r>
  <r>
    <d v="2022-09-01T00:00:00"/>
    <x v="10"/>
    <x v="5"/>
    <n v="0.39"/>
    <x v="2"/>
    <x v="7"/>
    <x v="1"/>
    <x v="5"/>
  </r>
  <r>
    <d v="2022-09-01T00:00:00"/>
    <x v="11"/>
    <x v="5"/>
    <n v="0.32"/>
    <x v="4"/>
    <x v="7"/>
    <x v="1"/>
    <x v="5"/>
  </r>
  <r>
    <d v="2022-09-01T00:00:00"/>
    <x v="12"/>
    <x v="5"/>
    <n v="0.35"/>
    <x v="1"/>
    <x v="7"/>
    <x v="1"/>
    <x v="5"/>
  </r>
  <r>
    <d v="2022-09-01T00:00:00"/>
    <x v="13"/>
    <x v="5"/>
    <n v="0.21"/>
    <x v="1"/>
    <x v="7"/>
    <x v="1"/>
    <x v="5"/>
  </r>
  <r>
    <d v="2022-09-01T00:00:00"/>
    <x v="14"/>
    <x v="5"/>
    <n v="0.14000000000000001"/>
    <x v="0"/>
    <x v="7"/>
    <x v="1"/>
    <x v="5"/>
  </r>
  <r>
    <d v="2022-01-01T00:00:00"/>
    <x v="0"/>
    <x v="6"/>
    <n v="1.74"/>
    <x v="0"/>
    <x v="0"/>
    <x v="0"/>
    <x v="6"/>
  </r>
  <r>
    <d v="2022-01-01T00:00:00"/>
    <x v="1"/>
    <x v="6"/>
    <n v="1.86"/>
    <x v="1"/>
    <x v="0"/>
    <x v="0"/>
    <x v="6"/>
  </r>
  <r>
    <d v="2022-01-01T00:00:00"/>
    <x v="2"/>
    <x v="6"/>
    <n v="1.25"/>
    <x v="2"/>
    <x v="0"/>
    <x v="0"/>
    <x v="6"/>
  </r>
  <r>
    <d v="2022-01-01T00:00:00"/>
    <x v="3"/>
    <x v="6"/>
    <n v="1.5"/>
    <x v="0"/>
    <x v="0"/>
    <x v="0"/>
    <x v="6"/>
  </r>
  <r>
    <d v="2022-01-01T00:00:00"/>
    <x v="4"/>
    <x v="6"/>
    <n v="0.97"/>
    <x v="0"/>
    <x v="0"/>
    <x v="0"/>
    <x v="6"/>
  </r>
  <r>
    <d v="2022-01-01T00:00:00"/>
    <x v="5"/>
    <x v="6"/>
    <n v="0.92"/>
    <x v="0"/>
    <x v="0"/>
    <x v="0"/>
    <x v="6"/>
  </r>
  <r>
    <d v="2022-01-01T00:00:00"/>
    <x v="6"/>
    <x v="6"/>
    <n v="0.81"/>
    <x v="0"/>
    <x v="0"/>
    <x v="0"/>
    <x v="6"/>
  </r>
  <r>
    <d v="2022-01-01T00:00:00"/>
    <x v="7"/>
    <x v="6"/>
    <n v="0.69"/>
    <x v="3"/>
    <x v="0"/>
    <x v="0"/>
    <x v="6"/>
  </r>
  <r>
    <d v="2022-01-01T00:00:00"/>
    <x v="8"/>
    <x v="6"/>
    <n v="0.68"/>
    <x v="1"/>
    <x v="0"/>
    <x v="0"/>
    <x v="6"/>
  </r>
  <r>
    <d v="2022-01-01T00:00:00"/>
    <x v="9"/>
    <x v="6"/>
    <n v="0.51"/>
    <x v="1"/>
    <x v="0"/>
    <x v="0"/>
    <x v="6"/>
  </r>
  <r>
    <d v="2022-01-01T00:00:00"/>
    <x v="10"/>
    <x v="6"/>
    <n v="0.48"/>
    <x v="2"/>
    <x v="0"/>
    <x v="0"/>
    <x v="6"/>
  </r>
  <r>
    <d v="2022-01-01T00:00:00"/>
    <x v="11"/>
    <x v="6"/>
    <n v="0.28000000000000003"/>
    <x v="4"/>
    <x v="0"/>
    <x v="0"/>
    <x v="6"/>
  </r>
  <r>
    <d v="2022-01-01T00:00:00"/>
    <x v="12"/>
    <x v="6"/>
    <n v="0.24"/>
    <x v="1"/>
    <x v="0"/>
    <x v="0"/>
    <x v="6"/>
  </r>
  <r>
    <d v="2022-01-01T00:00:00"/>
    <x v="13"/>
    <x v="6"/>
    <n v="0.19"/>
    <x v="1"/>
    <x v="0"/>
    <x v="0"/>
    <x v="6"/>
  </r>
  <r>
    <d v="2022-01-01T00:00:00"/>
    <x v="14"/>
    <x v="6"/>
    <n v="0.13"/>
    <x v="0"/>
    <x v="0"/>
    <x v="0"/>
    <x v="6"/>
  </r>
  <r>
    <d v="2022-02-01T00:00:00"/>
    <x v="0"/>
    <x v="6"/>
    <n v="1.81"/>
    <x v="0"/>
    <x v="1"/>
    <x v="0"/>
    <x v="6"/>
  </r>
  <r>
    <d v="2022-02-01T00:00:00"/>
    <x v="1"/>
    <x v="6"/>
    <n v="2.14"/>
    <x v="1"/>
    <x v="1"/>
    <x v="0"/>
    <x v="6"/>
  </r>
  <r>
    <d v="2022-02-01T00:00:00"/>
    <x v="2"/>
    <x v="6"/>
    <n v="1.68"/>
    <x v="2"/>
    <x v="1"/>
    <x v="0"/>
    <x v="6"/>
  </r>
  <r>
    <d v="2022-02-01T00:00:00"/>
    <x v="3"/>
    <x v="6"/>
    <n v="1.94"/>
    <x v="0"/>
    <x v="1"/>
    <x v="0"/>
    <x v="6"/>
  </r>
  <r>
    <d v="2022-02-01T00:00:00"/>
    <x v="4"/>
    <x v="6"/>
    <n v="2.34"/>
    <x v="0"/>
    <x v="1"/>
    <x v="0"/>
    <x v="6"/>
  </r>
  <r>
    <d v="2022-02-01T00:00:00"/>
    <x v="5"/>
    <x v="6"/>
    <n v="1.1599999999999999"/>
    <x v="0"/>
    <x v="1"/>
    <x v="0"/>
    <x v="6"/>
  </r>
  <r>
    <d v="2022-02-01T00:00:00"/>
    <x v="6"/>
    <x v="6"/>
    <n v="0.89"/>
    <x v="0"/>
    <x v="1"/>
    <x v="0"/>
    <x v="6"/>
  </r>
  <r>
    <d v="2022-02-01T00:00:00"/>
    <x v="7"/>
    <x v="6"/>
    <n v="0.66"/>
    <x v="3"/>
    <x v="1"/>
    <x v="0"/>
    <x v="6"/>
  </r>
  <r>
    <d v="2022-02-01T00:00:00"/>
    <x v="8"/>
    <x v="6"/>
    <n v="0.52"/>
    <x v="1"/>
    <x v="1"/>
    <x v="0"/>
    <x v="6"/>
  </r>
  <r>
    <d v="2022-02-01T00:00:00"/>
    <x v="9"/>
    <x v="6"/>
    <n v="1.1200000000000001"/>
    <x v="1"/>
    <x v="1"/>
    <x v="0"/>
    <x v="6"/>
  </r>
  <r>
    <d v="2022-02-01T00:00:00"/>
    <x v="10"/>
    <x v="6"/>
    <n v="0.46"/>
    <x v="2"/>
    <x v="1"/>
    <x v="0"/>
    <x v="6"/>
  </r>
  <r>
    <d v="2022-02-01T00:00:00"/>
    <x v="11"/>
    <x v="6"/>
    <n v="0.41"/>
    <x v="4"/>
    <x v="1"/>
    <x v="0"/>
    <x v="6"/>
  </r>
  <r>
    <d v="2022-02-01T00:00:00"/>
    <x v="12"/>
    <x v="6"/>
    <n v="0.2"/>
    <x v="1"/>
    <x v="1"/>
    <x v="0"/>
    <x v="6"/>
  </r>
  <r>
    <d v="2022-02-01T00:00:00"/>
    <x v="13"/>
    <x v="6"/>
    <n v="0.32"/>
    <x v="1"/>
    <x v="1"/>
    <x v="0"/>
    <x v="6"/>
  </r>
  <r>
    <d v="2022-02-01T00:00:00"/>
    <x v="14"/>
    <x v="6"/>
    <n v="0.17"/>
    <x v="0"/>
    <x v="1"/>
    <x v="0"/>
    <x v="6"/>
  </r>
  <r>
    <d v="2022-03-01T00:00:00"/>
    <x v="0"/>
    <x v="6"/>
    <n v="2.37"/>
    <x v="0"/>
    <x v="2"/>
    <x v="0"/>
    <x v="6"/>
  </r>
  <r>
    <d v="2022-03-01T00:00:00"/>
    <x v="1"/>
    <x v="6"/>
    <n v="2.11"/>
    <x v="1"/>
    <x v="2"/>
    <x v="0"/>
    <x v="6"/>
  </r>
  <r>
    <d v="2022-03-01T00:00:00"/>
    <x v="2"/>
    <x v="6"/>
    <n v="2.66"/>
    <x v="2"/>
    <x v="2"/>
    <x v="0"/>
    <x v="6"/>
  </r>
  <r>
    <d v="2022-03-01T00:00:00"/>
    <x v="3"/>
    <x v="6"/>
    <n v="1.4"/>
    <x v="0"/>
    <x v="2"/>
    <x v="0"/>
    <x v="6"/>
  </r>
  <r>
    <d v="2022-03-01T00:00:00"/>
    <x v="4"/>
    <x v="6"/>
    <n v="0.83"/>
    <x v="0"/>
    <x v="2"/>
    <x v="0"/>
    <x v="6"/>
  </r>
  <r>
    <d v="2022-03-01T00:00:00"/>
    <x v="5"/>
    <x v="6"/>
    <n v="1.1599999999999999"/>
    <x v="0"/>
    <x v="2"/>
    <x v="0"/>
    <x v="6"/>
  </r>
  <r>
    <d v="2022-03-01T00:00:00"/>
    <x v="6"/>
    <x v="6"/>
    <n v="1.32"/>
    <x v="0"/>
    <x v="2"/>
    <x v="0"/>
    <x v="6"/>
  </r>
  <r>
    <d v="2022-03-01T00:00:00"/>
    <x v="7"/>
    <x v="6"/>
    <n v="0.87"/>
    <x v="3"/>
    <x v="2"/>
    <x v="0"/>
    <x v="6"/>
  </r>
  <r>
    <d v="2022-03-01T00:00:00"/>
    <x v="8"/>
    <x v="6"/>
    <n v="0.68"/>
    <x v="1"/>
    <x v="2"/>
    <x v="0"/>
    <x v="6"/>
  </r>
  <r>
    <d v="2022-03-01T00:00:00"/>
    <x v="9"/>
    <x v="6"/>
    <n v="0.52"/>
    <x v="1"/>
    <x v="2"/>
    <x v="0"/>
    <x v="6"/>
  </r>
  <r>
    <d v="2022-03-01T00:00:00"/>
    <x v="10"/>
    <x v="6"/>
    <n v="0.34"/>
    <x v="2"/>
    <x v="2"/>
    <x v="0"/>
    <x v="6"/>
  </r>
  <r>
    <d v="2022-03-01T00:00:00"/>
    <x v="11"/>
    <x v="6"/>
    <n v="0.65"/>
    <x v="4"/>
    <x v="2"/>
    <x v="0"/>
    <x v="6"/>
  </r>
  <r>
    <d v="2022-03-01T00:00:00"/>
    <x v="12"/>
    <x v="6"/>
    <n v="0.34"/>
    <x v="1"/>
    <x v="2"/>
    <x v="0"/>
    <x v="6"/>
  </r>
  <r>
    <d v="2022-03-01T00:00:00"/>
    <x v="13"/>
    <x v="6"/>
    <n v="0.21"/>
    <x v="1"/>
    <x v="2"/>
    <x v="0"/>
    <x v="6"/>
  </r>
  <r>
    <d v="2022-03-01T00:00:00"/>
    <x v="14"/>
    <x v="6"/>
    <n v="0.13"/>
    <x v="0"/>
    <x v="2"/>
    <x v="0"/>
    <x v="6"/>
  </r>
  <r>
    <d v="2022-04-01T00:00:00"/>
    <x v="0"/>
    <x v="6"/>
    <n v="2.21"/>
    <x v="0"/>
    <x v="3"/>
    <x v="0"/>
    <x v="6"/>
  </r>
  <r>
    <d v="2022-04-01T00:00:00"/>
    <x v="1"/>
    <x v="6"/>
    <n v="1.51"/>
    <x v="1"/>
    <x v="3"/>
    <x v="0"/>
    <x v="6"/>
  </r>
  <r>
    <d v="2022-04-01T00:00:00"/>
    <x v="2"/>
    <x v="6"/>
    <n v="1.6"/>
    <x v="2"/>
    <x v="3"/>
    <x v="0"/>
    <x v="6"/>
  </r>
  <r>
    <d v="2022-04-01T00:00:00"/>
    <x v="3"/>
    <x v="6"/>
    <n v="1.51"/>
    <x v="0"/>
    <x v="3"/>
    <x v="0"/>
    <x v="6"/>
  </r>
  <r>
    <d v="2022-04-01T00:00:00"/>
    <x v="4"/>
    <x v="6"/>
    <n v="1.47"/>
    <x v="0"/>
    <x v="3"/>
    <x v="0"/>
    <x v="6"/>
  </r>
  <r>
    <d v="2022-04-01T00:00:00"/>
    <x v="5"/>
    <x v="6"/>
    <n v="0.95"/>
    <x v="0"/>
    <x v="3"/>
    <x v="0"/>
    <x v="6"/>
  </r>
  <r>
    <d v="2022-04-01T00:00:00"/>
    <x v="6"/>
    <x v="6"/>
    <n v="1.79"/>
    <x v="0"/>
    <x v="3"/>
    <x v="0"/>
    <x v="6"/>
  </r>
  <r>
    <d v="2022-04-01T00:00:00"/>
    <x v="7"/>
    <x v="6"/>
    <n v="0.97"/>
    <x v="3"/>
    <x v="3"/>
    <x v="0"/>
    <x v="6"/>
  </r>
  <r>
    <d v="2022-04-01T00:00:00"/>
    <x v="8"/>
    <x v="6"/>
    <n v="0.56000000000000005"/>
    <x v="1"/>
    <x v="3"/>
    <x v="0"/>
    <x v="6"/>
  </r>
  <r>
    <d v="2022-04-01T00:00:00"/>
    <x v="9"/>
    <x v="6"/>
    <n v="0.54"/>
    <x v="1"/>
    <x v="3"/>
    <x v="0"/>
    <x v="6"/>
  </r>
  <r>
    <d v="2022-04-01T00:00:00"/>
    <x v="10"/>
    <x v="6"/>
    <n v="0.35"/>
    <x v="2"/>
    <x v="3"/>
    <x v="0"/>
    <x v="6"/>
  </r>
  <r>
    <d v="2022-04-01T00:00:00"/>
    <x v="11"/>
    <x v="6"/>
    <n v="0.35"/>
    <x v="4"/>
    <x v="3"/>
    <x v="0"/>
    <x v="6"/>
  </r>
  <r>
    <d v="2022-04-01T00:00:00"/>
    <x v="12"/>
    <x v="6"/>
    <n v="0.47"/>
    <x v="1"/>
    <x v="3"/>
    <x v="0"/>
    <x v="6"/>
  </r>
  <r>
    <d v="2022-04-01T00:00:00"/>
    <x v="13"/>
    <x v="6"/>
    <n v="0.17"/>
    <x v="1"/>
    <x v="3"/>
    <x v="0"/>
    <x v="6"/>
  </r>
  <r>
    <d v="2022-04-01T00:00:00"/>
    <x v="14"/>
    <x v="6"/>
    <n v="0.13"/>
    <x v="0"/>
    <x v="3"/>
    <x v="0"/>
    <x v="6"/>
  </r>
  <r>
    <d v="2022-06-01T00:00:00"/>
    <x v="0"/>
    <x v="6"/>
    <n v="0.26"/>
    <x v="0"/>
    <x v="4"/>
    <x v="1"/>
    <x v="6"/>
  </r>
  <r>
    <d v="2022-06-01T00:00:00"/>
    <x v="1"/>
    <x v="6"/>
    <n v="0.44"/>
    <x v="1"/>
    <x v="4"/>
    <x v="1"/>
    <x v="6"/>
  </r>
  <r>
    <d v="2022-06-01T00:00:00"/>
    <x v="2"/>
    <x v="6"/>
    <n v="0.4"/>
    <x v="2"/>
    <x v="4"/>
    <x v="1"/>
    <x v="6"/>
  </r>
  <r>
    <d v="2022-06-01T00:00:00"/>
    <x v="3"/>
    <x v="6"/>
    <n v="0.64"/>
    <x v="0"/>
    <x v="4"/>
    <x v="1"/>
    <x v="6"/>
  </r>
  <r>
    <d v="2022-06-01T00:00:00"/>
    <x v="4"/>
    <x v="6"/>
    <n v="0.4"/>
    <x v="0"/>
    <x v="4"/>
    <x v="1"/>
    <x v="6"/>
  </r>
  <r>
    <d v="2022-06-01T00:00:00"/>
    <x v="5"/>
    <x v="6"/>
    <n v="0.22"/>
    <x v="0"/>
    <x v="4"/>
    <x v="1"/>
    <x v="6"/>
  </r>
  <r>
    <d v="2022-06-01T00:00:00"/>
    <x v="6"/>
    <x v="6"/>
    <n v="0.18"/>
    <x v="0"/>
    <x v="4"/>
    <x v="1"/>
    <x v="6"/>
  </r>
  <r>
    <d v="2022-06-01T00:00:00"/>
    <x v="7"/>
    <x v="6"/>
    <n v="0.16"/>
    <x v="3"/>
    <x v="4"/>
    <x v="1"/>
    <x v="6"/>
  </r>
  <r>
    <d v="2022-06-01T00:00:00"/>
    <x v="8"/>
    <x v="6"/>
    <n v="0.24"/>
    <x v="1"/>
    <x v="4"/>
    <x v="1"/>
    <x v="6"/>
  </r>
  <r>
    <d v="2022-06-01T00:00:00"/>
    <x v="9"/>
    <x v="6"/>
    <n v="0.12"/>
    <x v="1"/>
    <x v="4"/>
    <x v="1"/>
    <x v="6"/>
  </r>
  <r>
    <d v="2022-06-01T00:00:00"/>
    <x v="10"/>
    <x v="6"/>
    <n v="7.0000000000000007E-2"/>
    <x v="2"/>
    <x v="4"/>
    <x v="1"/>
    <x v="6"/>
  </r>
  <r>
    <d v="2022-06-01T00:00:00"/>
    <x v="11"/>
    <x v="6"/>
    <n v="0.06"/>
    <x v="4"/>
    <x v="4"/>
    <x v="1"/>
    <x v="6"/>
  </r>
  <r>
    <d v="2022-06-01T00:00:00"/>
    <x v="12"/>
    <x v="6"/>
    <n v="7.0000000000000007E-2"/>
    <x v="1"/>
    <x v="4"/>
    <x v="1"/>
    <x v="6"/>
  </r>
  <r>
    <d v="2022-06-01T00:00:00"/>
    <x v="13"/>
    <x v="6"/>
    <n v="0.02"/>
    <x v="1"/>
    <x v="4"/>
    <x v="1"/>
    <x v="6"/>
  </r>
  <r>
    <d v="2022-06-01T00:00:00"/>
    <x v="14"/>
    <x v="6"/>
    <n v="0.04"/>
    <x v="0"/>
    <x v="4"/>
    <x v="1"/>
    <x v="6"/>
  </r>
  <r>
    <d v="2022-07-01T00:00:00"/>
    <x v="0"/>
    <x v="6"/>
    <n v="0.45"/>
    <x v="0"/>
    <x v="5"/>
    <x v="1"/>
    <x v="6"/>
  </r>
  <r>
    <d v="2022-07-01T00:00:00"/>
    <x v="1"/>
    <x v="6"/>
    <n v="0.42"/>
    <x v="1"/>
    <x v="5"/>
    <x v="1"/>
    <x v="6"/>
  </r>
  <r>
    <d v="2022-07-01T00:00:00"/>
    <x v="2"/>
    <x v="6"/>
    <n v="0.27"/>
    <x v="2"/>
    <x v="5"/>
    <x v="1"/>
    <x v="6"/>
  </r>
  <r>
    <d v="2022-07-01T00:00:00"/>
    <x v="3"/>
    <x v="6"/>
    <n v="0.49"/>
    <x v="0"/>
    <x v="5"/>
    <x v="1"/>
    <x v="6"/>
  </r>
  <r>
    <d v="2022-07-01T00:00:00"/>
    <x v="4"/>
    <x v="6"/>
    <n v="0.44"/>
    <x v="0"/>
    <x v="5"/>
    <x v="1"/>
    <x v="6"/>
  </r>
  <r>
    <d v="2022-07-01T00:00:00"/>
    <x v="5"/>
    <x v="6"/>
    <n v="0.27"/>
    <x v="0"/>
    <x v="5"/>
    <x v="1"/>
    <x v="6"/>
  </r>
  <r>
    <d v="2022-07-01T00:00:00"/>
    <x v="6"/>
    <x v="6"/>
    <n v="0.2"/>
    <x v="0"/>
    <x v="5"/>
    <x v="1"/>
    <x v="6"/>
  </r>
  <r>
    <d v="2022-07-01T00:00:00"/>
    <x v="7"/>
    <x v="6"/>
    <n v="0.32"/>
    <x v="3"/>
    <x v="5"/>
    <x v="1"/>
    <x v="6"/>
  </r>
  <r>
    <d v="2022-07-01T00:00:00"/>
    <x v="8"/>
    <x v="6"/>
    <n v="0.11"/>
    <x v="1"/>
    <x v="5"/>
    <x v="1"/>
    <x v="6"/>
  </r>
  <r>
    <d v="2022-07-01T00:00:00"/>
    <x v="9"/>
    <x v="6"/>
    <n v="0.09"/>
    <x v="1"/>
    <x v="5"/>
    <x v="1"/>
    <x v="6"/>
  </r>
  <r>
    <d v="2022-07-01T00:00:00"/>
    <x v="10"/>
    <x v="6"/>
    <n v="0.08"/>
    <x v="2"/>
    <x v="5"/>
    <x v="1"/>
    <x v="6"/>
  </r>
  <r>
    <d v="2022-07-01T00:00:00"/>
    <x v="11"/>
    <x v="6"/>
    <n v="0.14000000000000001"/>
    <x v="4"/>
    <x v="5"/>
    <x v="1"/>
    <x v="6"/>
  </r>
  <r>
    <d v="2022-07-01T00:00:00"/>
    <x v="12"/>
    <x v="6"/>
    <n v="0.05"/>
    <x v="1"/>
    <x v="5"/>
    <x v="1"/>
    <x v="6"/>
  </r>
  <r>
    <d v="2022-07-01T00:00:00"/>
    <x v="13"/>
    <x v="6"/>
    <n v="7.0000000000000007E-2"/>
    <x v="1"/>
    <x v="5"/>
    <x v="1"/>
    <x v="6"/>
  </r>
  <r>
    <d v="2022-07-01T00:00:00"/>
    <x v="14"/>
    <x v="6"/>
    <n v="0.05"/>
    <x v="0"/>
    <x v="5"/>
    <x v="1"/>
    <x v="6"/>
  </r>
  <r>
    <d v="2022-08-01T00:00:00"/>
    <x v="0"/>
    <x v="6"/>
    <n v="0.61"/>
    <x v="0"/>
    <x v="6"/>
    <x v="1"/>
    <x v="6"/>
  </r>
  <r>
    <d v="2022-08-01T00:00:00"/>
    <x v="1"/>
    <x v="6"/>
    <n v="0.75"/>
    <x v="1"/>
    <x v="6"/>
    <x v="1"/>
    <x v="6"/>
  </r>
  <r>
    <d v="2022-08-01T00:00:00"/>
    <x v="2"/>
    <x v="6"/>
    <n v="0.55000000000000004"/>
    <x v="2"/>
    <x v="6"/>
    <x v="1"/>
    <x v="6"/>
  </r>
  <r>
    <d v="2022-08-01T00:00:00"/>
    <x v="3"/>
    <x v="6"/>
    <n v="0.67"/>
    <x v="0"/>
    <x v="6"/>
    <x v="1"/>
    <x v="6"/>
  </r>
  <r>
    <d v="2022-08-01T00:00:00"/>
    <x v="4"/>
    <x v="6"/>
    <n v="0.36"/>
    <x v="0"/>
    <x v="6"/>
    <x v="1"/>
    <x v="6"/>
  </r>
  <r>
    <d v="2022-08-01T00:00:00"/>
    <x v="5"/>
    <x v="6"/>
    <n v="0.44"/>
    <x v="0"/>
    <x v="6"/>
    <x v="1"/>
    <x v="6"/>
  </r>
  <r>
    <d v="2022-08-01T00:00:00"/>
    <x v="6"/>
    <x v="6"/>
    <n v="0.11"/>
    <x v="0"/>
    <x v="6"/>
    <x v="1"/>
    <x v="6"/>
  </r>
  <r>
    <d v="2022-08-01T00:00:00"/>
    <x v="7"/>
    <x v="6"/>
    <n v="0.22"/>
    <x v="3"/>
    <x v="6"/>
    <x v="1"/>
    <x v="6"/>
  </r>
  <r>
    <d v="2022-08-01T00:00:00"/>
    <x v="8"/>
    <x v="6"/>
    <n v="7.0000000000000007E-2"/>
    <x v="1"/>
    <x v="6"/>
    <x v="1"/>
    <x v="6"/>
  </r>
  <r>
    <d v="2022-08-01T00:00:00"/>
    <x v="9"/>
    <x v="6"/>
    <n v="0.18"/>
    <x v="1"/>
    <x v="6"/>
    <x v="1"/>
    <x v="6"/>
  </r>
  <r>
    <d v="2022-08-01T00:00:00"/>
    <x v="10"/>
    <x v="6"/>
    <n v="0.13"/>
    <x v="2"/>
    <x v="6"/>
    <x v="1"/>
    <x v="6"/>
  </r>
  <r>
    <d v="2022-08-01T00:00:00"/>
    <x v="11"/>
    <x v="6"/>
    <n v="0.2"/>
    <x v="4"/>
    <x v="6"/>
    <x v="1"/>
    <x v="6"/>
  </r>
  <r>
    <d v="2022-08-01T00:00:00"/>
    <x v="12"/>
    <x v="6"/>
    <n v="0.08"/>
    <x v="1"/>
    <x v="6"/>
    <x v="1"/>
    <x v="6"/>
  </r>
  <r>
    <d v="2022-08-01T00:00:00"/>
    <x v="13"/>
    <x v="6"/>
    <n v="7.0000000000000007E-2"/>
    <x v="1"/>
    <x v="6"/>
    <x v="1"/>
    <x v="6"/>
  </r>
  <r>
    <d v="2022-08-01T00:00:00"/>
    <x v="14"/>
    <x v="6"/>
    <n v="0.03"/>
    <x v="0"/>
    <x v="6"/>
    <x v="1"/>
    <x v="6"/>
  </r>
  <r>
    <d v="2022-09-01T00:00:00"/>
    <x v="0"/>
    <x v="6"/>
    <n v="0.47"/>
    <x v="0"/>
    <x v="7"/>
    <x v="1"/>
    <x v="6"/>
  </r>
  <r>
    <d v="2022-09-01T00:00:00"/>
    <x v="1"/>
    <x v="6"/>
    <n v="0.41"/>
    <x v="1"/>
    <x v="7"/>
    <x v="1"/>
    <x v="6"/>
  </r>
  <r>
    <d v="2022-09-01T00:00:00"/>
    <x v="2"/>
    <x v="6"/>
    <n v="0.69"/>
    <x v="2"/>
    <x v="7"/>
    <x v="1"/>
    <x v="6"/>
  </r>
  <r>
    <d v="2022-09-01T00:00:00"/>
    <x v="3"/>
    <x v="6"/>
    <n v="0.44"/>
    <x v="0"/>
    <x v="7"/>
    <x v="1"/>
    <x v="6"/>
  </r>
  <r>
    <d v="2022-09-01T00:00:00"/>
    <x v="4"/>
    <x v="6"/>
    <n v="0.34"/>
    <x v="0"/>
    <x v="7"/>
    <x v="1"/>
    <x v="6"/>
  </r>
  <r>
    <d v="2022-09-01T00:00:00"/>
    <x v="5"/>
    <x v="6"/>
    <n v="0.28000000000000003"/>
    <x v="0"/>
    <x v="7"/>
    <x v="1"/>
    <x v="6"/>
  </r>
  <r>
    <d v="2022-09-01T00:00:00"/>
    <x v="6"/>
    <x v="6"/>
    <n v="0.54"/>
    <x v="0"/>
    <x v="7"/>
    <x v="1"/>
    <x v="6"/>
  </r>
  <r>
    <d v="2022-09-01T00:00:00"/>
    <x v="7"/>
    <x v="6"/>
    <n v="0.35"/>
    <x v="3"/>
    <x v="7"/>
    <x v="1"/>
    <x v="6"/>
  </r>
  <r>
    <d v="2022-09-01T00:00:00"/>
    <x v="8"/>
    <x v="6"/>
    <n v="0.19"/>
    <x v="1"/>
    <x v="7"/>
    <x v="1"/>
    <x v="6"/>
  </r>
  <r>
    <d v="2022-09-01T00:00:00"/>
    <x v="9"/>
    <x v="6"/>
    <n v="0.17"/>
    <x v="1"/>
    <x v="7"/>
    <x v="1"/>
    <x v="6"/>
  </r>
  <r>
    <d v="2022-09-01T00:00:00"/>
    <x v="10"/>
    <x v="6"/>
    <n v="0.1"/>
    <x v="2"/>
    <x v="7"/>
    <x v="1"/>
    <x v="6"/>
  </r>
  <r>
    <d v="2022-09-01T00:00:00"/>
    <x v="11"/>
    <x v="6"/>
    <n v="7.0000000000000007E-2"/>
    <x v="4"/>
    <x v="7"/>
    <x v="1"/>
    <x v="6"/>
  </r>
  <r>
    <d v="2022-09-01T00:00:00"/>
    <x v="12"/>
    <x v="6"/>
    <n v="0.15"/>
    <x v="1"/>
    <x v="7"/>
    <x v="1"/>
    <x v="6"/>
  </r>
  <r>
    <d v="2022-09-01T00:00:00"/>
    <x v="13"/>
    <x v="6"/>
    <n v="7.0000000000000007E-2"/>
    <x v="1"/>
    <x v="7"/>
    <x v="1"/>
    <x v="6"/>
  </r>
  <r>
    <d v="2022-09-01T00:00:00"/>
    <x v="14"/>
    <x v="6"/>
    <n v="0.05"/>
    <x v="0"/>
    <x v="7"/>
    <x v="1"/>
    <x v="6"/>
  </r>
  <r>
    <d v="2022-01-01T00:00:00"/>
    <x v="0"/>
    <x v="7"/>
    <n v="1.39"/>
    <x v="0"/>
    <x v="0"/>
    <x v="0"/>
    <x v="7"/>
  </r>
  <r>
    <d v="2022-01-01T00:00:00"/>
    <x v="0"/>
    <x v="8"/>
    <n v="0.7"/>
    <x v="0"/>
    <x v="0"/>
    <x v="0"/>
    <x v="8"/>
  </r>
  <r>
    <d v="2022-01-01T00:00:00"/>
    <x v="0"/>
    <x v="9"/>
    <n v="0.52"/>
    <x v="0"/>
    <x v="0"/>
    <x v="0"/>
    <x v="9"/>
  </r>
  <r>
    <d v="2022-01-01T00:00:00"/>
    <x v="1"/>
    <x v="7"/>
    <n v="1.1499999999999999"/>
    <x v="1"/>
    <x v="0"/>
    <x v="0"/>
    <x v="7"/>
  </r>
  <r>
    <d v="2022-01-01T00:00:00"/>
    <x v="1"/>
    <x v="8"/>
    <n v="0.72"/>
    <x v="1"/>
    <x v="0"/>
    <x v="0"/>
    <x v="8"/>
  </r>
  <r>
    <d v="2022-01-01T00:00:00"/>
    <x v="1"/>
    <x v="9"/>
    <n v="0.28999999999999998"/>
    <x v="1"/>
    <x v="0"/>
    <x v="0"/>
    <x v="9"/>
  </r>
  <r>
    <d v="2022-01-01T00:00:00"/>
    <x v="2"/>
    <x v="7"/>
    <n v="0.97"/>
    <x v="2"/>
    <x v="0"/>
    <x v="0"/>
    <x v="7"/>
  </r>
  <r>
    <d v="2022-01-01T00:00:00"/>
    <x v="2"/>
    <x v="8"/>
    <n v="0.69"/>
    <x v="2"/>
    <x v="0"/>
    <x v="0"/>
    <x v="8"/>
  </r>
  <r>
    <d v="2022-01-01T00:00:00"/>
    <x v="2"/>
    <x v="9"/>
    <n v="0.14000000000000001"/>
    <x v="2"/>
    <x v="0"/>
    <x v="0"/>
    <x v="9"/>
  </r>
  <r>
    <d v="2022-01-01T00:00:00"/>
    <x v="3"/>
    <x v="7"/>
    <n v="1"/>
    <x v="0"/>
    <x v="0"/>
    <x v="0"/>
    <x v="7"/>
  </r>
  <r>
    <d v="2022-01-01T00:00:00"/>
    <x v="3"/>
    <x v="8"/>
    <n v="0.63"/>
    <x v="0"/>
    <x v="0"/>
    <x v="0"/>
    <x v="8"/>
  </r>
  <r>
    <d v="2022-01-01T00:00:00"/>
    <x v="3"/>
    <x v="9"/>
    <n v="0.25"/>
    <x v="0"/>
    <x v="0"/>
    <x v="0"/>
    <x v="9"/>
  </r>
  <r>
    <d v="2022-01-01T00:00:00"/>
    <x v="4"/>
    <x v="7"/>
    <n v="0.78"/>
    <x v="0"/>
    <x v="0"/>
    <x v="0"/>
    <x v="7"/>
  </r>
  <r>
    <d v="2022-01-01T00:00:00"/>
    <x v="4"/>
    <x v="8"/>
    <n v="0.39"/>
    <x v="0"/>
    <x v="0"/>
    <x v="0"/>
    <x v="8"/>
  </r>
  <r>
    <d v="2022-01-01T00:00:00"/>
    <x v="4"/>
    <x v="9"/>
    <n v="0.1"/>
    <x v="0"/>
    <x v="0"/>
    <x v="0"/>
    <x v="9"/>
  </r>
  <r>
    <d v="2022-01-01T00:00:00"/>
    <x v="5"/>
    <x v="7"/>
    <n v="0.83"/>
    <x v="0"/>
    <x v="0"/>
    <x v="0"/>
    <x v="7"/>
  </r>
  <r>
    <d v="2022-01-01T00:00:00"/>
    <x v="5"/>
    <x v="8"/>
    <n v="0.42"/>
    <x v="0"/>
    <x v="0"/>
    <x v="0"/>
    <x v="8"/>
  </r>
  <r>
    <d v="2022-01-01T00:00:00"/>
    <x v="5"/>
    <x v="9"/>
    <n v="0.17"/>
    <x v="0"/>
    <x v="0"/>
    <x v="0"/>
    <x v="9"/>
  </r>
  <r>
    <d v="2022-01-01T00:00:00"/>
    <x v="6"/>
    <x v="7"/>
    <n v="0.51"/>
    <x v="0"/>
    <x v="0"/>
    <x v="0"/>
    <x v="7"/>
  </r>
  <r>
    <d v="2022-01-01T00:00:00"/>
    <x v="6"/>
    <x v="8"/>
    <n v="0.28999999999999998"/>
    <x v="0"/>
    <x v="0"/>
    <x v="0"/>
    <x v="8"/>
  </r>
  <r>
    <d v="2022-01-01T00:00:00"/>
    <x v="6"/>
    <x v="9"/>
    <n v="7.0000000000000007E-2"/>
    <x v="0"/>
    <x v="0"/>
    <x v="0"/>
    <x v="9"/>
  </r>
  <r>
    <d v="2022-01-01T00:00:00"/>
    <x v="7"/>
    <x v="7"/>
    <n v="0.62"/>
    <x v="3"/>
    <x v="0"/>
    <x v="0"/>
    <x v="7"/>
  </r>
  <r>
    <d v="2022-01-01T00:00:00"/>
    <x v="7"/>
    <x v="8"/>
    <n v="0.34"/>
    <x v="3"/>
    <x v="0"/>
    <x v="0"/>
    <x v="8"/>
  </r>
  <r>
    <d v="2022-01-01T00:00:00"/>
    <x v="7"/>
    <x v="9"/>
    <n v="0.21"/>
    <x v="3"/>
    <x v="0"/>
    <x v="0"/>
    <x v="9"/>
  </r>
  <r>
    <d v="2022-01-01T00:00:00"/>
    <x v="8"/>
    <x v="7"/>
    <n v="0.68"/>
    <x v="1"/>
    <x v="0"/>
    <x v="0"/>
    <x v="7"/>
  </r>
  <r>
    <d v="2022-01-01T00:00:00"/>
    <x v="8"/>
    <x v="8"/>
    <n v="0.34"/>
    <x v="1"/>
    <x v="0"/>
    <x v="0"/>
    <x v="8"/>
  </r>
  <r>
    <d v="2022-01-01T00:00:00"/>
    <x v="8"/>
    <x v="9"/>
    <n v="0.14000000000000001"/>
    <x v="1"/>
    <x v="0"/>
    <x v="0"/>
    <x v="9"/>
  </r>
  <r>
    <d v="2022-01-01T00:00:00"/>
    <x v="9"/>
    <x v="7"/>
    <n v="0.38"/>
    <x v="1"/>
    <x v="0"/>
    <x v="0"/>
    <x v="7"/>
  </r>
  <r>
    <d v="2022-01-01T00:00:00"/>
    <x v="9"/>
    <x v="8"/>
    <n v="0.25"/>
    <x v="1"/>
    <x v="0"/>
    <x v="0"/>
    <x v="8"/>
  </r>
  <r>
    <d v="2022-01-01T00:00:00"/>
    <x v="9"/>
    <x v="9"/>
    <n v="0.13"/>
    <x v="1"/>
    <x v="0"/>
    <x v="0"/>
    <x v="9"/>
  </r>
  <r>
    <d v="2022-01-01T00:00:00"/>
    <x v="10"/>
    <x v="7"/>
    <n v="0.53"/>
    <x v="2"/>
    <x v="0"/>
    <x v="0"/>
    <x v="7"/>
  </r>
  <r>
    <d v="2022-01-01T00:00:00"/>
    <x v="10"/>
    <x v="8"/>
    <n v="0.21"/>
    <x v="2"/>
    <x v="0"/>
    <x v="0"/>
    <x v="8"/>
  </r>
  <r>
    <d v="2022-01-01T00:00:00"/>
    <x v="10"/>
    <x v="9"/>
    <n v="0.11"/>
    <x v="2"/>
    <x v="0"/>
    <x v="0"/>
    <x v="9"/>
  </r>
  <r>
    <d v="2022-01-01T00:00:00"/>
    <x v="11"/>
    <x v="7"/>
    <n v="0.15"/>
    <x v="4"/>
    <x v="0"/>
    <x v="0"/>
    <x v="7"/>
  </r>
  <r>
    <d v="2022-01-01T00:00:00"/>
    <x v="11"/>
    <x v="8"/>
    <n v="0.09"/>
    <x v="4"/>
    <x v="0"/>
    <x v="0"/>
    <x v="8"/>
  </r>
  <r>
    <d v="2022-01-01T00:00:00"/>
    <x v="11"/>
    <x v="9"/>
    <n v="0.04"/>
    <x v="4"/>
    <x v="0"/>
    <x v="0"/>
    <x v="9"/>
  </r>
  <r>
    <d v="2022-01-01T00:00:00"/>
    <x v="12"/>
    <x v="7"/>
    <n v="0.14000000000000001"/>
    <x v="1"/>
    <x v="0"/>
    <x v="0"/>
    <x v="7"/>
  </r>
  <r>
    <d v="2022-01-01T00:00:00"/>
    <x v="12"/>
    <x v="8"/>
    <n v="0.06"/>
    <x v="1"/>
    <x v="0"/>
    <x v="0"/>
    <x v="8"/>
  </r>
  <r>
    <d v="2022-01-01T00:00:00"/>
    <x v="12"/>
    <x v="9"/>
    <n v="0.06"/>
    <x v="1"/>
    <x v="0"/>
    <x v="0"/>
    <x v="9"/>
  </r>
  <r>
    <d v="2022-01-01T00:00:00"/>
    <x v="13"/>
    <x v="7"/>
    <n v="0.14000000000000001"/>
    <x v="1"/>
    <x v="0"/>
    <x v="0"/>
    <x v="7"/>
  </r>
  <r>
    <d v="2022-01-01T00:00:00"/>
    <x v="13"/>
    <x v="8"/>
    <n v="0.06"/>
    <x v="1"/>
    <x v="0"/>
    <x v="0"/>
    <x v="8"/>
  </r>
  <r>
    <d v="2022-01-01T00:00:00"/>
    <x v="13"/>
    <x v="9"/>
    <n v="0.06"/>
    <x v="1"/>
    <x v="0"/>
    <x v="0"/>
    <x v="9"/>
  </r>
  <r>
    <d v="2022-01-01T00:00:00"/>
    <x v="14"/>
    <x v="7"/>
    <n v="0.09"/>
    <x v="0"/>
    <x v="0"/>
    <x v="0"/>
    <x v="7"/>
  </r>
  <r>
    <d v="2022-01-01T00:00:00"/>
    <x v="14"/>
    <x v="8"/>
    <n v="0.05"/>
    <x v="0"/>
    <x v="0"/>
    <x v="0"/>
    <x v="8"/>
  </r>
  <r>
    <d v="2022-01-01T00:00:00"/>
    <x v="14"/>
    <x v="9"/>
    <n v="0.04"/>
    <x v="0"/>
    <x v="0"/>
    <x v="0"/>
    <x v="9"/>
  </r>
  <r>
    <d v="2022-02-01T00:00:00"/>
    <x v="0"/>
    <x v="7"/>
    <n v="1.61"/>
    <x v="0"/>
    <x v="1"/>
    <x v="0"/>
    <x v="7"/>
  </r>
  <r>
    <d v="2022-02-01T00:00:00"/>
    <x v="0"/>
    <x v="8"/>
    <n v="1.01"/>
    <x v="0"/>
    <x v="1"/>
    <x v="0"/>
    <x v="8"/>
  </r>
  <r>
    <d v="2022-02-01T00:00:00"/>
    <x v="0"/>
    <x v="9"/>
    <n v="0.4"/>
    <x v="0"/>
    <x v="1"/>
    <x v="0"/>
    <x v="9"/>
  </r>
  <r>
    <d v="2022-02-01T00:00:00"/>
    <x v="1"/>
    <x v="7"/>
    <n v="1.32"/>
    <x v="1"/>
    <x v="1"/>
    <x v="0"/>
    <x v="7"/>
  </r>
  <r>
    <d v="2022-02-01T00:00:00"/>
    <x v="1"/>
    <x v="8"/>
    <n v="0.49"/>
    <x v="1"/>
    <x v="1"/>
    <x v="0"/>
    <x v="8"/>
  </r>
  <r>
    <d v="2022-02-01T00:00:00"/>
    <x v="1"/>
    <x v="9"/>
    <n v="0.33"/>
    <x v="1"/>
    <x v="1"/>
    <x v="0"/>
    <x v="9"/>
  </r>
  <r>
    <d v="2022-02-01T00:00:00"/>
    <x v="2"/>
    <x v="7"/>
    <n v="1.23"/>
    <x v="2"/>
    <x v="1"/>
    <x v="0"/>
    <x v="7"/>
  </r>
  <r>
    <d v="2022-02-01T00:00:00"/>
    <x v="2"/>
    <x v="8"/>
    <n v="0.61"/>
    <x v="2"/>
    <x v="1"/>
    <x v="0"/>
    <x v="8"/>
  </r>
  <r>
    <d v="2022-02-01T00:00:00"/>
    <x v="2"/>
    <x v="9"/>
    <n v="0.46"/>
    <x v="2"/>
    <x v="1"/>
    <x v="0"/>
    <x v="9"/>
  </r>
  <r>
    <d v="2022-02-01T00:00:00"/>
    <x v="3"/>
    <x v="7"/>
    <n v="1.76"/>
    <x v="0"/>
    <x v="1"/>
    <x v="0"/>
    <x v="7"/>
  </r>
  <r>
    <d v="2022-02-01T00:00:00"/>
    <x v="3"/>
    <x v="8"/>
    <n v="0.71"/>
    <x v="0"/>
    <x v="1"/>
    <x v="0"/>
    <x v="8"/>
  </r>
  <r>
    <d v="2022-02-01T00:00:00"/>
    <x v="3"/>
    <x v="9"/>
    <n v="0.53"/>
    <x v="0"/>
    <x v="1"/>
    <x v="0"/>
    <x v="9"/>
  </r>
  <r>
    <d v="2022-02-01T00:00:00"/>
    <x v="4"/>
    <x v="7"/>
    <n v="1.7"/>
    <x v="0"/>
    <x v="1"/>
    <x v="0"/>
    <x v="7"/>
  </r>
  <r>
    <d v="2022-02-01T00:00:00"/>
    <x v="4"/>
    <x v="8"/>
    <n v="0.85"/>
    <x v="0"/>
    <x v="1"/>
    <x v="0"/>
    <x v="8"/>
  </r>
  <r>
    <d v="2022-02-01T00:00:00"/>
    <x v="4"/>
    <x v="9"/>
    <n v="0.64"/>
    <x v="0"/>
    <x v="1"/>
    <x v="0"/>
    <x v="9"/>
  </r>
  <r>
    <d v="2022-02-01T00:00:00"/>
    <x v="5"/>
    <x v="7"/>
    <n v="0.81"/>
    <x v="0"/>
    <x v="1"/>
    <x v="0"/>
    <x v="7"/>
  </r>
  <r>
    <d v="2022-02-01T00:00:00"/>
    <x v="5"/>
    <x v="8"/>
    <n v="0.35"/>
    <x v="0"/>
    <x v="1"/>
    <x v="0"/>
    <x v="8"/>
  </r>
  <r>
    <d v="2022-02-01T00:00:00"/>
    <x v="5"/>
    <x v="9"/>
    <n v="0.35"/>
    <x v="0"/>
    <x v="1"/>
    <x v="0"/>
    <x v="9"/>
  </r>
  <r>
    <d v="2022-02-01T00:00:00"/>
    <x v="6"/>
    <x v="7"/>
    <n v="0.89"/>
    <x v="0"/>
    <x v="1"/>
    <x v="0"/>
    <x v="7"/>
  </r>
  <r>
    <d v="2022-02-01T00:00:00"/>
    <x v="6"/>
    <x v="8"/>
    <n v="0.39"/>
    <x v="0"/>
    <x v="1"/>
    <x v="0"/>
    <x v="8"/>
  </r>
  <r>
    <d v="2022-02-01T00:00:00"/>
    <x v="6"/>
    <x v="9"/>
    <n v="0.39"/>
    <x v="0"/>
    <x v="1"/>
    <x v="0"/>
    <x v="9"/>
  </r>
  <r>
    <d v="2022-02-01T00:00:00"/>
    <x v="7"/>
    <x v="7"/>
    <n v="0.6"/>
    <x v="3"/>
    <x v="1"/>
    <x v="0"/>
    <x v="7"/>
  </r>
  <r>
    <d v="2022-02-01T00:00:00"/>
    <x v="7"/>
    <x v="8"/>
    <n v="0.3"/>
    <x v="3"/>
    <x v="1"/>
    <x v="0"/>
    <x v="8"/>
  </r>
  <r>
    <d v="2022-02-01T00:00:00"/>
    <x v="7"/>
    <x v="9"/>
    <n v="0.06"/>
    <x v="3"/>
    <x v="1"/>
    <x v="0"/>
    <x v="9"/>
  </r>
  <r>
    <d v="2022-02-01T00:00:00"/>
    <x v="8"/>
    <x v="7"/>
    <n v="0.3"/>
    <x v="1"/>
    <x v="1"/>
    <x v="0"/>
    <x v="7"/>
  </r>
  <r>
    <d v="2022-02-01T00:00:00"/>
    <x v="8"/>
    <x v="8"/>
    <n v="0.22"/>
    <x v="1"/>
    <x v="1"/>
    <x v="0"/>
    <x v="8"/>
  </r>
  <r>
    <d v="2022-02-01T00:00:00"/>
    <x v="8"/>
    <x v="9"/>
    <n v="0.04"/>
    <x v="1"/>
    <x v="1"/>
    <x v="0"/>
    <x v="9"/>
  </r>
  <r>
    <d v="2022-02-01T00:00:00"/>
    <x v="9"/>
    <x v="7"/>
    <n v="0.65"/>
    <x v="1"/>
    <x v="1"/>
    <x v="0"/>
    <x v="7"/>
  </r>
  <r>
    <d v="2022-02-01T00:00:00"/>
    <x v="9"/>
    <x v="8"/>
    <n v="0.37"/>
    <x v="1"/>
    <x v="1"/>
    <x v="0"/>
    <x v="8"/>
  </r>
  <r>
    <d v="2022-02-01T00:00:00"/>
    <x v="9"/>
    <x v="9"/>
    <n v="0.09"/>
    <x v="1"/>
    <x v="1"/>
    <x v="0"/>
    <x v="9"/>
  </r>
  <r>
    <d v="2022-02-01T00:00:00"/>
    <x v="10"/>
    <x v="7"/>
    <n v="0.34"/>
    <x v="2"/>
    <x v="1"/>
    <x v="0"/>
    <x v="7"/>
  </r>
  <r>
    <d v="2022-02-01T00:00:00"/>
    <x v="10"/>
    <x v="8"/>
    <n v="0.15"/>
    <x v="2"/>
    <x v="1"/>
    <x v="0"/>
    <x v="8"/>
  </r>
  <r>
    <d v="2022-02-01T00:00:00"/>
    <x v="10"/>
    <x v="9"/>
    <n v="0.04"/>
    <x v="2"/>
    <x v="1"/>
    <x v="0"/>
    <x v="9"/>
  </r>
  <r>
    <d v="2022-02-01T00:00:00"/>
    <x v="11"/>
    <x v="7"/>
    <n v="0.33"/>
    <x v="4"/>
    <x v="1"/>
    <x v="0"/>
    <x v="7"/>
  </r>
  <r>
    <d v="2022-02-01T00:00:00"/>
    <x v="11"/>
    <x v="8"/>
    <n v="0.18"/>
    <x v="4"/>
    <x v="1"/>
    <x v="0"/>
    <x v="8"/>
  </r>
  <r>
    <d v="2022-02-01T00:00:00"/>
    <x v="11"/>
    <x v="9"/>
    <n v="0.15"/>
    <x v="4"/>
    <x v="1"/>
    <x v="0"/>
    <x v="9"/>
  </r>
  <r>
    <d v="2022-02-01T00:00:00"/>
    <x v="12"/>
    <x v="7"/>
    <n v="0.18"/>
    <x v="1"/>
    <x v="1"/>
    <x v="0"/>
    <x v="7"/>
  </r>
  <r>
    <d v="2022-02-01T00:00:00"/>
    <x v="12"/>
    <x v="8"/>
    <n v="0.09"/>
    <x v="1"/>
    <x v="1"/>
    <x v="0"/>
    <x v="8"/>
  </r>
  <r>
    <d v="2022-02-01T00:00:00"/>
    <x v="12"/>
    <x v="9"/>
    <n v="0.04"/>
    <x v="1"/>
    <x v="1"/>
    <x v="0"/>
    <x v="9"/>
  </r>
  <r>
    <d v="2022-02-01T00:00:00"/>
    <x v="13"/>
    <x v="7"/>
    <n v="0.18"/>
    <x v="1"/>
    <x v="1"/>
    <x v="0"/>
    <x v="7"/>
  </r>
  <r>
    <d v="2022-02-01T00:00:00"/>
    <x v="13"/>
    <x v="8"/>
    <n v="0.16"/>
    <x v="1"/>
    <x v="1"/>
    <x v="0"/>
    <x v="8"/>
  </r>
  <r>
    <d v="2022-02-01T00:00:00"/>
    <x v="13"/>
    <x v="9"/>
    <n v="0.08"/>
    <x v="1"/>
    <x v="1"/>
    <x v="0"/>
    <x v="9"/>
  </r>
  <r>
    <d v="2022-02-01T00:00:00"/>
    <x v="14"/>
    <x v="7"/>
    <n v="0.11"/>
    <x v="0"/>
    <x v="1"/>
    <x v="0"/>
    <x v="7"/>
  </r>
  <r>
    <d v="2022-02-01T00:00:00"/>
    <x v="14"/>
    <x v="8"/>
    <n v="0.06"/>
    <x v="0"/>
    <x v="1"/>
    <x v="0"/>
    <x v="8"/>
  </r>
  <r>
    <d v="2022-02-01T00:00:00"/>
    <x v="14"/>
    <x v="9"/>
    <n v="0.06"/>
    <x v="0"/>
    <x v="1"/>
    <x v="0"/>
    <x v="9"/>
  </r>
  <r>
    <d v="2022-03-01T00:00:00"/>
    <x v="0"/>
    <x v="7"/>
    <n v="1.28"/>
    <x v="0"/>
    <x v="2"/>
    <x v="0"/>
    <x v="7"/>
  </r>
  <r>
    <d v="2022-03-01T00:00:00"/>
    <x v="0"/>
    <x v="8"/>
    <n v="0.55000000000000004"/>
    <x v="0"/>
    <x v="2"/>
    <x v="0"/>
    <x v="8"/>
  </r>
  <r>
    <d v="2022-03-01T00:00:00"/>
    <x v="0"/>
    <x v="9"/>
    <n v="0.37"/>
    <x v="0"/>
    <x v="2"/>
    <x v="0"/>
    <x v="9"/>
  </r>
  <r>
    <d v="2022-03-01T00:00:00"/>
    <x v="1"/>
    <x v="7"/>
    <n v="1.46"/>
    <x v="1"/>
    <x v="2"/>
    <x v="0"/>
    <x v="7"/>
  </r>
  <r>
    <d v="2022-03-01T00:00:00"/>
    <x v="1"/>
    <x v="8"/>
    <n v="0.81"/>
    <x v="1"/>
    <x v="2"/>
    <x v="0"/>
    <x v="8"/>
  </r>
  <r>
    <d v="2022-03-01T00:00:00"/>
    <x v="1"/>
    <x v="9"/>
    <n v="0.32"/>
    <x v="1"/>
    <x v="2"/>
    <x v="0"/>
    <x v="9"/>
  </r>
  <r>
    <d v="2022-03-01T00:00:00"/>
    <x v="2"/>
    <x v="7"/>
    <n v="1.77"/>
    <x v="2"/>
    <x v="2"/>
    <x v="0"/>
    <x v="7"/>
  </r>
  <r>
    <d v="2022-03-01T00:00:00"/>
    <x v="2"/>
    <x v="8"/>
    <n v="0.89"/>
    <x v="2"/>
    <x v="2"/>
    <x v="0"/>
    <x v="8"/>
  </r>
  <r>
    <d v="2022-03-01T00:00:00"/>
    <x v="2"/>
    <x v="9"/>
    <n v="0.67"/>
    <x v="2"/>
    <x v="2"/>
    <x v="0"/>
    <x v="9"/>
  </r>
  <r>
    <d v="2022-03-01T00:00:00"/>
    <x v="3"/>
    <x v="7"/>
    <n v="1.24"/>
    <x v="0"/>
    <x v="2"/>
    <x v="0"/>
    <x v="7"/>
  </r>
  <r>
    <d v="2022-03-01T00:00:00"/>
    <x v="3"/>
    <x v="8"/>
    <n v="0.62"/>
    <x v="0"/>
    <x v="2"/>
    <x v="0"/>
    <x v="8"/>
  </r>
  <r>
    <d v="2022-03-01T00:00:00"/>
    <x v="3"/>
    <x v="9"/>
    <n v="0.31"/>
    <x v="0"/>
    <x v="2"/>
    <x v="0"/>
    <x v="9"/>
  </r>
  <r>
    <d v="2022-03-01T00:00:00"/>
    <x v="4"/>
    <x v="7"/>
    <n v="0.74"/>
    <x v="0"/>
    <x v="2"/>
    <x v="0"/>
    <x v="7"/>
  </r>
  <r>
    <d v="2022-03-01T00:00:00"/>
    <x v="4"/>
    <x v="8"/>
    <n v="0.37"/>
    <x v="0"/>
    <x v="2"/>
    <x v="0"/>
    <x v="8"/>
  </r>
  <r>
    <d v="2022-03-01T00:00:00"/>
    <x v="4"/>
    <x v="9"/>
    <n v="0.37"/>
    <x v="0"/>
    <x v="2"/>
    <x v="0"/>
    <x v="9"/>
  </r>
  <r>
    <d v="2022-03-01T00:00:00"/>
    <x v="5"/>
    <x v="7"/>
    <n v="0.87"/>
    <x v="0"/>
    <x v="2"/>
    <x v="0"/>
    <x v="7"/>
  </r>
  <r>
    <d v="2022-03-01T00:00:00"/>
    <x v="5"/>
    <x v="8"/>
    <n v="0.48"/>
    <x v="0"/>
    <x v="2"/>
    <x v="0"/>
    <x v="8"/>
  </r>
  <r>
    <d v="2022-03-01T00:00:00"/>
    <x v="5"/>
    <x v="9"/>
    <n v="0.28999999999999998"/>
    <x v="0"/>
    <x v="2"/>
    <x v="0"/>
    <x v="9"/>
  </r>
  <r>
    <d v="2022-03-01T00:00:00"/>
    <x v="6"/>
    <x v="7"/>
    <n v="0.88"/>
    <x v="0"/>
    <x v="2"/>
    <x v="0"/>
    <x v="7"/>
  </r>
  <r>
    <d v="2022-03-01T00:00:00"/>
    <x v="6"/>
    <x v="8"/>
    <n v="0.44"/>
    <x v="0"/>
    <x v="2"/>
    <x v="0"/>
    <x v="8"/>
  </r>
  <r>
    <d v="2022-03-01T00:00:00"/>
    <x v="6"/>
    <x v="9"/>
    <n v="0.11"/>
    <x v="0"/>
    <x v="2"/>
    <x v="0"/>
    <x v="9"/>
  </r>
  <r>
    <d v="2022-03-01T00:00:00"/>
    <x v="7"/>
    <x v="7"/>
    <n v="0.77"/>
    <x v="3"/>
    <x v="2"/>
    <x v="0"/>
    <x v="7"/>
  </r>
  <r>
    <d v="2022-03-01T00:00:00"/>
    <x v="7"/>
    <x v="8"/>
    <n v="0.39"/>
    <x v="3"/>
    <x v="2"/>
    <x v="0"/>
    <x v="8"/>
  </r>
  <r>
    <d v="2022-03-01T00:00:00"/>
    <x v="7"/>
    <x v="9"/>
    <n v="0.39"/>
    <x v="3"/>
    <x v="2"/>
    <x v="0"/>
    <x v="9"/>
  </r>
  <r>
    <d v="2022-03-01T00:00:00"/>
    <x v="8"/>
    <x v="7"/>
    <n v="0.37"/>
    <x v="1"/>
    <x v="2"/>
    <x v="0"/>
    <x v="7"/>
  </r>
  <r>
    <d v="2022-03-01T00:00:00"/>
    <x v="8"/>
    <x v="8"/>
    <n v="0.26"/>
    <x v="1"/>
    <x v="2"/>
    <x v="0"/>
    <x v="8"/>
  </r>
  <r>
    <d v="2022-03-01T00:00:00"/>
    <x v="8"/>
    <x v="9"/>
    <n v="0.05"/>
    <x v="1"/>
    <x v="2"/>
    <x v="0"/>
    <x v="9"/>
  </r>
  <r>
    <d v="2022-03-01T00:00:00"/>
    <x v="9"/>
    <x v="7"/>
    <n v="0.43"/>
    <x v="1"/>
    <x v="2"/>
    <x v="0"/>
    <x v="7"/>
  </r>
  <r>
    <d v="2022-03-01T00:00:00"/>
    <x v="9"/>
    <x v="8"/>
    <n v="0.24"/>
    <x v="1"/>
    <x v="2"/>
    <x v="0"/>
    <x v="8"/>
  </r>
  <r>
    <d v="2022-03-01T00:00:00"/>
    <x v="9"/>
    <x v="9"/>
    <n v="0.09"/>
    <x v="1"/>
    <x v="2"/>
    <x v="0"/>
    <x v="9"/>
  </r>
  <r>
    <d v="2022-03-01T00:00:00"/>
    <x v="10"/>
    <x v="7"/>
    <n v="0.28000000000000003"/>
    <x v="2"/>
    <x v="2"/>
    <x v="0"/>
    <x v="7"/>
  </r>
  <r>
    <d v="2022-03-01T00:00:00"/>
    <x v="10"/>
    <x v="8"/>
    <n v="0.19"/>
    <x v="2"/>
    <x v="2"/>
    <x v="0"/>
    <x v="8"/>
  </r>
  <r>
    <d v="2022-03-01T00:00:00"/>
    <x v="10"/>
    <x v="9"/>
    <n v="0.09"/>
    <x v="2"/>
    <x v="2"/>
    <x v="0"/>
    <x v="9"/>
  </r>
  <r>
    <d v="2022-03-01T00:00:00"/>
    <x v="11"/>
    <x v="7"/>
    <n v="0.48"/>
    <x v="4"/>
    <x v="2"/>
    <x v="0"/>
    <x v="7"/>
  </r>
  <r>
    <d v="2022-03-01T00:00:00"/>
    <x v="11"/>
    <x v="8"/>
    <n v="0.24"/>
    <x v="4"/>
    <x v="2"/>
    <x v="0"/>
    <x v="8"/>
  </r>
  <r>
    <d v="2022-03-01T00:00:00"/>
    <x v="11"/>
    <x v="9"/>
    <n v="0.12"/>
    <x v="4"/>
    <x v="2"/>
    <x v="0"/>
    <x v="9"/>
  </r>
  <r>
    <d v="2022-03-01T00:00:00"/>
    <x v="12"/>
    <x v="7"/>
    <n v="0.26"/>
    <x v="1"/>
    <x v="2"/>
    <x v="0"/>
    <x v="7"/>
  </r>
  <r>
    <d v="2022-03-01T00:00:00"/>
    <x v="12"/>
    <x v="8"/>
    <n v="0.09"/>
    <x v="1"/>
    <x v="2"/>
    <x v="0"/>
    <x v="8"/>
  </r>
  <r>
    <d v="2022-03-01T00:00:00"/>
    <x v="12"/>
    <x v="9"/>
    <n v="0.09"/>
    <x v="1"/>
    <x v="2"/>
    <x v="0"/>
    <x v="9"/>
  </r>
  <r>
    <d v="2022-03-01T00:00:00"/>
    <x v="13"/>
    <x v="7"/>
    <n v="0.12"/>
    <x v="1"/>
    <x v="2"/>
    <x v="0"/>
    <x v="7"/>
  </r>
  <r>
    <d v="2022-03-01T00:00:00"/>
    <x v="13"/>
    <x v="8"/>
    <n v="7.0000000000000007E-2"/>
    <x v="1"/>
    <x v="2"/>
    <x v="0"/>
    <x v="8"/>
  </r>
  <r>
    <d v="2022-03-01T00:00:00"/>
    <x v="13"/>
    <x v="9"/>
    <n v="0.05"/>
    <x v="1"/>
    <x v="2"/>
    <x v="0"/>
    <x v="9"/>
  </r>
  <r>
    <d v="2022-03-01T00:00:00"/>
    <x v="14"/>
    <x v="7"/>
    <n v="0.11"/>
    <x v="0"/>
    <x v="2"/>
    <x v="0"/>
    <x v="7"/>
  </r>
  <r>
    <d v="2022-03-01T00:00:00"/>
    <x v="14"/>
    <x v="8"/>
    <n v="0.06"/>
    <x v="0"/>
    <x v="2"/>
    <x v="0"/>
    <x v="8"/>
  </r>
  <r>
    <d v="2022-03-01T00:00:00"/>
    <x v="14"/>
    <x v="9"/>
    <n v="0.04"/>
    <x v="0"/>
    <x v="2"/>
    <x v="0"/>
    <x v="9"/>
  </r>
  <r>
    <d v="2022-04-01T00:00:00"/>
    <x v="0"/>
    <x v="7"/>
    <n v="1.53"/>
    <x v="0"/>
    <x v="3"/>
    <x v="0"/>
    <x v="7"/>
  </r>
  <r>
    <d v="2022-04-01T00:00:00"/>
    <x v="0"/>
    <x v="8"/>
    <n v="0.85"/>
    <x v="0"/>
    <x v="3"/>
    <x v="0"/>
    <x v="8"/>
  </r>
  <r>
    <d v="2022-04-01T00:00:00"/>
    <x v="0"/>
    <x v="9"/>
    <n v="0.51"/>
    <x v="0"/>
    <x v="3"/>
    <x v="0"/>
    <x v="9"/>
  </r>
  <r>
    <d v="2022-04-01T00:00:00"/>
    <x v="1"/>
    <x v="7"/>
    <n v="1.23"/>
    <x v="1"/>
    <x v="3"/>
    <x v="0"/>
    <x v="7"/>
  </r>
  <r>
    <d v="2022-04-01T00:00:00"/>
    <x v="1"/>
    <x v="8"/>
    <n v="0.55000000000000004"/>
    <x v="1"/>
    <x v="3"/>
    <x v="0"/>
    <x v="8"/>
  </r>
  <r>
    <d v="2022-04-01T00:00:00"/>
    <x v="1"/>
    <x v="9"/>
    <n v="0.41"/>
    <x v="1"/>
    <x v="3"/>
    <x v="0"/>
    <x v="9"/>
  </r>
  <r>
    <d v="2022-04-01T00:00:00"/>
    <x v="2"/>
    <x v="7"/>
    <n v="1.31"/>
    <x v="2"/>
    <x v="3"/>
    <x v="0"/>
    <x v="7"/>
  </r>
  <r>
    <d v="2022-04-01T00:00:00"/>
    <x v="2"/>
    <x v="8"/>
    <n v="0.57999999999999996"/>
    <x v="2"/>
    <x v="3"/>
    <x v="0"/>
    <x v="8"/>
  </r>
  <r>
    <d v="2022-04-01T00:00:00"/>
    <x v="2"/>
    <x v="9"/>
    <n v="0.44"/>
    <x v="2"/>
    <x v="3"/>
    <x v="0"/>
    <x v="9"/>
  </r>
  <r>
    <d v="2022-04-01T00:00:00"/>
    <x v="3"/>
    <x v="7"/>
    <n v="1.51"/>
    <x v="0"/>
    <x v="3"/>
    <x v="0"/>
    <x v="7"/>
  </r>
  <r>
    <d v="2022-04-01T00:00:00"/>
    <x v="3"/>
    <x v="8"/>
    <n v="0.45"/>
    <x v="0"/>
    <x v="3"/>
    <x v="0"/>
    <x v="8"/>
  </r>
  <r>
    <d v="2022-04-01T00:00:00"/>
    <x v="3"/>
    <x v="9"/>
    <n v="0.6"/>
    <x v="0"/>
    <x v="3"/>
    <x v="0"/>
    <x v="9"/>
  </r>
  <r>
    <d v="2022-04-01T00:00:00"/>
    <x v="4"/>
    <x v="7"/>
    <n v="0.86"/>
    <x v="0"/>
    <x v="3"/>
    <x v="0"/>
    <x v="7"/>
  </r>
  <r>
    <d v="2022-04-01T00:00:00"/>
    <x v="4"/>
    <x v="8"/>
    <n v="0.49"/>
    <x v="0"/>
    <x v="3"/>
    <x v="0"/>
    <x v="8"/>
  </r>
  <r>
    <d v="2022-04-01T00:00:00"/>
    <x v="4"/>
    <x v="9"/>
    <n v="0.49"/>
    <x v="0"/>
    <x v="3"/>
    <x v="0"/>
    <x v="9"/>
  </r>
  <r>
    <d v="2022-04-01T00:00:00"/>
    <x v="5"/>
    <x v="7"/>
    <n v="0.71"/>
    <x v="0"/>
    <x v="3"/>
    <x v="0"/>
    <x v="7"/>
  </r>
  <r>
    <d v="2022-04-01T00:00:00"/>
    <x v="5"/>
    <x v="8"/>
    <n v="0.4"/>
    <x v="0"/>
    <x v="3"/>
    <x v="0"/>
    <x v="8"/>
  </r>
  <r>
    <d v="2022-04-01T00:00:00"/>
    <x v="5"/>
    <x v="9"/>
    <n v="0.24"/>
    <x v="0"/>
    <x v="3"/>
    <x v="0"/>
    <x v="9"/>
  </r>
  <r>
    <d v="2022-04-01T00:00:00"/>
    <x v="6"/>
    <x v="7"/>
    <n v="1.3"/>
    <x v="0"/>
    <x v="3"/>
    <x v="0"/>
    <x v="7"/>
  </r>
  <r>
    <d v="2022-04-01T00:00:00"/>
    <x v="6"/>
    <x v="8"/>
    <n v="0.81"/>
    <x v="0"/>
    <x v="3"/>
    <x v="0"/>
    <x v="8"/>
  </r>
  <r>
    <d v="2022-04-01T00:00:00"/>
    <x v="6"/>
    <x v="9"/>
    <n v="0.16"/>
    <x v="0"/>
    <x v="3"/>
    <x v="0"/>
    <x v="9"/>
  </r>
  <r>
    <d v="2022-04-01T00:00:00"/>
    <x v="7"/>
    <x v="7"/>
    <n v="0.62"/>
    <x v="3"/>
    <x v="3"/>
    <x v="0"/>
    <x v="7"/>
  </r>
  <r>
    <d v="2022-04-01T00:00:00"/>
    <x v="7"/>
    <x v="8"/>
    <n v="0.53"/>
    <x v="3"/>
    <x v="3"/>
    <x v="0"/>
    <x v="8"/>
  </r>
  <r>
    <d v="2022-04-01T00:00:00"/>
    <x v="7"/>
    <x v="9"/>
    <n v="0.18"/>
    <x v="3"/>
    <x v="3"/>
    <x v="0"/>
    <x v="9"/>
  </r>
  <r>
    <d v="2022-04-01T00:00:00"/>
    <x v="8"/>
    <x v="7"/>
    <n v="0.42"/>
    <x v="1"/>
    <x v="3"/>
    <x v="0"/>
    <x v="7"/>
  </r>
  <r>
    <d v="2022-04-01T00:00:00"/>
    <x v="8"/>
    <x v="8"/>
    <n v="0.19"/>
    <x v="1"/>
    <x v="3"/>
    <x v="0"/>
    <x v="8"/>
  </r>
  <r>
    <d v="2022-04-01T00:00:00"/>
    <x v="8"/>
    <x v="9"/>
    <n v="0.14000000000000001"/>
    <x v="1"/>
    <x v="3"/>
    <x v="0"/>
    <x v="9"/>
  </r>
  <r>
    <d v="2022-04-01T00:00:00"/>
    <x v="9"/>
    <x v="7"/>
    <n v="0.36"/>
    <x v="1"/>
    <x v="3"/>
    <x v="0"/>
    <x v="7"/>
  </r>
  <r>
    <d v="2022-04-01T00:00:00"/>
    <x v="9"/>
    <x v="8"/>
    <n v="0.27"/>
    <x v="1"/>
    <x v="3"/>
    <x v="0"/>
    <x v="8"/>
  </r>
  <r>
    <d v="2022-04-01T00:00:00"/>
    <x v="9"/>
    <x v="9"/>
    <n v="0.09"/>
    <x v="1"/>
    <x v="3"/>
    <x v="0"/>
    <x v="9"/>
  </r>
  <r>
    <d v="2022-04-01T00:00:00"/>
    <x v="10"/>
    <x v="7"/>
    <n v="0.39"/>
    <x v="2"/>
    <x v="3"/>
    <x v="0"/>
    <x v="7"/>
  </r>
  <r>
    <d v="2022-04-01T00:00:00"/>
    <x v="10"/>
    <x v="8"/>
    <n v="0.19"/>
    <x v="2"/>
    <x v="3"/>
    <x v="0"/>
    <x v="8"/>
  </r>
  <r>
    <d v="2022-04-01T00:00:00"/>
    <x v="10"/>
    <x v="9"/>
    <n v="0.16"/>
    <x v="2"/>
    <x v="3"/>
    <x v="0"/>
    <x v="9"/>
  </r>
  <r>
    <d v="2022-04-01T00:00:00"/>
    <x v="11"/>
    <x v="7"/>
    <n v="0.22"/>
    <x v="4"/>
    <x v="3"/>
    <x v="0"/>
    <x v="7"/>
  </r>
  <r>
    <d v="2022-04-01T00:00:00"/>
    <x v="11"/>
    <x v="8"/>
    <n v="0.13"/>
    <x v="4"/>
    <x v="3"/>
    <x v="0"/>
    <x v="8"/>
  </r>
  <r>
    <d v="2022-04-01T00:00:00"/>
    <x v="11"/>
    <x v="9"/>
    <n v="0.13"/>
    <x v="4"/>
    <x v="3"/>
    <x v="0"/>
    <x v="9"/>
  </r>
  <r>
    <d v="2022-04-01T00:00:00"/>
    <x v="12"/>
    <x v="7"/>
    <n v="0.28999999999999998"/>
    <x v="1"/>
    <x v="3"/>
    <x v="0"/>
    <x v="7"/>
  </r>
  <r>
    <d v="2022-04-01T00:00:00"/>
    <x v="12"/>
    <x v="8"/>
    <n v="0.18"/>
    <x v="1"/>
    <x v="3"/>
    <x v="0"/>
    <x v="8"/>
  </r>
  <r>
    <d v="2022-04-01T00:00:00"/>
    <x v="12"/>
    <x v="9"/>
    <n v="0.11"/>
    <x v="1"/>
    <x v="3"/>
    <x v="0"/>
    <x v="9"/>
  </r>
  <r>
    <d v="2022-04-01T00:00:00"/>
    <x v="13"/>
    <x v="7"/>
    <n v="0.14000000000000001"/>
    <x v="1"/>
    <x v="3"/>
    <x v="0"/>
    <x v="7"/>
  </r>
  <r>
    <d v="2022-04-01T00:00:00"/>
    <x v="13"/>
    <x v="8"/>
    <n v="0.1"/>
    <x v="1"/>
    <x v="3"/>
    <x v="0"/>
    <x v="8"/>
  </r>
  <r>
    <d v="2022-04-01T00:00:00"/>
    <x v="13"/>
    <x v="9"/>
    <n v="0.05"/>
    <x v="1"/>
    <x v="3"/>
    <x v="0"/>
    <x v="9"/>
  </r>
  <r>
    <d v="2022-04-01T00:00:00"/>
    <x v="14"/>
    <x v="7"/>
    <n v="0.11"/>
    <x v="0"/>
    <x v="3"/>
    <x v="0"/>
    <x v="7"/>
  </r>
  <r>
    <d v="2022-04-01T00:00:00"/>
    <x v="14"/>
    <x v="8"/>
    <n v="0.08"/>
    <x v="0"/>
    <x v="3"/>
    <x v="0"/>
    <x v="8"/>
  </r>
  <r>
    <d v="2022-04-01T00:00:00"/>
    <x v="14"/>
    <x v="9"/>
    <n v="0.05"/>
    <x v="0"/>
    <x v="3"/>
    <x v="0"/>
    <x v="9"/>
  </r>
  <r>
    <d v="2022-06-01T00:00:00"/>
    <x v="0"/>
    <x v="10"/>
    <n v="7.24"/>
    <x v="0"/>
    <x v="4"/>
    <x v="1"/>
    <x v="10"/>
  </r>
  <r>
    <d v="2022-06-01T00:00:00"/>
    <x v="0"/>
    <x v="11"/>
    <n v="4.4000000000000004"/>
    <x v="0"/>
    <x v="4"/>
    <x v="1"/>
    <x v="11"/>
  </r>
  <r>
    <d v="2022-06-01T00:00:00"/>
    <x v="0"/>
    <x v="12"/>
    <n v="1.29"/>
    <x v="0"/>
    <x v="4"/>
    <x v="1"/>
    <x v="12"/>
  </r>
  <r>
    <d v="2022-06-01T00:00:00"/>
    <x v="1"/>
    <x v="10"/>
    <n v="4.42"/>
    <x v="1"/>
    <x v="4"/>
    <x v="1"/>
    <x v="10"/>
  </r>
  <r>
    <d v="2022-06-01T00:00:00"/>
    <x v="1"/>
    <x v="11"/>
    <n v="2.94"/>
    <x v="1"/>
    <x v="4"/>
    <x v="1"/>
    <x v="11"/>
  </r>
  <r>
    <d v="2022-06-01T00:00:00"/>
    <x v="1"/>
    <x v="12"/>
    <n v="1.18"/>
    <x v="1"/>
    <x v="4"/>
    <x v="1"/>
    <x v="12"/>
  </r>
  <r>
    <d v="2022-06-01T00:00:00"/>
    <x v="2"/>
    <x v="10"/>
    <n v="4.03"/>
    <x v="2"/>
    <x v="4"/>
    <x v="1"/>
    <x v="10"/>
  </r>
  <r>
    <d v="2022-06-01T00:00:00"/>
    <x v="2"/>
    <x v="11"/>
    <n v="2.5499999999999998"/>
    <x v="2"/>
    <x v="4"/>
    <x v="1"/>
    <x v="11"/>
  </r>
  <r>
    <d v="2022-06-01T00:00:00"/>
    <x v="2"/>
    <x v="12"/>
    <n v="0.67"/>
    <x v="2"/>
    <x v="4"/>
    <x v="1"/>
    <x v="12"/>
  </r>
  <r>
    <d v="2022-06-01T00:00:00"/>
    <x v="3"/>
    <x v="10"/>
    <n v="4.34"/>
    <x v="0"/>
    <x v="4"/>
    <x v="1"/>
    <x v="10"/>
  </r>
  <r>
    <d v="2022-06-01T00:00:00"/>
    <x v="3"/>
    <x v="11"/>
    <n v="2.73"/>
    <x v="0"/>
    <x v="4"/>
    <x v="1"/>
    <x v="11"/>
  </r>
  <r>
    <d v="2022-06-01T00:00:00"/>
    <x v="3"/>
    <x v="12"/>
    <n v="0.48"/>
    <x v="0"/>
    <x v="4"/>
    <x v="1"/>
    <x v="12"/>
  </r>
  <r>
    <d v="2022-06-01T00:00:00"/>
    <x v="4"/>
    <x v="10"/>
    <n v="4.3600000000000003"/>
    <x v="0"/>
    <x v="4"/>
    <x v="1"/>
    <x v="10"/>
  </r>
  <r>
    <d v="2022-06-01T00:00:00"/>
    <x v="4"/>
    <x v="11"/>
    <n v="2.25"/>
    <x v="0"/>
    <x v="4"/>
    <x v="1"/>
    <x v="11"/>
  </r>
  <r>
    <d v="2022-06-01T00:00:00"/>
    <x v="4"/>
    <x v="12"/>
    <n v="0.93"/>
    <x v="0"/>
    <x v="4"/>
    <x v="1"/>
    <x v="12"/>
  </r>
  <r>
    <d v="2022-06-01T00:00:00"/>
    <x v="5"/>
    <x v="10"/>
    <n v="3.19"/>
    <x v="0"/>
    <x v="4"/>
    <x v="1"/>
    <x v="10"/>
  </r>
  <r>
    <d v="2022-06-01T00:00:00"/>
    <x v="5"/>
    <x v="11"/>
    <n v="2.09"/>
    <x v="0"/>
    <x v="4"/>
    <x v="1"/>
    <x v="11"/>
  </r>
  <r>
    <d v="2022-06-01T00:00:00"/>
    <x v="5"/>
    <x v="12"/>
    <n v="0.55000000000000004"/>
    <x v="0"/>
    <x v="4"/>
    <x v="1"/>
    <x v="12"/>
  </r>
  <r>
    <d v="2022-06-01T00:00:00"/>
    <x v="6"/>
    <x v="10"/>
    <n v="2.79"/>
    <x v="0"/>
    <x v="4"/>
    <x v="1"/>
    <x v="10"/>
  </r>
  <r>
    <d v="2022-06-01T00:00:00"/>
    <x v="6"/>
    <x v="11"/>
    <n v="1.71"/>
    <x v="0"/>
    <x v="4"/>
    <x v="1"/>
    <x v="11"/>
  </r>
  <r>
    <d v="2022-06-01T00:00:00"/>
    <x v="6"/>
    <x v="12"/>
    <n v="0.36"/>
    <x v="0"/>
    <x v="4"/>
    <x v="1"/>
    <x v="12"/>
  </r>
  <r>
    <d v="2022-06-01T00:00:00"/>
    <x v="7"/>
    <x v="10"/>
    <n v="2.67"/>
    <x v="3"/>
    <x v="4"/>
    <x v="1"/>
    <x v="10"/>
  </r>
  <r>
    <d v="2022-06-01T00:00:00"/>
    <x v="7"/>
    <x v="11"/>
    <n v="1.45"/>
    <x v="3"/>
    <x v="4"/>
    <x v="1"/>
    <x v="11"/>
  </r>
  <r>
    <d v="2022-06-01T00:00:00"/>
    <x v="7"/>
    <x v="12"/>
    <n v="0.56999999999999995"/>
    <x v="3"/>
    <x v="4"/>
    <x v="1"/>
    <x v="12"/>
  </r>
  <r>
    <d v="2022-06-01T00:00:00"/>
    <x v="8"/>
    <x v="10"/>
    <n v="2.5299999999999998"/>
    <x v="1"/>
    <x v="4"/>
    <x v="1"/>
    <x v="10"/>
  </r>
  <r>
    <d v="2022-06-01T00:00:00"/>
    <x v="8"/>
    <x v="11"/>
    <n v="1.55"/>
    <x v="1"/>
    <x v="4"/>
    <x v="1"/>
    <x v="11"/>
  </r>
  <r>
    <d v="2022-06-01T00:00:00"/>
    <x v="8"/>
    <x v="12"/>
    <n v="0.33"/>
    <x v="1"/>
    <x v="4"/>
    <x v="1"/>
    <x v="12"/>
  </r>
  <r>
    <d v="2022-06-01T00:00:00"/>
    <x v="9"/>
    <x v="10"/>
    <n v="1.24"/>
    <x v="1"/>
    <x v="4"/>
    <x v="1"/>
    <x v="10"/>
  </r>
  <r>
    <d v="2022-06-01T00:00:00"/>
    <x v="9"/>
    <x v="11"/>
    <n v="0.79"/>
    <x v="1"/>
    <x v="4"/>
    <x v="1"/>
    <x v="11"/>
  </r>
  <r>
    <d v="2022-06-01T00:00:00"/>
    <x v="9"/>
    <x v="12"/>
    <n v="0.12"/>
    <x v="1"/>
    <x v="4"/>
    <x v="1"/>
    <x v="12"/>
  </r>
  <r>
    <d v="2022-06-01T00:00:00"/>
    <x v="10"/>
    <x v="10"/>
    <n v="1.76"/>
    <x v="2"/>
    <x v="4"/>
    <x v="1"/>
    <x v="10"/>
  </r>
  <r>
    <d v="2022-06-01T00:00:00"/>
    <x v="10"/>
    <x v="11"/>
    <n v="1.18"/>
    <x v="2"/>
    <x v="4"/>
    <x v="1"/>
    <x v="11"/>
  </r>
  <r>
    <d v="2022-06-01T00:00:00"/>
    <x v="10"/>
    <x v="12"/>
    <n v="0.26"/>
    <x v="2"/>
    <x v="4"/>
    <x v="1"/>
    <x v="12"/>
  </r>
  <r>
    <d v="2022-06-01T00:00:00"/>
    <x v="11"/>
    <x v="10"/>
    <n v="0.89"/>
    <x v="4"/>
    <x v="4"/>
    <x v="1"/>
    <x v="10"/>
  </r>
  <r>
    <d v="2022-06-01T00:00:00"/>
    <x v="11"/>
    <x v="11"/>
    <n v="0.57999999999999996"/>
    <x v="4"/>
    <x v="4"/>
    <x v="1"/>
    <x v="11"/>
  </r>
  <r>
    <d v="2022-06-01T00:00:00"/>
    <x v="11"/>
    <x v="12"/>
    <n v="0.14000000000000001"/>
    <x v="4"/>
    <x v="4"/>
    <x v="1"/>
    <x v="12"/>
  </r>
  <r>
    <d v="2022-06-01T00:00:00"/>
    <x v="12"/>
    <x v="10"/>
    <n v="0.79"/>
    <x v="1"/>
    <x v="4"/>
    <x v="1"/>
    <x v="10"/>
  </r>
  <r>
    <d v="2022-06-01T00:00:00"/>
    <x v="12"/>
    <x v="11"/>
    <n v="0.5"/>
    <x v="1"/>
    <x v="4"/>
    <x v="1"/>
    <x v="11"/>
  </r>
  <r>
    <d v="2022-06-01T00:00:00"/>
    <x v="12"/>
    <x v="12"/>
    <n v="0.1"/>
    <x v="1"/>
    <x v="4"/>
    <x v="1"/>
    <x v="12"/>
  </r>
  <r>
    <d v="2022-06-01T00:00:00"/>
    <x v="13"/>
    <x v="10"/>
    <n v="0.61"/>
    <x v="1"/>
    <x v="4"/>
    <x v="1"/>
    <x v="10"/>
  </r>
  <r>
    <d v="2022-06-01T00:00:00"/>
    <x v="13"/>
    <x v="11"/>
    <n v="0.4"/>
    <x v="1"/>
    <x v="4"/>
    <x v="1"/>
    <x v="11"/>
  </r>
  <r>
    <d v="2022-06-01T00:00:00"/>
    <x v="13"/>
    <x v="12"/>
    <n v="0.12"/>
    <x v="1"/>
    <x v="4"/>
    <x v="1"/>
    <x v="12"/>
  </r>
  <r>
    <d v="2022-06-01T00:00:00"/>
    <x v="14"/>
    <x v="10"/>
    <n v="0.56999999999999995"/>
    <x v="0"/>
    <x v="4"/>
    <x v="1"/>
    <x v="10"/>
  </r>
  <r>
    <d v="2022-06-01T00:00:00"/>
    <x v="14"/>
    <x v="11"/>
    <n v="0.39"/>
    <x v="0"/>
    <x v="4"/>
    <x v="1"/>
    <x v="11"/>
  </r>
  <r>
    <d v="2022-06-01T00:00:00"/>
    <x v="14"/>
    <x v="12"/>
    <n v="0.11"/>
    <x v="0"/>
    <x v="4"/>
    <x v="1"/>
    <x v="12"/>
  </r>
  <r>
    <d v="2022-07-01T00:00:00"/>
    <x v="0"/>
    <x v="10"/>
    <n v="6.03"/>
    <x v="0"/>
    <x v="5"/>
    <x v="1"/>
    <x v="10"/>
  </r>
  <r>
    <d v="2022-07-01T00:00:00"/>
    <x v="0"/>
    <x v="11"/>
    <n v="4.47"/>
    <x v="0"/>
    <x v="5"/>
    <x v="1"/>
    <x v="11"/>
  </r>
  <r>
    <d v="2022-07-01T00:00:00"/>
    <x v="0"/>
    <x v="12"/>
    <n v="0.89"/>
    <x v="0"/>
    <x v="5"/>
    <x v="1"/>
    <x v="12"/>
  </r>
  <r>
    <d v="2022-07-01T00:00:00"/>
    <x v="1"/>
    <x v="10"/>
    <n v="6.87"/>
    <x v="1"/>
    <x v="5"/>
    <x v="1"/>
    <x v="10"/>
  </r>
  <r>
    <d v="2022-07-01T00:00:00"/>
    <x v="1"/>
    <x v="11"/>
    <n v="3.95"/>
    <x v="1"/>
    <x v="5"/>
    <x v="1"/>
    <x v="11"/>
  </r>
  <r>
    <d v="2022-07-01T00:00:00"/>
    <x v="1"/>
    <x v="12"/>
    <n v="1.46"/>
    <x v="1"/>
    <x v="5"/>
    <x v="1"/>
    <x v="12"/>
  </r>
  <r>
    <d v="2022-07-01T00:00:00"/>
    <x v="2"/>
    <x v="10"/>
    <n v="3.82"/>
    <x v="2"/>
    <x v="5"/>
    <x v="1"/>
    <x v="10"/>
  </r>
  <r>
    <d v="2022-07-01T00:00:00"/>
    <x v="2"/>
    <x v="11"/>
    <n v="2.73"/>
    <x v="2"/>
    <x v="5"/>
    <x v="1"/>
    <x v="11"/>
  </r>
  <r>
    <d v="2022-07-01T00:00:00"/>
    <x v="2"/>
    <x v="12"/>
    <n v="0.68"/>
    <x v="2"/>
    <x v="5"/>
    <x v="1"/>
    <x v="12"/>
  </r>
  <r>
    <d v="2022-07-01T00:00:00"/>
    <x v="3"/>
    <x v="10"/>
    <n v="5.37"/>
    <x v="0"/>
    <x v="5"/>
    <x v="1"/>
    <x v="10"/>
  </r>
  <r>
    <d v="2022-07-01T00:00:00"/>
    <x v="3"/>
    <x v="11"/>
    <n v="2.77"/>
    <x v="0"/>
    <x v="5"/>
    <x v="1"/>
    <x v="11"/>
  </r>
  <r>
    <d v="2022-07-01T00:00:00"/>
    <x v="3"/>
    <x v="12"/>
    <n v="1.1399999999999999"/>
    <x v="0"/>
    <x v="5"/>
    <x v="1"/>
    <x v="12"/>
  </r>
  <r>
    <d v="2022-07-01T00:00:00"/>
    <x v="4"/>
    <x v="10"/>
    <n v="6.86"/>
    <x v="0"/>
    <x v="5"/>
    <x v="1"/>
    <x v="10"/>
  </r>
  <r>
    <d v="2022-07-01T00:00:00"/>
    <x v="4"/>
    <x v="11"/>
    <n v="3.76"/>
    <x v="0"/>
    <x v="5"/>
    <x v="1"/>
    <x v="11"/>
  </r>
  <r>
    <d v="2022-07-01T00:00:00"/>
    <x v="4"/>
    <x v="12"/>
    <n v="0.66"/>
    <x v="0"/>
    <x v="5"/>
    <x v="1"/>
    <x v="12"/>
  </r>
  <r>
    <d v="2022-07-01T00:00:00"/>
    <x v="5"/>
    <x v="10"/>
    <n v="4.34"/>
    <x v="0"/>
    <x v="5"/>
    <x v="1"/>
    <x v="10"/>
  </r>
  <r>
    <d v="2022-07-01T00:00:00"/>
    <x v="5"/>
    <x v="11"/>
    <n v="2.71"/>
    <x v="0"/>
    <x v="5"/>
    <x v="1"/>
    <x v="11"/>
  </r>
  <r>
    <d v="2022-07-01T00:00:00"/>
    <x v="5"/>
    <x v="12"/>
    <n v="0.41"/>
    <x v="0"/>
    <x v="5"/>
    <x v="1"/>
    <x v="12"/>
  </r>
  <r>
    <d v="2022-07-01T00:00:00"/>
    <x v="6"/>
    <x v="10"/>
    <n v="3.36"/>
    <x v="0"/>
    <x v="5"/>
    <x v="1"/>
    <x v="10"/>
  </r>
  <r>
    <d v="2022-07-01T00:00:00"/>
    <x v="6"/>
    <x v="11"/>
    <n v="2.04"/>
    <x v="0"/>
    <x v="5"/>
    <x v="1"/>
    <x v="11"/>
  </r>
  <r>
    <d v="2022-07-01T00:00:00"/>
    <x v="6"/>
    <x v="12"/>
    <n v="0.51"/>
    <x v="0"/>
    <x v="5"/>
    <x v="1"/>
    <x v="12"/>
  </r>
  <r>
    <d v="2022-07-01T00:00:00"/>
    <x v="7"/>
    <x v="10"/>
    <n v="2.62"/>
    <x v="3"/>
    <x v="5"/>
    <x v="1"/>
    <x v="10"/>
  </r>
  <r>
    <d v="2022-07-01T00:00:00"/>
    <x v="7"/>
    <x v="11"/>
    <n v="1.43"/>
    <x v="3"/>
    <x v="5"/>
    <x v="1"/>
    <x v="11"/>
  </r>
  <r>
    <d v="2022-07-01T00:00:00"/>
    <x v="7"/>
    <x v="12"/>
    <n v="0.4"/>
    <x v="3"/>
    <x v="5"/>
    <x v="1"/>
    <x v="12"/>
  </r>
  <r>
    <d v="2022-07-01T00:00:00"/>
    <x v="8"/>
    <x v="10"/>
    <n v="1.66"/>
    <x v="1"/>
    <x v="5"/>
    <x v="1"/>
    <x v="10"/>
  </r>
  <r>
    <d v="2022-07-01T00:00:00"/>
    <x v="8"/>
    <x v="11"/>
    <n v="1.05"/>
    <x v="1"/>
    <x v="5"/>
    <x v="1"/>
    <x v="11"/>
  </r>
  <r>
    <d v="2022-07-01T00:00:00"/>
    <x v="8"/>
    <x v="12"/>
    <n v="0.39"/>
    <x v="1"/>
    <x v="5"/>
    <x v="1"/>
    <x v="12"/>
  </r>
  <r>
    <d v="2022-07-01T00:00:00"/>
    <x v="9"/>
    <x v="10"/>
    <n v="2.82"/>
    <x v="1"/>
    <x v="5"/>
    <x v="1"/>
    <x v="10"/>
  </r>
  <r>
    <d v="2022-07-01T00:00:00"/>
    <x v="9"/>
    <x v="11"/>
    <n v="1.82"/>
    <x v="1"/>
    <x v="5"/>
    <x v="1"/>
    <x v="11"/>
  </r>
  <r>
    <d v="2022-07-01T00:00:00"/>
    <x v="9"/>
    <x v="12"/>
    <n v="0.55000000000000004"/>
    <x v="1"/>
    <x v="5"/>
    <x v="1"/>
    <x v="12"/>
  </r>
  <r>
    <d v="2022-07-01T00:00:00"/>
    <x v="10"/>
    <x v="10"/>
    <n v="1.1200000000000001"/>
    <x v="2"/>
    <x v="5"/>
    <x v="1"/>
    <x v="10"/>
  </r>
  <r>
    <d v="2022-07-01T00:00:00"/>
    <x v="10"/>
    <x v="11"/>
    <n v="0.8"/>
    <x v="2"/>
    <x v="5"/>
    <x v="1"/>
    <x v="11"/>
  </r>
  <r>
    <d v="2022-07-01T00:00:00"/>
    <x v="10"/>
    <x v="12"/>
    <n v="0.32"/>
    <x v="2"/>
    <x v="5"/>
    <x v="1"/>
    <x v="12"/>
  </r>
  <r>
    <d v="2022-07-01T00:00:00"/>
    <x v="11"/>
    <x v="10"/>
    <n v="1.4"/>
    <x v="4"/>
    <x v="5"/>
    <x v="1"/>
    <x v="10"/>
  </r>
  <r>
    <d v="2022-07-01T00:00:00"/>
    <x v="11"/>
    <x v="11"/>
    <n v="0.93"/>
    <x v="4"/>
    <x v="5"/>
    <x v="1"/>
    <x v="11"/>
  </r>
  <r>
    <d v="2022-07-01T00:00:00"/>
    <x v="11"/>
    <x v="12"/>
    <n v="0.28000000000000003"/>
    <x v="4"/>
    <x v="5"/>
    <x v="1"/>
    <x v="12"/>
  </r>
  <r>
    <d v="2022-07-01T00:00:00"/>
    <x v="12"/>
    <x v="10"/>
    <n v="0.7"/>
    <x v="1"/>
    <x v="5"/>
    <x v="1"/>
    <x v="10"/>
  </r>
  <r>
    <d v="2022-07-01T00:00:00"/>
    <x v="12"/>
    <x v="11"/>
    <n v="0.49"/>
    <x v="1"/>
    <x v="5"/>
    <x v="1"/>
    <x v="11"/>
  </r>
  <r>
    <d v="2022-07-01T00:00:00"/>
    <x v="12"/>
    <x v="12"/>
    <n v="0.17"/>
    <x v="1"/>
    <x v="5"/>
    <x v="1"/>
    <x v="12"/>
  </r>
  <r>
    <d v="2022-07-01T00:00:00"/>
    <x v="13"/>
    <x v="10"/>
    <n v="1.1000000000000001"/>
    <x v="1"/>
    <x v="5"/>
    <x v="1"/>
    <x v="10"/>
  </r>
  <r>
    <d v="2022-07-01T00:00:00"/>
    <x v="13"/>
    <x v="11"/>
    <n v="0.7"/>
    <x v="1"/>
    <x v="5"/>
    <x v="1"/>
    <x v="11"/>
  </r>
  <r>
    <d v="2022-07-01T00:00:00"/>
    <x v="13"/>
    <x v="12"/>
    <n v="0.28999999999999998"/>
    <x v="1"/>
    <x v="5"/>
    <x v="1"/>
    <x v="12"/>
  </r>
  <r>
    <d v="2022-07-01T00:00:00"/>
    <x v="14"/>
    <x v="10"/>
    <n v="0.5"/>
    <x v="0"/>
    <x v="5"/>
    <x v="1"/>
    <x v="10"/>
  </r>
  <r>
    <d v="2022-07-01T00:00:00"/>
    <x v="14"/>
    <x v="11"/>
    <n v="0.33"/>
    <x v="0"/>
    <x v="5"/>
    <x v="1"/>
    <x v="11"/>
  </r>
  <r>
    <d v="2022-07-01T00:00:00"/>
    <x v="14"/>
    <x v="12"/>
    <n v="7.0000000000000007E-2"/>
    <x v="0"/>
    <x v="5"/>
    <x v="1"/>
    <x v="12"/>
  </r>
  <r>
    <d v="2022-08-01T00:00:00"/>
    <x v="0"/>
    <x v="10"/>
    <n v="5.46"/>
    <x v="0"/>
    <x v="6"/>
    <x v="1"/>
    <x v="10"/>
  </r>
  <r>
    <d v="2022-08-01T00:00:00"/>
    <x v="0"/>
    <x v="11"/>
    <n v="3.84"/>
    <x v="0"/>
    <x v="6"/>
    <x v="1"/>
    <x v="11"/>
  </r>
  <r>
    <d v="2022-08-01T00:00:00"/>
    <x v="0"/>
    <x v="12"/>
    <n v="1.01"/>
    <x v="0"/>
    <x v="6"/>
    <x v="1"/>
    <x v="12"/>
  </r>
  <r>
    <d v="2022-08-01T00:00:00"/>
    <x v="1"/>
    <x v="10"/>
    <n v="5.24"/>
    <x v="1"/>
    <x v="6"/>
    <x v="1"/>
    <x v="10"/>
  </r>
  <r>
    <d v="2022-08-01T00:00:00"/>
    <x v="1"/>
    <x v="11"/>
    <n v="3.55"/>
    <x v="1"/>
    <x v="6"/>
    <x v="1"/>
    <x v="11"/>
  </r>
  <r>
    <d v="2022-08-01T00:00:00"/>
    <x v="1"/>
    <x v="12"/>
    <n v="0.75"/>
    <x v="1"/>
    <x v="6"/>
    <x v="1"/>
    <x v="12"/>
  </r>
  <r>
    <d v="2022-08-01T00:00:00"/>
    <x v="2"/>
    <x v="10"/>
    <n v="9.01"/>
    <x v="2"/>
    <x v="6"/>
    <x v="1"/>
    <x v="10"/>
  </r>
  <r>
    <d v="2022-08-01T00:00:00"/>
    <x v="2"/>
    <x v="11"/>
    <n v="5.73"/>
    <x v="2"/>
    <x v="6"/>
    <x v="1"/>
    <x v="11"/>
  </r>
  <r>
    <d v="2022-08-01T00:00:00"/>
    <x v="2"/>
    <x v="12"/>
    <n v="1.36"/>
    <x v="2"/>
    <x v="6"/>
    <x v="1"/>
    <x v="12"/>
  </r>
  <r>
    <d v="2022-08-01T00:00:00"/>
    <x v="3"/>
    <x v="10"/>
    <n v="5.33"/>
    <x v="0"/>
    <x v="6"/>
    <x v="1"/>
    <x v="10"/>
  </r>
  <r>
    <d v="2022-08-01T00:00:00"/>
    <x v="3"/>
    <x v="11"/>
    <n v="3.16"/>
    <x v="0"/>
    <x v="6"/>
    <x v="1"/>
    <x v="11"/>
  </r>
  <r>
    <d v="2022-08-01T00:00:00"/>
    <x v="3"/>
    <x v="12"/>
    <n v="1"/>
    <x v="0"/>
    <x v="6"/>
    <x v="1"/>
    <x v="12"/>
  </r>
  <r>
    <d v="2022-08-01T00:00:00"/>
    <x v="4"/>
    <x v="10"/>
    <n v="3.98"/>
    <x v="0"/>
    <x v="6"/>
    <x v="1"/>
    <x v="10"/>
  </r>
  <r>
    <d v="2022-08-01T00:00:00"/>
    <x v="4"/>
    <x v="11"/>
    <n v="2.17"/>
    <x v="0"/>
    <x v="6"/>
    <x v="1"/>
    <x v="11"/>
  </r>
  <r>
    <d v="2022-08-01T00:00:00"/>
    <x v="4"/>
    <x v="12"/>
    <n v="0.6"/>
    <x v="0"/>
    <x v="6"/>
    <x v="1"/>
    <x v="12"/>
  </r>
  <r>
    <d v="2022-08-01T00:00:00"/>
    <x v="5"/>
    <x v="10"/>
    <n v="3.2"/>
    <x v="0"/>
    <x v="6"/>
    <x v="1"/>
    <x v="10"/>
  </r>
  <r>
    <d v="2022-08-01T00:00:00"/>
    <x v="5"/>
    <x v="11"/>
    <n v="1.99"/>
    <x v="0"/>
    <x v="6"/>
    <x v="1"/>
    <x v="11"/>
  </r>
  <r>
    <d v="2022-08-01T00:00:00"/>
    <x v="5"/>
    <x v="12"/>
    <n v="0.44"/>
    <x v="0"/>
    <x v="6"/>
    <x v="1"/>
    <x v="12"/>
  </r>
  <r>
    <d v="2022-08-01T00:00:00"/>
    <x v="6"/>
    <x v="10"/>
    <n v="3.39"/>
    <x v="0"/>
    <x v="6"/>
    <x v="1"/>
    <x v="10"/>
  </r>
  <r>
    <d v="2022-08-01T00:00:00"/>
    <x v="6"/>
    <x v="11"/>
    <n v="2.15"/>
    <x v="0"/>
    <x v="6"/>
    <x v="1"/>
    <x v="11"/>
  </r>
  <r>
    <d v="2022-08-01T00:00:00"/>
    <x v="6"/>
    <x v="12"/>
    <n v="0.68"/>
    <x v="0"/>
    <x v="6"/>
    <x v="1"/>
    <x v="12"/>
  </r>
  <r>
    <d v="2022-08-01T00:00:00"/>
    <x v="7"/>
    <x v="10"/>
    <n v="3.21"/>
    <x v="3"/>
    <x v="6"/>
    <x v="1"/>
    <x v="10"/>
  </r>
  <r>
    <d v="2022-08-01T00:00:00"/>
    <x v="7"/>
    <x v="11"/>
    <n v="2.3199999999999998"/>
    <x v="3"/>
    <x v="6"/>
    <x v="1"/>
    <x v="11"/>
  </r>
  <r>
    <d v="2022-08-01T00:00:00"/>
    <x v="7"/>
    <x v="12"/>
    <n v="0.77"/>
    <x v="3"/>
    <x v="6"/>
    <x v="1"/>
    <x v="12"/>
  </r>
  <r>
    <d v="2022-08-01T00:00:00"/>
    <x v="8"/>
    <x v="10"/>
    <n v="1.86"/>
    <x v="1"/>
    <x v="6"/>
    <x v="1"/>
    <x v="10"/>
  </r>
  <r>
    <d v="2022-08-01T00:00:00"/>
    <x v="8"/>
    <x v="11"/>
    <n v="1.1299999999999999"/>
    <x v="1"/>
    <x v="6"/>
    <x v="1"/>
    <x v="11"/>
  </r>
  <r>
    <d v="2022-08-01T00:00:00"/>
    <x v="8"/>
    <x v="12"/>
    <n v="0.33"/>
    <x v="1"/>
    <x v="6"/>
    <x v="1"/>
    <x v="12"/>
  </r>
  <r>
    <d v="2022-08-01T00:00:00"/>
    <x v="9"/>
    <x v="10"/>
    <n v="1.64"/>
    <x v="1"/>
    <x v="6"/>
    <x v="1"/>
    <x v="10"/>
  </r>
  <r>
    <d v="2022-08-01T00:00:00"/>
    <x v="9"/>
    <x v="11"/>
    <n v="1.21"/>
    <x v="1"/>
    <x v="6"/>
    <x v="1"/>
    <x v="11"/>
  </r>
  <r>
    <d v="2022-08-01T00:00:00"/>
    <x v="9"/>
    <x v="12"/>
    <n v="0.24"/>
    <x v="1"/>
    <x v="6"/>
    <x v="1"/>
    <x v="12"/>
  </r>
  <r>
    <d v="2022-08-01T00:00:00"/>
    <x v="10"/>
    <x v="10"/>
    <n v="1.2"/>
    <x v="2"/>
    <x v="6"/>
    <x v="1"/>
    <x v="10"/>
  </r>
  <r>
    <d v="2022-08-01T00:00:00"/>
    <x v="10"/>
    <x v="11"/>
    <n v="0.81"/>
    <x v="2"/>
    <x v="6"/>
    <x v="1"/>
    <x v="11"/>
  </r>
  <r>
    <d v="2022-08-01T00:00:00"/>
    <x v="10"/>
    <x v="12"/>
    <n v="0.26"/>
    <x v="2"/>
    <x v="6"/>
    <x v="1"/>
    <x v="12"/>
  </r>
  <r>
    <d v="2022-08-01T00:00:00"/>
    <x v="11"/>
    <x v="10"/>
    <n v="2.17"/>
    <x v="4"/>
    <x v="6"/>
    <x v="1"/>
    <x v="10"/>
  </r>
  <r>
    <d v="2022-08-01T00:00:00"/>
    <x v="11"/>
    <x v="11"/>
    <n v="1.36"/>
    <x v="4"/>
    <x v="6"/>
    <x v="1"/>
    <x v="11"/>
  </r>
  <r>
    <d v="2022-08-01T00:00:00"/>
    <x v="11"/>
    <x v="12"/>
    <n v="0.41"/>
    <x v="4"/>
    <x v="6"/>
    <x v="1"/>
    <x v="12"/>
  </r>
  <r>
    <d v="2022-08-01T00:00:00"/>
    <x v="12"/>
    <x v="10"/>
    <n v="0.93"/>
    <x v="1"/>
    <x v="6"/>
    <x v="1"/>
    <x v="10"/>
  </r>
  <r>
    <d v="2022-08-01T00:00:00"/>
    <x v="12"/>
    <x v="11"/>
    <n v="0.55000000000000004"/>
    <x v="1"/>
    <x v="6"/>
    <x v="1"/>
    <x v="11"/>
  </r>
  <r>
    <d v="2022-08-01T00:00:00"/>
    <x v="12"/>
    <x v="12"/>
    <n v="0.11"/>
    <x v="1"/>
    <x v="6"/>
    <x v="1"/>
    <x v="12"/>
  </r>
  <r>
    <d v="2022-08-01T00:00:00"/>
    <x v="13"/>
    <x v="10"/>
    <n v="0.73"/>
    <x v="1"/>
    <x v="6"/>
    <x v="1"/>
    <x v="10"/>
  </r>
  <r>
    <d v="2022-08-01T00:00:00"/>
    <x v="13"/>
    <x v="11"/>
    <n v="0.41"/>
    <x v="1"/>
    <x v="6"/>
    <x v="1"/>
    <x v="11"/>
  </r>
  <r>
    <d v="2022-08-01T00:00:00"/>
    <x v="13"/>
    <x v="12"/>
    <n v="0.11"/>
    <x v="1"/>
    <x v="6"/>
    <x v="1"/>
    <x v="12"/>
  </r>
  <r>
    <d v="2022-08-01T00:00:00"/>
    <x v="14"/>
    <x v="10"/>
    <n v="0.44"/>
    <x v="0"/>
    <x v="6"/>
    <x v="1"/>
    <x v="10"/>
  </r>
  <r>
    <d v="2022-08-01T00:00:00"/>
    <x v="14"/>
    <x v="11"/>
    <n v="0.26"/>
    <x v="0"/>
    <x v="6"/>
    <x v="1"/>
    <x v="11"/>
  </r>
  <r>
    <d v="2022-08-01T00:00:00"/>
    <x v="14"/>
    <x v="12"/>
    <n v="0.1"/>
    <x v="0"/>
    <x v="6"/>
    <x v="1"/>
    <x v="12"/>
  </r>
  <r>
    <d v="2022-09-01T00:00:00"/>
    <x v="0"/>
    <x v="10"/>
    <n v="7.36"/>
    <x v="0"/>
    <x v="7"/>
    <x v="1"/>
    <x v="10"/>
  </r>
  <r>
    <d v="2022-09-01T00:00:00"/>
    <x v="0"/>
    <x v="11"/>
    <n v="4.51"/>
    <x v="0"/>
    <x v="7"/>
    <x v="1"/>
    <x v="11"/>
  </r>
  <r>
    <d v="2022-09-01T00:00:00"/>
    <x v="0"/>
    <x v="12"/>
    <n v="1.19"/>
    <x v="0"/>
    <x v="7"/>
    <x v="1"/>
    <x v="12"/>
  </r>
  <r>
    <d v="2022-09-01T00:00:00"/>
    <x v="1"/>
    <x v="10"/>
    <n v="6.69"/>
    <x v="1"/>
    <x v="7"/>
    <x v="1"/>
    <x v="10"/>
  </r>
  <r>
    <d v="2022-09-01T00:00:00"/>
    <x v="1"/>
    <x v="11"/>
    <n v="3.85"/>
    <x v="1"/>
    <x v="7"/>
    <x v="1"/>
    <x v="11"/>
  </r>
  <r>
    <d v="2022-09-01T00:00:00"/>
    <x v="1"/>
    <x v="12"/>
    <n v="0.61"/>
    <x v="1"/>
    <x v="7"/>
    <x v="1"/>
    <x v="12"/>
  </r>
  <r>
    <d v="2022-09-01T00:00:00"/>
    <x v="2"/>
    <x v="10"/>
    <n v="5.71"/>
    <x v="2"/>
    <x v="7"/>
    <x v="1"/>
    <x v="10"/>
  </r>
  <r>
    <d v="2022-09-01T00:00:00"/>
    <x v="2"/>
    <x v="11"/>
    <n v="3.46"/>
    <x v="2"/>
    <x v="7"/>
    <x v="1"/>
    <x v="11"/>
  </r>
  <r>
    <d v="2022-09-01T00:00:00"/>
    <x v="2"/>
    <x v="12"/>
    <n v="1.04"/>
    <x v="2"/>
    <x v="7"/>
    <x v="1"/>
    <x v="12"/>
  </r>
  <r>
    <d v="2022-09-01T00:00:00"/>
    <x v="3"/>
    <x v="10"/>
    <n v="4.29"/>
    <x v="0"/>
    <x v="7"/>
    <x v="1"/>
    <x v="10"/>
  </r>
  <r>
    <d v="2022-09-01T00:00:00"/>
    <x v="3"/>
    <x v="11"/>
    <n v="3.11"/>
    <x v="0"/>
    <x v="7"/>
    <x v="1"/>
    <x v="11"/>
  </r>
  <r>
    <d v="2022-09-01T00:00:00"/>
    <x v="3"/>
    <x v="12"/>
    <n v="0.59"/>
    <x v="0"/>
    <x v="7"/>
    <x v="1"/>
    <x v="12"/>
  </r>
  <r>
    <d v="2022-09-01T00:00:00"/>
    <x v="4"/>
    <x v="10"/>
    <n v="3.62"/>
    <x v="0"/>
    <x v="7"/>
    <x v="1"/>
    <x v="10"/>
  </r>
  <r>
    <d v="2022-09-01T00:00:00"/>
    <x v="4"/>
    <x v="11"/>
    <n v="2.2599999999999998"/>
    <x v="0"/>
    <x v="7"/>
    <x v="1"/>
    <x v="11"/>
  </r>
  <r>
    <d v="2022-09-01T00:00:00"/>
    <x v="4"/>
    <x v="12"/>
    <n v="0.34"/>
    <x v="0"/>
    <x v="7"/>
    <x v="1"/>
    <x v="12"/>
  </r>
  <r>
    <d v="2022-09-01T00:00:00"/>
    <x v="5"/>
    <x v="10"/>
    <n v="2.9"/>
    <x v="0"/>
    <x v="7"/>
    <x v="1"/>
    <x v="10"/>
  </r>
  <r>
    <d v="2022-09-01T00:00:00"/>
    <x v="5"/>
    <x v="11"/>
    <n v="1.97"/>
    <x v="0"/>
    <x v="7"/>
    <x v="1"/>
    <x v="11"/>
  </r>
  <r>
    <d v="2022-09-01T00:00:00"/>
    <x v="5"/>
    <x v="12"/>
    <n v="0.75"/>
    <x v="0"/>
    <x v="7"/>
    <x v="1"/>
    <x v="12"/>
  </r>
  <r>
    <d v="2022-09-01T00:00:00"/>
    <x v="6"/>
    <x v="10"/>
    <n v="6.16"/>
    <x v="0"/>
    <x v="7"/>
    <x v="1"/>
    <x v="10"/>
  </r>
  <r>
    <d v="2022-09-01T00:00:00"/>
    <x v="6"/>
    <x v="11"/>
    <n v="3.62"/>
    <x v="0"/>
    <x v="7"/>
    <x v="1"/>
    <x v="11"/>
  </r>
  <r>
    <d v="2022-09-01T00:00:00"/>
    <x v="6"/>
    <x v="12"/>
    <n v="1.27"/>
    <x v="0"/>
    <x v="7"/>
    <x v="1"/>
    <x v="12"/>
  </r>
  <r>
    <d v="2022-09-01T00:00:00"/>
    <x v="7"/>
    <x v="10"/>
    <n v="2.78"/>
    <x v="3"/>
    <x v="7"/>
    <x v="1"/>
    <x v="10"/>
  </r>
  <r>
    <d v="2022-09-01T00:00:00"/>
    <x v="7"/>
    <x v="11"/>
    <n v="1.56"/>
    <x v="3"/>
    <x v="7"/>
    <x v="1"/>
    <x v="11"/>
  </r>
  <r>
    <d v="2022-09-01T00:00:00"/>
    <x v="7"/>
    <x v="12"/>
    <n v="0.69"/>
    <x v="3"/>
    <x v="7"/>
    <x v="1"/>
    <x v="12"/>
  </r>
  <r>
    <d v="2022-09-01T00:00:00"/>
    <x v="8"/>
    <x v="10"/>
    <n v="2.06"/>
    <x v="1"/>
    <x v="7"/>
    <x v="1"/>
    <x v="10"/>
  </r>
  <r>
    <d v="2022-09-01T00:00:00"/>
    <x v="8"/>
    <x v="11"/>
    <n v="1.35"/>
    <x v="1"/>
    <x v="7"/>
    <x v="1"/>
    <x v="11"/>
  </r>
  <r>
    <d v="2022-09-01T00:00:00"/>
    <x v="8"/>
    <x v="12"/>
    <n v="0.19"/>
    <x v="1"/>
    <x v="7"/>
    <x v="1"/>
    <x v="12"/>
  </r>
  <r>
    <d v="2022-09-01T00:00:00"/>
    <x v="9"/>
    <x v="10"/>
    <n v="1.66"/>
    <x v="1"/>
    <x v="7"/>
    <x v="1"/>
    <x v="10"/>
  </r>
  <r>
    <d v="2022-09-01T00:00:00"/>
    <x v="9"/>
    <x v="11"/>
    <n v="1.0900000000000001"/>
    <x v="1"/>
    <x v="7"/>
    <x v="1"/>
    <x v="11"/>
  </r>
  <r>
    <d v="2022-09-01T00:00:00"/>
    <x v="9"/>
    <x v="12"/>
    <n v="0.46"/>
    <x v="1"/>
    <x v="7"/>
    <x v="1"/>
    <x v="12"/>
  </r>
  <r>
    <d v="2022-09-01T00:00:00"/>
    <x v="10"/>
    <x v="10"/>
    <n v="1.41"/>
    <x v="2"/>
    <x v="7"/>
    <x v="1"/>
    <x v="10"/>
  </r>
  <r>
    <d v="2022-09-01T00:00:00"/>
    <x v="10"/>
    <x v="11"/>
    <n v="1.02"/>
    <x v="2"/>
    <x v="7"/>
    <x v="1"/>
    <x v="11"/>
  </r>
  <r>
    <d v="2022-09-01T00:00:00"/>
    <x v="10"/>
    <x v="12"/>
    <n v="0.19"/>
    <x v="2"/>
    <x v="7"/>
    <x v="1"/>
    <x v="12"/>
  </r>
  <r>
    <d v="2022-09-01T00:00:00"/>
    <x v="11"/>
    <x v="10"/>
    <n v="1.1000000000000001"/>
    <x v="4"/>
    <x v="7"/>
    <x v="1"/>
    <x v="10"/>
  </r>
  <r>
    <d v="2022-09-01T00:00:00"/>
    <x v="11"/>
    <x v="11"/>
    <n v="0.71"/>
    <x v="4"/>
    <x v="7"/>
    <x v="1"/>
    <x v="11"/>
  </r>
  <r>
    <d v="2022-09-01T00:00:00"/>
    <x v="11"/>
    <x v="12"/>
    <n v="0.21"/>
    <x v="4"/>
    <x v="7"/>
    <x v="1"/>
    <x v="12"/>
  </r>
  <r>
    <d v="2022-09-01T00:00:00"/>
    <x v="12"/>
    <x v="10"/>
    <n v="1.1599999999999999"/>
    <x v="1"/>
    <x v="7"/>
    <x v="1"/>
    <x v="10"/>
  </r>
  <r>
    <d v="2022-09-01T00:00:00"/>
    <x v="12"/>
    <x v="11"/>
    <n v="0.77"/>
    <x v="1"/>
    <x v="7"/>
    <x v="1"/>
    <x v="11"/>
  </r>
  <r>
    <d v="2022-09-01T00:00:00"/>
    <x v="12"/>
    <x v="12"/>
    <n v="0.15"/>
    <x v="1"/>
    <x v="7"/>
    <x v="1"/>
    <x v="12"/>
  </r>
  <r>
    <d v="2022-09-01T00:00:00"/>
    <x v="13"/>
    <x v="10"/>
    <n v="0.78"/>
    <x v="1"/>
    <x v="7"/>
    <x v="1"/>
    <x v="10"/>
  </r>
  <r>
    <d v="2022-09-01T00:00:00"/>
    <x v="13"/>
    <x v="11"/>
    <n v="0.43"/>
    <x v="1"/>
    <x v="7"/>
    <x v="1"/>
    <x v="11"/>
  </r>
  <r>
    <d v="2022-09-01T00:00:00"/>
    <x v="13"/>
    <x v="12"/>
    <n v="0.09"/>
    <x v="1"/>
    <x v="7"/>
    <x v="1"/>
    <x v="12"/>
  </r>
  <r>
    <d v="2022-09-01T00:00:00"/>
    <x v="14"/>
    <x v="10"/>
    <n v="0.48"/>
    <x v="0"/>
    <x v="7"/>
    <x v="1"/>
    <x v="10"/>
  </r>
  <r>
    <d v="2022-09-01T00:00:00"/>
    <x v="14"/>
    <x v="11"/>
    <n v="0.28999999999999998"/>
    <x v="0"/>
    <x v="7"/>
    <x v="1"/>
    <x v="11"/>
  </r>
  <r>
    <d v="2022-09-01T00:00:00"/>
    <x v="14"/>
    <x v="12"/>
    <n v="0.08"/>
    <x v="0"/>
    <x v="7"/>
    <x v="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1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axis="axisRow" showAll="0">
      <items count="6">
        <item x="3"/>
        <item x="4"/>
        <item x="1"/>
        <item x="0"/>
        <item x="2"/>
        <item t="default"/>
      </items>
    </pivotField>
    <pivotField axis="axisCol" showAll="0">
      <items count="9">
        <item x="0"/>
        <item x="1"/>
        <item x="2"/>
        <item x="3"/>
        <item x="4"/>
        <item x="5"/>
        <item x="6"/>
        <item x="7"/>
        <item t="default"/>
      </items>
    </pivotField>
    <pivotField axis="axisPage" showAll="0">
      <items count="3">
        <item x="1"/>
        <item x="0"/>
        <item t="default"/>
      </items>
    </pivotField>
    <pivotField showAll="0">
      <items count="14">
        <item x="6"/>
        <item x="9"/>
        <item x="8"/>
        <item x="7"/>
        <item x="2"/>
        <item x="3"/>
        <item x="12"/>
        <item x="4"/>
        <item x="0"/>
        <item x="1"/>
        <item x="11"/>
        <item x="10"/>
        <item x="5"/>
        <item t="default"/>
      </items>
    </pivotField>
  </pivotFields>
  <rowFields count="1">
    <field x="4"/>
  </rowFields>
  <rowItems count="6">
    <i>
      <x/>
    </i>
    <i>
      <x v="1"/>
    </i>
    <i>
      <x v="2"/>
    </i>
    <i>
      <x v="3"/>
    </i>
    <i>
      <x v="4"/>
    </i>
    <i t="grand">
      <x/>
    </i>
  </rowItems>
  <colFields count="1">
    <field x="5"/>
  </colFields>
  <colItems count="9">
    <i>
      <x/>
    </i>
    <i>
      <x v="1"/>
    </i>
    <i>
      <x v="2"/>
    </i>
    <i>
      <x v="3"/>
    </i>
    <i>
      <x v="4"/>
    </i>
    <i>
      <x v="5"/>
    </i>
    <i>
      <x v="6"/>
    </i>
    <i>
      <x v="7"/>
    </i>
    <i t="grand">
      <x/>
    </i>
  </colItems>
  <pageFields count="1">
    <pageField fld="6" hier="-1"/>
  </pageFields>
  <dataFields count="1">
    <dataField name="Sum of plan_revenue_crores" fld="3" baseField="0" baseItem="0"/>
  </dataFields>
  <chartFormats count="1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2" format="16" series="1">
      <pivotArea type="data" outline="0" fieldPosition="0">
        <references count="2">
          <reference field="4294967294" count="1" selected="0">
            <x v="0"/>
          </reference>
          <reference field="5" count="1" selected="0">
            <x v="0"/>
          </reference>
        </references>
      </pivotArea>
    </chartFormat>
    <chartFormat chart="2" format="17" series="1">
      <pivotArea type="data" outline="0" fieldPosition="0">
        <references count="2">
          <reference field="4294967294" count="1" selected="0">
            <x v="0"/>
          </reference>
          <reference field="5" count="1" selected="0">
            <x v="1"/>
          </reference>
        </references>
      </pivotArea>
    </chartFormat>
    <chartFormat chart="2" format="18" series="1">
      <pivotArea type="data" outline="0" fieldPosition="0">
        <references count="2">
          <reference field="4294967294" count="1" selected="0">
            <x v="0"/>
          </reference>
          <reference field="5" count="1" selected="0">
            <x v="2"/>
          </reference>
        </references>
      </pivotArea>
    </chartFormat>
    <chartFormat chart="2" format="19" series="1">
      <pivotArea type="data" outline="0" fieldPosition="0">
        <references count="2">
          <reference field="4294967294" count="1" selected="0">
            <x v="0"/>
          </reference>
          <reference field="5" count="1" selected="0">
            <x v="3"/>
          </reference>
        </references>
      </pivotArea>
    </chartFormat>
    <chartFormat chart="2" format="20" series="1">
      <pivotArea type="data" outline="0" fieldPosition="0">
        <references count="2">
          <reference field="4294967294" count="1" selected="0">
            <x v="0"/>
          </reference>
          <reference field="5" count="1" selected="0">
            <x v="4"/>
          </reference>
        </references>
      </pivotArea>
    </chartFormat>
    <chartFormat chart="2" format="21" series="1">
      <pivotArea type="data" outline="0" fieldPosition="0">
        <references count="2">
          <reference field="4294967294" count="1" selected="0">
            <x v="0"/>
          </reference>
          <reference field="5" count="1" selected="0">
            <x v="5"/>
          </reference>
        </references>
      </pivotArea>
    </chartFormat>
    <chartFormat chart="2" format="22" series="1">
      <pivotArea type="data" outline="0" fieldPosition="0">
        <references count="2">
          <reference field="4294967294" count="1" selected="0">
            <x v="0"/>
          </reference>
          <reference field="5" count="1" selected="0">
            <x v="6"/>
          </reference>
        </references>
      </pivotArea>
    </chartFormat>
    <chartFormat chart="2" format="23"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items count="2">
        <item x="0"/>
        <item t="default"/>
      </items>
    </pivotField>
    <pivotField numFmtId="165" showAll="0"/>
    <pivotField numFmtId="166" showAll="0"/>
    <pivotField numFmtId="1" showAll="0"/>
    <pivotField dataField="1"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Sum of unsubscribed_users_lakhs" fld="9" baseField="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0" firstDataRow="1" firstDataCol="1"/>
  <pivotFields count="11">
    <pivotField numFmtId="15" showAll="0"/>
    <pivotField showAll="0">
      <items count="9">
        <item x="0"/>
        <item x="1"/>
        <item x="2"/>
        <item x="3"/>
        <item x="4"/>
        <item x="5"/>
        <item x="6"/>
        <item x="7"/>
        <item t="default"/>
      </items>
    </pivotField>
    <pivotField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pivotField dataField="1" numFmtId="165" showAll="0"/>
    <pivotField dataField="1" numFmtId="166" showAll="0"/>
    <pivotField dataField="1" numFmtId="1" showAll="0"/>
    <pivotField dataField="1" numFmtId="1" showAll="0"/>
    <pivotField showAll="0">
      <items count="5">
        <item x="0"/>
        <item x="1"/>
        <item x="2"/>
        <item x="3"/>
        <item t="default"/>
      </items>
    </pivotField>
  </pivotFields>
  <rowFields count="1">
    <field x="4"/>
  </rowFields>
  <rowItems count="6">
    <i>
      <x/>
    </i>
    <i>
      <x v="1"/>
    </i>
    <i>
      <x v="2"/>
    </i>
    <i>
      <x v="3"/>
    </i>
    <i>
      <x v="4"/>
    </i>
    <i t="grand">
      <x/>
    </i>
  </rowItems>
  <colFields count="1">
    <field x="-2"/>
  </colFields>
  <colItems count="4">
    <i>
      <x/>
    </i>
    <i i="1">
      <x v="1"/>
    </i>
    <i i="2">
      <x v="2"/>
    </i>
    <i i="3">
      <x v="3"/>
    </i>
  </colItems>
  <dataFields count="4">
    <dataField name="Sum of atliqo_revenue_crores" fld="6" baseField="0" baseItem="0"/>
    <dataField name="Sum of arpu" fld="7" baseField="0" baseItem="0"/>
    <dataField name="Sum of active_users_lakhs" fld="8" baseField="0" baseItem="0"/>
    <dataField name="Sum of unsubscribed_users_lakh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G2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dataField="1" numFmtId="166" showAll="0"/>
    <pivotField axis="axisCol" showAll="0">
      <items count="6">
        <item x="0"/>
        <item x="1"/>
        <item x="3"/>
        <item x="4"/>
        <item x="2"/>
        <item t="default"/>
      </items>
    </pivotField>
    <pivotField numFmtId="166" showAll="0">
      <items count="530">
        <item x="446"/>
        <item x="494"/>
        <item x="440"/>
        <item x="489"/>
        <item x="458"/>
        <item x="451"/>
        <item x="508"/>
        <item x="500"/>
        <item x="483"/>
        <item x="475"/>
        <item x="527"/>
        <item x="520"/>
        <item x="457"/>
        <item x="454"/>
        <item x="516"/>
        <item x="507"/>
        <item x="504"/>
        <item x="445"/>
        <item x="469"/>
        <item x="476"/>
        <item x="526"/>
        <item x="493"/>
        <item x="480"/>
        <item x="460"/>
        <item x="521"/>
        <item x="444"/>
        <item x="438"/>
        <item x="450"/>
        <item x="492"/>
        <item x="512"/>
        <item x="481"/>
        <item x="487"/>
        <item x="524"/>
        <item x="499"/>
        <item x="472"/>
        <item x="525"/>
        <item x="465"/>
        <item x="519"/>
        <item x="464"/>
        <item x="517"/>
        <item x="515"/>
        <item x="467"/>
        <item x="441"/>
        <item x="482"/>
        <item x="484"/>
        <item x="490"/>
        <item x="463"/>
        <item x="485"/>
        <item x="333"/>
        <item x="452"/>
        <item x="474"/>
        <item x="461"/>
        <item x="393"/>
        <item x="514"/>
        <item x="528"/>
        <item x="501"/>
        <item x="442"/>
        <item x="447"/>
        <item x="466"/>
        <item x="453"/>
        <item x="491"/>
        <item x="455"/>
        <item x="495"/>
        <item x="437"/>
        <item x="502"/>
        <item x="505"/>
        <item x="486"/>
        <item x="459"/>
        <item x="478"/>
        <item x="473"/>
        <item x="360"/>
        <item x="509"/>
        <item x="477"/>
        <item x="522"/>
        <item x="417"/>
        <item x="468"/>
        <item x="439"/>
        <item x="518"/>
        <item x="449"/>
        <item x="380"/>
        <item x="488"/>
        <item x="456"/>
        <item x="498"/>
        <item x="372"/>
        <item x="462"/>
        <item x="506"/>
        <item x="425"/>
        <item x="503"/>
        <item x="370"/>
        <item x="340"/>
        <item x="431"/>
        <item x="513"/>
        <item x="399"/>
        <item x="341"/>
        <item x="350"/>
        <item x="332"/>
        <item x="443"/>
        <item x="400"/>
        <item x="351"/>
        <item x="392"/>
        <item x="408"/>
        <item x="334"/>
        <item x="357"/>
        <item x="368"/>
        <item x="511"/>
        <item x="470"/>
        <item x="335"/>
        <item x="394"/>
        <item x="423"/>
        <item x="479"/>
        <item x="395"/>
        <item x="361"/>
        <item x="345"/>
        <item x="497"/>
        <item x="353"/>
        <item x="523"/>
        <item x="414"/>
        <item x="510"/>
        <item x="448"/>
        <item x="418"/>
        <item x="379"/>
        <item x="496"/>
        <item x="471"/>
        <item x="376"/>
        <item x="410"/>
        <item x="347"/>
        <item x="428"/>
        <item x="348"/>
        <item x="375"/>
        <item x="405"/>
        <item x="373"/>
        <item x="378"/>
        <item x="331"/>
        <item x="426"/>
        <item x="391"/>
        <item x="406"/>
        <item x="355"/>
        <item x="430"/>
        <item x="346"/>
        <item x="386"/>
        <item x="412"/>
        <item x="404"/>
        <item x="366"/>
        <item x="342"/>
        <item x="358"/>
        <item x="421"/>
        <item x="401"/>
        <item x="415"/>
        <item x="369"/>
        <item x="371"/>
        <item x="387"/>
        <item x="424"/>
        <item x="330"/>
        <item x="367"/>
        <item x="435"/>
        <item x="390"/>
        <item x="422"/>
        <item x="354"/>
        <item x="381"/>
        <item x="411"/>
        <item x="432"/>
        <item x="362"/>
        <item x="352"/>
        <item x="356"/>
        <item x="383"/>
        <item x="419"/>
        <item x="385"/>
        <item x="409"/>
        <item x="413"/>
        <item x="377"/>
        <item x="344"/>
        <item x="434"/>
        <item x="349"/>
        <item x="364"/>
        <item x="384"/>
        <item x="359"/>
        <item x="403"/>
        <item x="429"/>
        <item x="407"/>
        <item x="416"/>
        <item x="329"/>
        <item x="336"/>
        <item x="389"/>
        <item x="339"/>
        <item x="374"/>
        <item x="337"/>
        <item x="388"/>
        <item x="398"/>
        <item x="343"/>
        <item x="365"/>
        <item x="427"/>
        <item x="396"/>
        <item x="382"/>
        <item x="436"/>
        <item x="402"/>
        <item x="433"/>
        <item x="363"/>
        <item x="420"/>
        <item x="338"/>
        <item x="397"/>
        <item x="85"/>
        <item x="109"/>
        <item x="76"/>
        <item x="70"/>
        <item x="81"/>
        <item x="27"/>
        <item x="103"/>
        <item x="106"/>
        <item x="56"/>
        <item x="17"/>
        <item x="11"/>
        <item x="61"/>
        <item x="82"/>
        <item x="107"/>
        <item x="102"/>
        <item x="91"/>
        <item x="65"/>
        <item x="80"/>
        <item x="22"/>
        <item x="71"/>
        <item x="50"/>
        <item x="2"/>
        <item x="68"/>
        <item x="84"/>
        <item x="99"/>
        <item x="53"/>
        <item x="34"/>
        <item x="6"/>
        <item x="74"/>
        <item x="108"/>
        <item x="23"/>
        <item x="54"/>
        <item x="166"/>
        <item x="12"/>
        <item x="49"/>
        <item x="63"/>
        <item x="88"/>
        <item x="9"/>
        <item x="105"/>
        <item x="101"/>
        <item x="35"/>
        <item x="21"/>
        <item x="1"/>
        <item x="215"/>
        <item x="64"/>
        <item x="40"/>
        <item x="75"/>
        <item x="100"/>
        <item x="189"/>
        <item x="62"/>
        <item x="66"/>
        <item x="72"/>
        <item x="97"/>
        <item x="25"/>
        <item x="150"/>
        <item x="111"/>
        <item x="46"/>
        <item x="4"/>
        <item x="44"/>
        <item x="98"/>
        <item x="15"/>
        <item x="79"/>
        <item x="202"/>
        <item x="55"/>
        <item x="30"/>
        <item x="59"/>
        <item x="176"/>
        <item x="31"/>
        <item x="5"/>
        <item x="7"/>
        <item x="90"/>
        <item x="13"/>
        <item x="94"/>
        <item x="48"/>
        <item x="3"/>
        <item x="52"/>
        <item x="92"/>
        <item x="42"/>
        <item x="77"/>
        <item x="47"/>
        <item x="87"/>
        <item x="16"/>
        <item x="95"/>
        <item x="160"/>
        <item x="138"/>
        <item x="58"/>
        <item x="194"/>
        <item x="33"/>
        <item x="45"/>
        <item x="60"/>
        <item x="121"/>
        <item x="20"/>
        <item x="38"/>
        <item x="43"/>
        <item x="125"/>
        <item x="211"/>
        <item x="146"/>
        <item x="36"/>
        <item x="178"/>
        <item x="182"/>
        <item x="39"/>
        <item x="26"/>
        <item x="199"/>
        <item x="18"/>
        <item x="29"/>
        <item x="0"/>
        <item x="130"/>
        <item x="185"/>
        <item x="73"/>
        <item x="110"/>
        <item x="93"/>
        <item x="131"/>
        <item x="186"/>
        <item x="168"/>
        <item x="143"/>
        <item x="14"/>
        <item x="217"/>
        <item x="196"/>
        <item x="37"/>
        <item x="69"/>
        <item x="148"/>
        <item x="57"/>
        <item x="153"/>
        <item x="112"/>
        <item x="167"/>
        <item x="205"/>
        <item x="169"/>
        <item x="149"/>
        <item x="151"/>
        <item x="216"/>
        <item x="10"/>
        <item x="201"/>
        <item x="203"/>
        <item x="157"/>
        <item x="104"/>
        <item x="67"/>
        <item x="147"/>
        <item x="208"/>
        <item x="139"/>
        <item x="156"/>
        <item x="89"/>
        <item x="200"/>
        <item x="78"/>
        <item x="133"/>
        <item x="86"/>
        <item x="124"/>
        <item x="126"/>
        <item x="207"/>
        <item x="181"/>
        <item x="114"/>
        <item x="163"/>
        <item x="183"/>
        <item x="8"/>
        <item x="142"/>
        <item x="161"/>
        <item x="145"/>
        <item x="154"/>
        <item x="32"/>
        <item x="195"/>
        <item x="198"/>
        <item x="164"/>
        <item x="51"/>
        <item x="212"/>
        <item x="165"/>
        <item x="206"/>
        <item x="136"/>
        <item x="213"/>
        <item x="19"/>
        <item x="214"/>
        <item x="113"/>
        <item x="137"/>
        <item x="159"/>
        <item x="28"/>
        <item x="83"/>
        <item x="170"/>
        <item x="191"/>
        <item x="210"/>
        <item x="248"/>
        <item x="129"/>
        <item x="127"/>
        <item x="162"/>
        <item x="155"/>
        <item x="119"/>
        <item x="96"/>
        <item x="122"/>
        <item x="304"/>
        <item x="175"/>
        <item x="179"/>
        <item x="117"/>
        <item x="152"/>
        <item x="128"/>
        <item x="227"/>
        <item x="224"/>
        <item x="173"/>
        <item x="204"/>
        <item x="116"/>
        <item x="184"/>
        <item x="243"/>
        <item x="284"/>
        <item x="135"/>
        <item x="282"/>
        <item x="237"/>
        <item x="172"/>
        <item x="41"/>
        <item x="134"/>
        <item x="24"/>
        <item x="144"/>
        <item x="141"/>
        <item x="236"/>
        <item x="225"/>
        <item x="309"/>
        <item x="253"/>
        <item x="140"/>
        <item x="299"/>
        <item x="262"/>
        <item x="158"/>
        <item x="190"/>
        <item x="197"/>
        <item x="193"/>
        <item x="188"/>
        <item x="230"/>
        <item x="308"/>
        <item x="132"/>
        <item x="192"/>
        <item x="294"/>
        <item x="293"/>
        <item x="120"/>
        <item x="209"/>
        <item x="258"/>
        <item x="287"/>
        <item x="123"/>
        <item x="221"/>
        <item x="177"/>
        <item x="244"/>
        <item x="187"/>
        <item x="266"/>
        <item x="249"/>
        <item x="269"/>
        <item x="180"/>
        <item x="246"/>
        <item x="279"/>
        <item x="241"/>
        <item x="305"/>
        <item x="319"/>
        <item x="251"/>
        <item x="300"/>
        <item x="323"/>
        <item x="239"/>
        <item x="260"/>
        <item x="218"/>
        <item x="115"/>
        <item x="234"/>
        <item x="223"/>
        <item x="297"/>
        <item x="228"/>
        <item x="306"/>
        <item x="118"/>
        <item x="315"/>
        <item x="276"/>
        <item x="171"/>
        <item x="295"/>
        <item x="302"/>
        <item x="281"/>
        <item x="174"/>
        <item x="291"/>
        <item x="285"/>
        <item x="226"/>
        <item x="259"/>
        <item x="268"/>
        <item x="265"/>
        <item x="231"/>
        <item x="271"/>
        <item x="247"/>
        <item x="245"/>
        <item x="314"/>
        <item x="283"/>
        <item x="288"/>
        <item x="219"/>
        <item x="263"/>
        <item x="322"/>
        <item x="222"/>
        <item x="301"/>
        <item x="318"/>
        <item x="250"/>
        <item x="325"/>
        <item x="235"/>
        <item x="303"/>
        <item x="277"/>
        <item x="242"/>
        <item x="280"/>
        <item x="232"/>
        <item x="292"/>
        <item x="320"/>
        <item x="229"/>
        <item x="274"/>
        <item x="233"/>
        <item x="255"/>
        <item x="289"/>
        <item x="286"/>
        <item x="267"/>
        <item x="270"/>
        <item x="275"/>
        <item x="272"/>
        <item x="298"/>
        <item x="327"/>
        <item x="290"/>
        <item x="311"/>
        <item x="256"/>
        <item x="324"/>
        <item x="254"/>
        <item x="328"/>
        <item x="264"/>
        <item x="220"/>
        <item x="321"/>
        <item x="312"/>
        <item x="310"/>
        <item x="278"/>
        <item x="238"/>
        <item x="317"/>
        <item x="261"/>
        <item x="257"/>
        <item x="316"/>
        <item x="252"/>
        <item x="313"/>
        <item x="240"/>
        <item x="307"/>
        <item x="273"/>
        <item x="296"/>
        <item x="326"/>
        <item t="default"/>
      </items>
    </pivotField>
    <pivotField showAll="0">
      <items count="9">
        <item x="0"/>
        <item x="1"/>
        <item x="2"/>
        <item x="3"/>
        <item x="4"/>
        <item x="5"/>
        <item x="6"/>
        <item x="7"/>
        <item t="default"/>
      </items>
    </pivotField>
    <pivotField axis="axisRow" showAll="0">
      <items count="16">
        <item x="7"/>
        <item x="3"/>
        <item x="12"/>
        <item x="4"/>
        <item x="11"/>
        <item x="1"/>
        <item x="13"/>
        <item x="5"/>
        <item x="8"/>
        <item x="2"/>
        <item x="9"/>
        <item x="0"/>
        <item x="10"/>
        <item x="6"/>
        <item x="14"/>
        <item t="default"/>
      </items>
    </pivotField>
    <pivotField axis="axisPage" showAll="0">
      <items count="3">
        <item x="1"/>
        <item x="0"/>
        <item t="default"/>
      </items>
    </pivotField>
  </pivotFields>
  <rowFields count="1">
    <field x="6"/>
  </rowFields>
  <rowItems count="16">
    <i>
      <x/>
    </i>
    <i>
      <x v="1"/>
    </i>
    <i>
      <x v="2"/>
    </i>
    <i>
      <x v="3"/>
    </i>
    <i>
      <x v="4"/>
    </i>
    <i>
      <x v="5"/>
    </i>
    <i>
      <x v="6"/>
    </i>
    <i>
      <x v="7"/>
    </i>
    <i>
      <x v="8"/>
    </i>
    <i>
      <x v="9"/>
    </i>
    <i>
      <x v="10"/>
    </i>
    <i>
      <x v="11"/>
    </i>
    <i>
      <x v="12"/>
    </i>
    <i>
      <x v="13"/>
    </i>
    <i>
      <x v="14"/>
    </i>
    <i t="grand">
      <x/>
    </i>
  </rowItems>
  <colFields count="1">
    <field x="3"/>
  </colFields>
  <colItems count="6">
    <i>
      <x/>
    </i>
    <i>
      <x v="1"/>
    </i>
    <i>
      <x v="2"/>
    </i>
    <i>
      <x v="3"/>
    </i>
    <i>
      <x v="4"/>
    </i>
    <i t="grand">
      <x/>
    </i>
  </colItems>
  <pageFields count="1">
    <pageField fld="7" item="1" hier="-1"/>
  </pageFields>
  <dataFields count="1">
    <dataField name="Sum of tmv_city_crores" fld="2" baseField="0" baseItem="0"/>
  </dataFields>
  <chartFormats count="12">
    <chartFormat chart="15" format="56" series="1">
      <pivotArea type="data" outline="0" fieldPosition="0">
        <references count="1">
          <reference field="4294967294" count="1" selected="0">
            <x v="0"/>
          </reference>
        </references>
      </pivotArea>
    </chartFormat>
    <chartFormat chart="13" format="40" series="1">
      <pivotArea type="data" outline="0" fieldPosition="0">
        <references count="1">
          <reference field="4294967294" count="1" selected="0">
            <x v="0"/>
          </reference>
        </references>
      </pivotArea>
    </chartFormat>
    <chartFormat chart="13" format="73" series="1">
      <pivotArea type="data" outline="0" fieldPosition="0">
        <references count="2">
          <reference field="4294967294" count="1" selected="0">
            <x v="0"/>
          </reference>
          <reference field="3" count="1" selected="0">
            <x v="0"/>
          </reference>
        </references>
      </pivotArea>
    </chartFormat>
    <chartFormat chart="13" format="74" series="1">
      <pivotArea type="data" outline="0" fieldPosition="0">
        <references count="2">
          <reference field="4294967294" count="1" selected="0">
            <x v="0"/>
          </reference>
          <reference field="3" count="1" selected="0">
            <x v="1"/>
          </reference>
        </references>
      </pivotArea>
    </chartFormat>
    <chartFormat chart="13" format="75" series="1">
      <pivotArea type="data" outline="0" fieldPosition="0">
        <references count="2">
          <reference field="4294967294" count="1" selected="0">
            <x v="0"/>
          </reference>
          <reference field="3" count="1" selected="0">
            <x v="2"/>
          </reference>
        </references>
      </pivotArea>
    </chartFormat>
    <chartFormat chart="13" format="76" series="1">
      <pivotArea type="data" outline="0" fieldPosition="0">
        <references count="2">
          <reference field="4294967294" count="1" selected="0">
            <x v="0"/>
          </reference>
          <reference field="3" count="1" selected="0">
            <x v="3"/>
          </reference>
        </references>
      </pivotArea>
    </chartFormat>
    <chartFormat chart="13" format="77" series="1">
      <pivotArea type="data" outline="0" fieldPosition="0">
        <references count="2">
          <reference field="4294967294" count="1" selected="0">
            <x v="0"/>
          </reference>
          <reference field="3" count="1" selected="0">
            <x v="4"/>
          </reference>
        </references>
      </pivotArea>
    </chartFormat>
    <chartFormat chart="15" format="89" series="1">
      <pivotArea type="data" outline="0" fieldPosition="0">
        <references count="2">
          <reference field="4294967294" count="1" selected="0">
            <x v="0"/>
          </reference>
          <reference field="3" count="1" selected="0">
            <x v="0"/>
          </reference>
        </references>
      </pivotArea>
    </chartFormat>
    <chartFormat chart="15" format="90" series="1">
      <pivotArea type="data" outline="0" fieldPosition="0">
        <references count="2">
          <reference field="4294967294" count="1" selected="0">
            <x v="0"/>
          </reference>
          <reference field="3" count="1" selected="0">
            <x v="1"/>
          </reference>
        </references>
      </pivotArea>
    </chartFormat>
    <chartFormat chart="15" format="91" series="1">
      <pivotArea type="data" outline="0" fieldPosition="0">
        <references count="2">
          <reference field="4294967294" count="1" selected="0">
            <x v="0"/>
          </reference>
          <reference field="3" count="1" selected="0">
            <x v="2"/>
          </reference>
        </references>
      </pivotArea>
    </chartFormat>
    <chartFormat chart="15" format="92" series="1">
      <pivotArea type="data" outline="0" fieldPosition="0">
        <references count="2">
          <reference field="4294967294" count="1" selected="0">
            <x v="0"/>
          </reference>
          <reference field="3" count="1" selected="0">
            <x v="3"/>
          </reference>
        </references>
      </pivotArea>
    </chartFormat>
    <chartFormat chart="15" format="93"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F00-00000100000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3:C29" firstHeaderRow="1" firstDataRow="1" firstDataCol="1"/>
  <pivotFields count="8">
    <pivotField numFmtId="14" showAll="0"/>
    <pivotField showAll="0">
      <items count="16">
        <item x="1"/>
        <item x="13"/>
        <item x="12"/>
        <item x="9"/>
        <item x="8"/>
        <item x="7"/>
        <item x="0"/>
        <item x="6"/>
        <item x="14"/>
        <item x="5"/>
        <item x="3"/>
        <item x="4"/>
        <item x="11"/>
        <item x="2"/>
        <item x="10"/>
        <item t="default"/>
      </items>
    </pivotField>
    <pivotField numFmtId="166" showAll="0"/>
    <pivotField axis="axisRow" showAll="0">
      <items count="6">
        <item x="0"/>
        <item x="1"/>
        <item x="3"/>
        <item x="4"/>
        <item x="2"/>
        <item t="default"/>
      </items>
    </pivotField>
    <pivotField dataField="1" numFmtId="166" showAll="0"/>
    <pivotField showAll="0">
      <items count="9">
        <item x="0"/>
        <item x="1"/>
        <item x="2"/>
        <item x="3"/>
        <item x="4"/>
        <item x="5"/>
        <item x="6"/>
        <item x="7"/>
        <item t="default"/>
      </items>
    </pivotField>
    <pivotField showAll="0">
      <items count="16">
        <item x="7"/>
        <item x="3"/>
        <item x="12"/>
        <item x="4"/>
        <item x="11"/>
        <item x="1"/>
        <item x="13"/>
        <item x="5"/>
        <item x="8"/>
        <item x="2"/>
        <item x="9"/>
        <item x="0"/>
        <item x="10"/>
        <item x="6"/>
        <item x="14"/>
        <item t="default"/>
      </items>
    </pivotField>
    <pivotField showAll="0">
      <items count="3">
        <item h="1" x="1"/>
        <item x="0"/>
        <item t="default"/>
      </items>
    </pivotField>
  </pivotFields>
  <rowFields count="1">
    <field x="3"/>
  </rowFields>
  <rowItems count="6">
    <i>
      <x/>
    </i>
    <i>
      <x v="1"/>
    </i>
    <i>
      <x v="2"/>
    </i>
    <i>
      <x v="3"/>
    </i>
    <i>
      <x v="4"/>
    </i>
    <i t="grand">
      <x/>
    </i>
  </rowItems>
  <colItems count="1">
    <i/>
  </colItems>
  <dataFields count="1">
    <dataField name="Sum of ms_pct" fld="4" baseField="0" baseItem="0"/>
  </dataFields>
  <formats count="6">
    <format dxfId="21">
      <pivotArea type="all" dataOnly="0" outline="0" fieldPosition="0"/>
    </format>
    <format dxfId="20">
      <pivotArea outline="0" collapsedLevelsAreSubtotals="1" fieldPosition="0"/>
    </format>
    <format dxfId="19">
      <pivotArea field="3" type="button" dataOnly="0" labelOnly="1" outline="0" axis="axisRow" fieldPosition="0"/>
    </format>
    <format dxfId="18">
      <pivotArea dataOnly="0" labelOnly="1" fieldPosition="0">
        <references count="1">
          <reference field="3" count="0"/>
        </references>
      </pivotArea>
    </format>
    <format dxfId="17">
      <pivotArea dataOnly="0" labelOnly="1" grandRow="1" outline="0" fieldPosition="0"/>
    </format>
    <format dxfId="1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8">
    <pivotField numFmtId="14" showAll="0"/>
    <pivotField showAll="0">
      <items count="16">
        <item x="1"/>
        <item x="13"/>
        <item x="12"/>
        <item x="9"/>
        <item x="8"/>
        <item x="7"/>
        <item x="0"/>
        <item x="6"/>
        <item x="14"/>
        <item x="5"/>
        <item x="3"/>
        <item x="4"/>
        <item x="11"/>
        <item x="2"/>
        <item x="10"/>
        <item t="default"/>
      </items>
    </pivotField>
    <pivotField numFmtId="166" showAll="0"/>
    <pivotField axis="axisRow" showAll="0">
      <items count="6">
        <item x="0"/>
        <item x="1"/>
        <item x="3"/>
        <item x="4"/>
        <item x="2"/>
        <item t="default"/>
      </items>
    </pivotField>
    <pivotField dataField="1" numFmtId="166" showAll="0"/>
    <pivotField showAll="0">
      <items count="9">
        <item x="0"/>
        <item x="1"/>
        <item x="2"/>
        <item x="3"/>
        <item x="4"/>
        <item x="5"/>
        <item x="6"/>
        <item x="7"/>
        <item t="default"/>
      </items>
    </pivotField>
    <pivotField showAll="0">
      <items count="16">
        <item x="7"/>
        <item x="3"/>
        <item x="12"/>
        <item x="4"/>
        <item x="11"/>
        <item x="1"/>
        <item x="13"/>
        <item x="5"/>
        <item x="8"/>
        <item x="2"/>
        <item x="9"/>
        <item x="0"/>
        <item x="10"/>
        <item x="6"/>
        <item x="14"/>
        <item t="default"/>
      </items>
    </pivotField>
    <pivotField showAll="0">
      <items count="3">
        <item h="1" x="1"/>
        <item x="0"/>
        <item t="default"/>
      </items>
    </pivotField>
  </pivotFields>
  <rowFields count="1">
    <field x="3"/>
  </rowFields>
  <rowItems count="6">
    <i>
      <x/>
    </i>
    <i>
      <x v="1"/>
    </i>
    <i>
      <x v="2"/>
    </i>
    <i>
      <x v="3"/>
    </i>
    <i>
      <x v="4"/>
    </i>
    <i t="grand">
      <x/>
    </i>
  </rowItems>
  <colItems count="1">
    <i/>
  </colItems>
  <dataFields count="1">
    <dataField name="Sum of ms_pct" fld="4"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65" firstHeaderRow="1" firstDataRow="2" firstDataCol="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items count="6">
        <item x="3"/>
        <item x="4"/>
        <item x="1"/>
        <item x="0"/>
        <item x="2"/>
        <item t="default"/>
      </items>
    </pivotField>
    <pivotField axis="axisRow" showAll="0">
      <items count="9">
        <item x="0"/>
        <item x="1"/>
        <item x="2"/>
        <item x="3"/>
        <item x="4"/>
        <item x="5"/>
        <item x="6"/>
        <item x="7"/>
        <item t="default"/>
      </items>
    </pivotField>
    <pivotField axis="axisCol" showAll="0">
      <items count="3">
        <item x="1"/>
        <item x="0"/>
        <item t="default"/>
      </items>
    </pivotField>
    <pivotField showAll="0"/>
  </pivotFields>
  <rowFields count="1">
    <field x="5"/>
  </rowFields>
  <rowItems count="9">
    <i>
      <x/>
    </i>
    <i>
      <x v="1"/>
    </i>
    <i>
      <x v="2"/>
    </i>
    <i>
      <x v="3"/>
    </i>
    <i>
      <x v="4"/>
    </i>
    <i>
      <x v="5"/>
    </i>
    <i>
      <x v="6"/>
    </i>
    <i>
      <x v="7"/>
    </i>
    <i t="grand">
      <x/>
    </i>
  </rowItems>
  <colFields count="1">
    <field x="6"/>
  </colFields>
  <colItems count="3">
    <i>
      <x/>
    </i>
    <i>
      <x v="1"/>
    </i>
    <i t="grand">
      <x/>
    </i>
  </colItems>
  <dataFields count="1">
    <dataField name="Sum of plan_revenue_crores" fld="3" baseField="0" baseItem="0"/>
  </dataFields>
  <chartFormats count="2">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50"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axis="axisPage" showAll="0">
      <items count="14">
        <item x="0"/>
        <item x="9"/>
        <item x="10"/>
        <item x="11"/>
        <item x="12"/>
        <item x="1"/>
        <item x="2"/>
        <item x="3"/>
        <item x="4"/>
        <item x="5"/>
        <item x="6"/>
        <item x="7"/>
        <item x="8"/>
        <item t="default"/>
      </items>
    </pivotField>
    <pivotField showAll="0"/>
    <pivotField showAll="0">
      <items count="6">
        <item x="3"/>
        <item x="4"/>
        <item x="1"/>
        <item x="0"/>
        <item x="2"/>
        <item t="default"/>
      </items>
    </pivotField>
    <pivotField showAll="0">
      <items count="9">
        <item x="0"/>
        <item x="1"/>
        <item x="2"/>
        <item x="3"/>
        <item x="4"/>
        <item x="5"/>
        <item x="6"/>
        <item x="7"/>
        <item t="default"/>
      </items>
    </pivotField>
    <pivotField axis="axisCol" showAll="0">
      <items count="3">
        <item x="1"/>
        <item x="0"/>
        <item t="default"/>
      </items>
    </pivotField>
    <pivotField axis="axisRow" dataField="1" showAll="0">
      <items count="14">
        <item x="6"/>
        <item x="9"/>
        <item x="8"/>
        <item x="7"/>
        <item x="2"/>
        <item x="3"/>
        <item x="12"/>
        <item x="4"/>
        <item x="0"/>
        <item x="1"/>
        <item x="11"/>
        <item x="10"/>
        <item x="5"/>
        <item t="default"/>
      </items>
    </pivotField>
  </pivotFields>
  <rowFields count="1">
    <field x="7"/>
  </rowFields>
  <rowItems count="14">
    <i>
      <x/>
    </i>
    <i>
      <x v="1"/>
    </i>
    <i>
      <x v="2"/>
    </i>
    <i>
      <x v="3"/>
    </i>
    <i>
      <x v="4"/>
    </i>
    <i>
      <x v="5"/>
    </i>
    <i>
      <x v="6"/>
    </i>
    <i>
      <x v="7"/>
    </i>
    <i>
      <x v="8"/>
    </i>
    <i>
      <x v="9"/>
    </i>
    <i>
      <x v="10"/>
    </i>
    <i>
      <x v="11"/>
    </i>
    <i>
      <x v="12"/>
    </i>
    <i t="grand">
      <x/>
    </i>
  </rowItems>
  <colFields count="1">
    <field x="6"/>
  </colFields>
  <colItems count="3">
    <i>
      <x/>
    </i>
    <i>
      <x v="1"/>
    </i>
    <i t="grand">
      <x/>
    </i>
  </colItems>
  <pageFields count="1">
    <pageField fld="2" hier="-1"/>
  </pageFields>
  <dataFields count="1">
    <dataField name="Count of Description" fld="7" subtotal="count" baseField="0" baseItem="0"/>
  </dataFields>
  <formats count="10">
    <format dxfId="58">
      <pivotArea type="all" dataOnly="0" outline="0" fieldPosition="0"/>
    </format>
    <format dxfId="57">
      <pivotArea outline="0" collapsedLevelsAreSubtotals="1" fieldPosition="0"/>
    </format>
    <format dxfId="56">
      <pivotArea type="origin" dataOnly="0" labelOnly="1" outline="0" fieldPosition="0"/>
    </format>
    <format dxfId="55">
      <pivotArea field="6" type="button" dataOnly="0" labelOnly="1" outline="0" axis="axisCol" fieldPosition="0"/>
    </format>
    <format dxfId="54">
      <pivotArea type="topRight" dataOnly="0" labelOnly="1" outline="0" fieldPosition="0"/>
    </format>
    <format dxfId="53">
      <pivotArea field="7" type="button" dataOnly="0" labelOnly="1" outline="0" axis="axisRow" fieldPosition="0"/>
    </format>
    <format dxfId="52">
      <pivotArea dataOnly="0" labelOnly="1" fieldPosition="0">
        <references count="1">
          <reference field="7" count="0"/>
        </references>
      </pivotArea>
    </format>
    <format dxfId="51">
      <pivotArea dataOnly="0" labelOnly="1" grandRow="1" outline="0" fieldPosition="0"/>
    </format>
    <format dxfId="50">
      <pivotArea dataOnly="0" labelOnly="1" fieldPosition="0">
        <references count="1">
          <reference field="6" count="0"/>
        </references>
      </pivotArea>
    </format>
    <format dxfId="49">
      <pivotArea dataOnly="0" labelOnly="1" grandCol="1" outline="0" fieldPosition="0"/>
    </format>
  </formats>
  <chartFormats count="1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 chart="2" format="9" series="1">
      <pivotArea type="data" outline="0" fieldPosition="0">
        <references count="2">
          <reference field="4294967294" count="1" selected="0">
            <x v="0"/>
          </reference>
          <reference field="2" count="1" selected="0">
            <x v="9"/>
          </reference>
        </references>
      </pivotArea>
    </chartFormat>
    <chartFormat chart="2" format="10" series="1">
      <pivotArea type="data" outline="0" fieldPosition="0">
        <references count="2">
          <reference field="4294967294" count="1" selected="0">
            <x v="0"/>
          </reference>
          <reference field="2" count="1" selected="0">
            <x v="10"/>
          </reference>
        </references>
      </pivotArea>
    </chartFormat>
    <chartFormat chart="2" format="11" series="1">
      <pivotArea type="data" outline="0" fieldPosition="0">
        <references count="2">
          <reference field="4294967294" count="1" selected="0">
            <x v="0"/>
          </reference>
          <reference field="2" count="1" selected="0">
            <x v="11"/>
          </reference>
        </references>
      </pivotArea>
    </chartFormat>
    <chartFormat chart="2" format="12" series="1">
      <pivotArea type="data" outline="0" fieldPosition="0">
        <references count="2">
          <reference field="4294967294" count="1" selected="0">
            <x v="0"/>
          </reference>
          <reference field="2" count="1" selected="0">
            <x v="12"/>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8" firstHeaderRow="1" firstDataRow="2" firstDataCol="1" rowPageCount="1" colPageCount="1"/>
  <pivotFields count="8">
    <pivotField numFmtId="14" showAll="0"/>
    <pivotField showAll="0">
      <items count="16">
        <item x="1"/>
        <item x="13"/>
        <item x="12"/>
        <item x="9"/>
        <item x="8"/>
        <item x="7"/>
        <item x="0"/>
        <item x="6"/>
        <item x="14"/>
        <item x="5"/>
        <item x="3"/>
        <item x="4"/>
        <item x="11"/>
        <item x="2"/>
        <item x="10"/>
        <item t="default"/>
      </items>
    </pivotField>
    <pivotField axis="axisPage" showAll="0">
      <items count="14">
        <item x="0"/>
        <item x="9"/>
        <item x="10"/>
        <item x="11"/>
        <item x="12"/>
        <item x="1"/>
        <item x="2"/>
        <item x="3"/>
        <item x="4"/>
        <item x="5"/>
        <item x="6"/>
        <item x="7"/>
        <item x="8"/>
        <item t="default"/>
      </items>
    </pivotField>
    <pivotField showAll="0"/>
    <pivotField showAll="0">
      <items count="6">
        <item x="3"/>
        <item x="4"/>
        <item x="1"/>
        <item x="0"/>
        <item x="2"/>
        <item t="default"/>
      </items>
    </pivotField>
    <pivotField showAll="0">
      <items count="9">
        <item x="0"/>
        <item x="1"/>
        <item x="2"/>
        <item x="3"/>
        <item x="4"/>
        <item x="5"/>
        <item x="6"/>
        <item x="7"/>
        <item t="default"/>
      </items>
    </pivotField>
    <pivotField axis="axisCol" showAll="0">
      <items count="3">
        <item x="1"/>
        <item x="0"/>
        <item t="default"/>
      </items>
    </pivotField>
    <pivotField axis="axisRow" dataField="1" showAll="0">
      <items count="14">
        <item x="6"/>
        <item x="9"/>
        <item x="8"/>
        <item x="7"/>
        <item x="2"/>
        <item x="3"/>
        <item x="12"/>
        <item x="4"/>
        <item x="0"/>
        <item x="1"/>
        <item x="11"/>
        <item x="10"/>
        <item x="5"/>
        <item t="default"/>
      </items>
    </pivotField>
  </pivotFields>
  <rowFields count="1">
    <field x="7"/>
  </rowFields>
  <rowItems count="14">
    <i>
      <x/>
    </i>
    <i>
      <x v="1"/>
    </i>
    <i>
      <x v="2"/>
    </i>
    <i>
      <x v="3"/>
    </i>
    <i>
      <x v="4"/>
    </i>
    <i>
      <x v="5"/>
    </i>
    <i>
      <x v="6"/>
    </i>
    <i>
      <x v="7"/>
    </i>
    <i>
      <x v="8"/>
    </i>
    <i>
      <x v="9"/>
    </i>
    <i>
      <x v="10"/>
    </i>
    <i>
      <x v="11"/>
    </i>
    <i>
      <x v="12"/>
    </i>
    <i t="grand">
      <x/>
    </i>
  </rowItems>
  <colFields count="1">
    <field x="6"/>
  </colFields>
  <colItems count="3">
    <i>
      <x/>
    </i>
    <i>
      <x v="1"/>
    </i>
    <i t="grand">
      <x/>
    </i>
  </colItems>
  <pageFields count="1">
    <pageField fld="2" hier="-1"/>
  </pageFields>
  <dataFields count="1">
    <dataField name="Count of Description" fld="7" subtotal="count" baseField="0" baseItem="0"/>
  </dataFields>
  <chartFormats count="1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 chart="2" format="9" series="1">
      <pivotArea type="data" outline="0" fieldPosition="0">
        <references count="2">
          <reference field="4294967294" count="1" selected="0">
            <x v="0"/>
          </reference>
          <reference field="2" count="1" selected="0">
            <x v="9"/>
          </reference>
        </references>
      </pivotArea>
    </chartFormat>
    <chartFormat chart="2" format="10" series="1">
      <pivotArea type="data" outline="0" fieldPosition="0">
        <references count="2">
          <reference field="4294967294" count="1" selected="0">
            <x v="0"/>
          </reference>
          <reference field="2" count="1" selected="0">
            <x v="10"/>
          </reference>
        </references>
      </pivotArea>
    </chartFormat>
    <chartFormat chart="2" format="11" series="1">
      <pivotArea type="data" outline="0" fieldPosition="0">
        <references count="2">
          <reference field="4294967294" count="1" selected="0">
            <x v="0"/>
          </reference>
          <reference field="2" count="1" selected="0">
            <x v="11"/>
          </reference>
        </references>
      </pivotArea>
    </chartFormat>
    <chartFormat chart="2" format="12" series="1">
      <pivotArea type="data" outline="0" fieldPosition="0">
        <references count="2">
          <reference field="4294967294" count="1" selected="0">
            <x v="0"/>
          </reference>
          <reference field="2" count="1" selected="0">
            <x v="12"/>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4" format="16" series="1">
      <pivotArea type="data" outline="0" fieldPosition="0">
        <references count="2">
          <reference field="4294967294" count="1" selected="0">
            <x v="0"/>
          </reference>
          <reference field="6" count="1" selected="0">
            <x v="0"/>
          </reference>
        </references>
      </pivotArea>
    </chartFormat>
    <chartFormat chart="4" format="17"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8">
    <pivotField numFmtId="14" showAll="0"/>
    <pivotField showAll="0">
      <items count="16">
        <item x="1"/>
        <item x="13"/>
        <item x="12"/>
        <item x="9"/>
        <item x="8"/>
        <item x="7"/>
        <item x="0"/>
        <item x="6"/>
        <item x="14"/>
        <item x="5"/>
        <item x="3"/>
        <item x="4"/>
        <item x="11"/>
        <item x="2"/>
        <item x="10"/>
        <item t="default"/>
      </items>
    </pivotField>
    <pivotField showAll="0">
      <items count="14">
        <item x="0"/>
        <item x="9"/>
        <item x="10"/>
        <item x="11"/>
        <item x="12"/>
        <item x="1"/>
        <item x="2"/>
        <item x="3"/>
        <item x="4"/>
        <item x="5"/>
        <item x="6"/>
        <item x="7"/>
        <item x="8"/>
        <item t="default"/>
      </items>
    </pivotField>
    <pivotField dataField="1" showAll="0"/>
    <pivotField showAll="0">
      <items count="6">
        <item x="3"/>
        <item x="4"/>
        <item x="1"/>
        <item x="0"/>
        <item x="2"/>
        <item t="default"/>
      </items>
    </pivotField>
    <pivotField axis="axisRow" showAll="0">
      <items count="9">
        <item x="0"/>
        <item x="1"/>
        <item x="2"/>
        <item x="3"/>
        <item x="4"/>
        <item x="5"/>
        <item x="6"/>
        <item x="7"/>
        <item t="default"/>
      </items>
    </pivotField>
    <pivotField axis="axisCol" showAll="0">
      <items count="3">
        <item x="1"/>
        <item x="0"/>
        <item t="default"/>
      </items>
    </pivotField>
    <pivotField showAll="0"/>
  </pivotFields>
  <rowFields count="1">
    <field x="5"/>
  </rowFields>
  <rowItems count="9">
    <i>
      <x/>
    </i>
    <i>
      <x v="1"/>
    </i>
    <i>
      <x v="2"/>
    </i>
    <i>
      <x v="3"/>
    </i>
    <i>
      <x v="4"/>
    </i>
    <i>
      <x v="5"/>
    </i>
    <i>
      <x v="6"/>
    </i>
    <i>
      <x v="7"/>
    </i>
    <i t="grand">
      <x/>
    </i>
  </rowItems>
  <colFields count="1">
    <field x="6"/>
  </colFields>
  <colItems count="3">
    <i>
      <x/>
    </i>
    <i>
      <x v="1"/>
    </i>
    <i t="grand">
      <x/>
    </i>
  </colItems>
  <dataFields count="1">
    <dataField name="Sum of plan_revenue_crores" fld="3"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multipleItemSelectionAllowed="1"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items count="2">
        <item x="0"/>
        <item t="default"/>
      </items>
    </pivotField>
    <pivotField dataField="1" numFmtId="165" showAll="0"/>
    <pivotField numFmtId="166" showAll="0"/>
    <pivotField numFmtId="1" showAll="0"/>
    <pivotField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Average of atliqo_revenue_crores" fld="6" subtotal="average" baseField="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6" series="1">
      <pivotArea type="data" outline="0" fieldPosition="0">
        <references count="2">
          <reference field="4294967294" count="1" selected="0">
            <x v="0"/>
          </reference>
          <reference field="4" count="1" selected="0">
            <x v="4"/>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3"/>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2:E48" firstHeaderRow="0" firstDataRow="1" firstDataCol="1"/>
  <pivotFields count="11">
    <pivotField numFmtId="15" showAll="0"/>
    <pivotField showAll="0">
      <items count="9">
        <item x="0"/>
        <item x="1"/>
        <item x="2"/>
        <item x="3"/>
        <item x="4"/>
        <item x="5"/>
        <item x="6"/>
        <item x="7"/>
        <item t="default"/>
      </items>
    </pivotField>
    <pivotField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pivotField dataField="1" numFmtId="165" showAll="0"/>
    <pivotField dataField="1" numFmtId="166" showAll="0"/>
    <pivotField dataField="1" numFmtId="1" showAll="0"/>
    <pivotField dataField="1" numFmtId="1" showAll="0"/>
    <pivotField showAll="0">
      <items count="5">
        <item x="0"/>
        <item x="1"/>
        <item x="2"/>
        <item x="3"/>
        <item t="default"/>
      </items>
    </pivotField>
  </pivotFields>
  <rowFields count="1">
    <field x="4"/>
  </rowFields>
  <rowItems count="6">
    <i>
      <x/>
    </i>
    <i>
      <x v="1"/>
    </i>
    <i>
      <x v="2"/>
    </i>
    <i>
      <x v="3"/>
    </i>
    <i>
      <x v="4"/>
    </i>
    <i t="grand">
      <x/>
    </i>
  </rowItems>
  <colFields count="1">
    <field x="-2"/>
  </colFields>
  <colItems count="4">
    <i>
      <x/>
    </i>
    <i i="1">
      <x v="1"/>
    </i>
    <i i="2">
      <x v="2"/>
    </i>
    <i i="3">
      <x v="3"/>
    </i>
  </colItems>
  <dataFields count="4">
    <dataField name="Sum of atliqo_revenue_crores" fld="6" baseField="0" baseItem="0"/>
    <dataField name="Sum of arpu" fld="7" baseField="0" baseItem="0"/>
    <dataField name="Sum of active_users_lakhs" fld="8" baseField="0" baseItem="0"/>
    <dataField name="Sum of unsubscribed_users_lakhs" fld="9" baseField="0" baseItem="0"/>
  </dataFields>
  <formats count="19">
    <format dxfId="40">
      <pivotArea type="all" dataOnly="0" outline="0" fieldPosition="0"/>
    </format>
    <format dxfId="39">
      <pivotArea outline="0" collapsedLevelsAreSubtotals="1" fieldPosition="0"/>
    </format>
    <format dxfId="38">
      <pivotArea field="4" type="button" dataOnly="0" labelOnly="1" outline="0" axis="axisRow" fieldPosition="0"/>
    </format>
    <format dxfId="37">
      <pivotArea dataOnly="0" labelOnly="1" fieldPosition="0">
        <references count="1">
          <reference field="4" count="0"/>
        </references>
      </pivotArea>
    </format>
    <format dxfId="36">
      <pivotArea dataOnly="0" labelOnly="1" grandRow="1" outline="0" fieldPosition="0"/>
    </format>
    <format dxfId="35">
      <pivotArea dataOnly="0" labelOnly="1" outline="0" fieldPosition="0">
        <references count="1">
          <reference field="4294967294" count="4">
            <x v="0"/>
            <x v="1"/>
            <x v="2"/>
            <x v="3"/>
          </reference>
        </references>
      </pivotArea>
    </format>
    <format dxfId="34">
      <pivotArea type="all" dataOnly="0" outline="0" fieldPosition="0"/>
    </format>
    <format dxfId="33">
      <pivotArea outline="0" collapsedLevelsAreSubtotals="1" fieldPosition="0"/>
    </format>
    <format dxfId="32">
      <pivotArea field="4" type="button" dataOnly="0" labelOnly="1" outline="0" axis="axisRow" fieldPosition="0"/>
    </format>
    <format dxfId="31">
      <pivotArea dataOnly="0" labelOnly="1" fieldPosition="0">
        <references count="1">
          <reference field="4" count="0"/>
        </references>
      </pivotArea>
    </format>
    <format dxfId="30">
      <pivotArea dataOnly="0" labelOnly="1" grandRow="1" outline="0" fieldPosition="0"/>
    </format>
    <format dxfId="29">
      <pivotArea dataOnly="0" labelOnly="1" outline="0" fieldPosition="0">
        <references count="1">
          <reference field="4294967294" count="4">
            <x v="0"/>
            <x v="1"/>
            <x v="2"/>
            <x v="3"/>
          </reference>
        </references>
      </pivotArea>
    </format>
    <format dxfId="28">
      <pivotArea type="all" dataOnly="0" outline="0" fieldPosition="0"/>
    </format>
    <format dxfId="27">
      <pivotArea outline="0" collapsedLevelsAreSubtotals="1" fieldPosition="0"/>
    </format>
    <format dxfId="26">
      <pivotArea field="4" type="button" dataOnly="0" labelOnly="1" outline="0" axis="axisRow" fieldPosition="0"/>
    </format>
    <format dxfId="25">
      <pivotArea dataOnly="0" labelOnly="1" fieldPosition="0">
        <references count="1">
          <reference field="4" count="0"/>
        </references>
      </pivotArea>
    </format>
    <format dxfId="24">
      <pivotArea dataOnly="0" labelOnly="1" grandRow="1" outline="0" fieldPosition="0"/>
    </format>
    <format dxfId="23">
      <pivotArea dataOnly="0" labelOnly="1" outline="0" fieldPosition="0">
        <references count="1">
          <reference field="4294967294" count="4">
            <x v="0"/>
            <x v="1"/>
            <x v="2"/>
            <x v="3"/>
          </reference>
        </references>
      </pivotArea>
    </format>
    <format dxfId="22">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J11" firstHeaderRow="1" firstDataRow="2" firstDataCol="1" rowPageCount="1" colPageCount="1"/>
  <pivotFields count="11">
    <pivotField numFmtId="15" showAll="0"/>
    <pivotField axis="axisCol"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Row" showAll="0">
      <items count="6">
        <item x="3"/>
        <item x="4"/>
        <item x="1"/>
        <item x="0"/>
        <item x="2"/>
        <item t="default"/>
      </items>
    </pivotField>
    <pivotField showAll="0">
      <items count="2">
        <item x="0"/>
        <item t="default"/>
      </items>
    </pivotField>
    <pivotField numFmtId="165" showAll="0"/>
    <pivotField dataField="1" numFmtId="166" showAll="0"/>
    <pivotField numFmtId="1" showAll="0"/>
    <pivotField numFmtId="1" showAll="0"/>
    <pivotField showAll="0">
      <items count="5">
        <item x="0"/>
        <item x="1"/>
        <item x="2"/>
        <item x="3"/>
        <item t="default"/>
      </items>
    </pivotField>
  </pivotFields>
  <rowFields count="1">
    <field x="4"/>
  </rowFields>
  <rowItems count="6">
    <i>
      <x/>
    </i>
    <i>
      <x v="1"/>
    </i>
    <i>
      <x v="2"/>
    </i>
    <i>
      <x v="3"/>
    </i>
    <i>
      <x v="4"/>
    </i>
    <i t="grand">
      <x/>
    </i>
  </rowItems>
  <colFields count="1">
    <field x="1"/>
  </colFields>
  <colItems count="9">
    <i>
      <x/>
    </i>
    <i>
      <x v="1"/>
    </i>
    <i>
      <x v="2"/>
    </i>
    <i>
      <x v="3"/>
    </i>
    <i>
      <x v="4"/>
    </i>
    <i>
      <x v="5"/>
    </i>
    <i>
      <x v="6"/>
    </i>
    <i>
      <x v="7"/>
    </i>
    <i t="grand">
      <x/>
    </i>
  </colItems>
  <pageFields count="1">
    <pageField fld="2" hier="-1"/>
  </pageFields>
  <dataFields count="1">
    <dataField name="Average of arpu" fld="7" subtotal="average" baseField="4" baseItem="0"/>
  </dataFields>
  <chartFormats count="9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56" series="1">
      <pivotArea type="data" outline="0" fieldPosition="0">
        <references count="2">
          <reference field="4294967294" count="1" selected="0">
            <x v="0"/>
          </reference>
          <reference field="1" count="1" selected="0">
            <x v="0"/>
          </reference>
        </references>
      </pivotArea>
    </chartFormat>
    <chartFormat chart="3" format="57">
      <pivotArea type="data" outline="0" fieldPosition="0">
        <references count="3">
          <reference field="4294967294" count="1" selected="0">
            <x v="0"/>
          </reference>
          <reference field="1" count="1" selected="0">
            <x v="0"/>
          </reference>
          <reference field="4" count="1" selected="0">
            <x v="0"/>
          </reference>
        </references>
      </pivotArea>
    </chartFormat>
    <chartFormat chart="3" format="58">
      <pivotArea type="data" outline="0" fieldPosition="0">
        <references count="3">
          <reference field="4294967294" count="1" selected="0">
            <x v="0"/>
          </reference>
          <reference field="1" count="1" selected="0">
            <x v="0"/>
          </reference>
          <reference field="4" count="1" selected="0">
            <x v="1"/>
          </reference>
        </references>
      </pivotArea>
    </chartFormat>
    <chartFormat chart="3" format="59">
      <pivotArea type="data" outline="0" fieldPosition="0">
        <references count="3">
          <reference field="4294967294" count="1" selected="0">
            <x v="0"/>
          </reference>
          <reference field="1" count="1" selected="0">
            <x v="0"/>
          </reference>
          <reference field="4" count="1" selected="0">
            <x v="2"/>
          </reference>
        </references>
      </pivotArea>
    </chartFormat>
    <chartFormat chart="3" format="60">
      <pivotArea type="data" outline="0" fieldPosition="0">
        <references count="3">
          <reference field="4294967294" count="1" selected="0">
            <x v="0"/>
          </reference>
          <reference field="1" count="1" selected="0">
            <x v="0"/>
          </reference>
          <reference field="4" count="1" selected="0">
            <x v="3"/>
          </reference>
        </references>
      </pivotArea>
    </chartFormat>
    <chartFormat chart="3" format="61">
      <pivotArea type="data" outline="0" fieldPosition="0">
        <references count="3">
          <reference field="4294967294" count="1" selected="0">
            <x v="0"/>
          </reference>
          <reference field="1" count="1" selected="0">
            <x v="0"/>
          </reference>
          <reference field="4" count="1" selected="0">
            <x v="4"/>
          </reference>
        </references>
      </pivotArea>
    </chartFormat>
    <chartFormat chart="3" format="62" series="1">
      <pivotArea type="data" outline="0" fieldPosition="0">
        <references count="2">
          <reference field="4294967294" count="1" selected="0">
            <x v="0"/>
          </reference>
          <reference field="1" count="1" selected="0">
            <x v="1"/>
          </reference>
        </references>
      </pivotArea>
    </chartFormat>
    <chartFormat chart="3" format="63">
      <pivotArea type="data" outline="0" fieldPosition="0">
        <references count="3">
          <reference field="4294967294" count="1" selected="0">
            <x v="0"/>
          </reference>
          <reference field="1" count="1" selected="0">
            <x v="1"/>
          </reference>
          <reference field="4" count="1" selected="0">
            <x v="0"/>
          </reference>
        </references>
      </pivotArea>
    </chartFormat>
    <chartFormat chart="3" format="64">
      <pivotArea type="data" outline="0" fieldPosition="0">
        <references count="3">
          <reference field="4294967294" count="1" selected="0">
            <x v="0"/>
          </reference>
          <reference field="1" count="1" selected="0">
            <x v="1"/>
          </reference>
          <reference field="4" count="1" selected="0">
            <x v="1"/>
          </reference>
        </references>
      </pivotArea>
    </chartFormat>
    <chartFormat chart="3" format="65">
      <pivotArea type="data" outline="0" fieldPosition="0">
        <references count="3">
          <reference field="4294967294" count="1" selected="0">
            <x v="0"/>
          </reference>
          <reference field="1" count="1" selected="0">
            <x v="1"/>
          </reference>
          <reference field="4" count="1" selected="0">
            <x v="2"/>
          </reference>
        </references>
      </pivotArea>
    </chartFormat>
    <chartFormat chart="3" format="66">
      <pivotArea type="data" outline="0" fieldPosition="0">
        <references count="3">
          <reference field="4294967294" count="1" selected="0">
            <x v="0"/>
          </reference>
          <reference field="1" count="1" selected="0">
            <x v="1"/>
          </reference>
          <reference field="4" count="1" selected="0">
            <x v="3"/>
          </reference>
        </references>
      </pivotArea>
    </chartFormat>
    <chartFormat chart="3" format="67">
      <pivotArea type="data" outline="0" fieldPosition="0">
        <references count="3">
          <reference field="4294967294" count="1" selected="0">
            <x v="0"/>
          </reference>
          <reference field="1" count="1" selected="0">
            <x v="1"/>
          </reference>
          <reference field="4" count="1" selected="0">
            <x v="4"/>
          </reference>
        </references>
      </pivotArea>
    </chartFormat>
    <chartFormat chart="3" format="68" series="1">
      <pivotArea type="data" outline="0" fieldPosition="0">
        <references count="2">
          <reference field="4294967294" count="1" selected="0">
            <x v="0"/>
          </reference>
          <reference field="1" count="1" selected="0">
            <x v="2"/>
          </reference>
        </references>
      </pivotArea>
    </chartFormat>
    <chartFormat chart="3" format="69">
      <pivotArea type="data" outline="0" fieldPosition="0">
        <references count="3">
          <reference field="4294967294" count="1" selected="0">
            <x v="0"/>
          </reference>
          <reference field="1" count="1" selected="0">
            <x v="2"/>
          </reference>
          <reference field="4" count="1" selected="0">
            <x v="0"/>
          </reference>
        </references>
      </pivotArea>
    </chartFormat>
    <chartFormat chart="3" format="70">
      <pivotArea type="data" outline="0" fieldPosition="0">
        <references count="3">
          <reference field="4294967294" count="1" selected="0">
            <x v="0"/>
          </reference>
          <reference field="1" count="1" selected="0">
            <x v="2"/>
          </reference>
          <reference field="4" count="1" selected="0">
            <x v="1"/>
          </reference>
        </references>
      </pivotArea>
    </chartFormat>
    <chartFormat chart="3" format="71">
      <pivotArea type="data" outline="0" fieldPosition="0">
        <references count="3">
          <reference field="4294967294" count="1" selected="0">
            <x v="0"/>
          </reference>
          <reference field="1" count="1" selected="0">
            <x v="2"/>
          </reference>
          <reference field="4" count="1" selected="0">
            <x v="2"/>
          </reference>
        </references>
      </pivotArea>
    </chartFormat>
    <chartFormat chart="3" format="72">
      <pivotArea type="data" outline="0" fieldPosition="0">
        <references count="3">
          <reference field="4294967294" count="1" selected="0">
            <x v="0"/>
          </reference>
          <reference field="1" count="1" selected="0">
            <x v="2"/>
          </reference>
          <reference field="4" count="1" selected="0">
            <x v="3"/>
          </reference>
        </references>
      </pivotArea>
    </chartFormat>
    <chartFormat chart="3" format="73">
      <pivotArea type="data" outline="0" fieldPosition="0">
        <references count="3">
          <reference field="4294967294" count="1" selected="0">
            <x v="0"/>
          </reference>
          <reference field="1" count="1" selected="0">
            <x v="2"/>
          </reference>
          <reference field="4" count="1" selected="0">
            <x v="4"/>
          </reference>
        </references>
      </pivotArea>
    </chartFormat>
    <chartFormat chart="3" format="74" series="1">
      <pivotArea type="data" outline="0" fieldPosition="0">
        <references count="2">
          <reference field="4294967294" count="1" selected="0">
            <x v="0"/>
          </reference>
          <reference field="1" count="1" selected="0">
            <x v="3"/>
          </reference>
        </references>
      </pivotArea>
    </chartFormat>
    <chartFormat chart="3" format="75">
      <pivotArea type="data" outline="0" fieldPosition="0">
        <references count="3">
          <reference field="4294967294" count="1" selected="0">
            <x v="0"/>
          </reference>
          <reference field="1" count="1" selected="0">
            <x v="3"/>
          </reference>
          <reference field="4" count="1" selected="0">
            <x v="0"/>
          </reference>
        </references>
      </pivotArea>
    </chartFormat>
    <chartFormat chart="3" format="76">
      <pivotArea type="data" outline="0" fieldPosition="0">
        <references count="3">
          <reference field="4294967294" count="1" selected="0">
            <x v="0"/>
          </reference>
          <reference field="1" count="1" selected="0">
            <x v="3"/>
          </reference>
          <reference field="4" count="1" selected="0">
            <x v="1"/>
          </reference>
        </references>
      </pivotArea>
    </chartFormat>
    <chartFormat chart="3" format="77">
      <pivotArea type="data" outline="0" fieldPosition="0">
        <references count="3">
          <reference field="4294967294" count="1" selected="0">
            <x v="0"/>
          </reference>
          <reference field="1" count="1" selected="0">
            <x v="3"/>
          </reference>
          <reference field="4" count="1" selected="0">
            <x v="2"/>
          </reference>
        </references>
      </pivotArea>
    </chartFormat>
    <chartFormat chart="3" format="78">
      <pivotArea type="data" outline="0" fieldPosition="0">
        <references count="3">
          <reference field="4294967294" count="1" selected="0">
            <x v="0"/>
          </reference>
          <reference field="1" count="1" selected="0">
            <x v="3"/>
          </reference>
          <reference field="4" count="1" selected="0">
            <x v="3"/>
          </reference>
        </references>
      </pivotArea>
    </chartFormat>
    <chartFormat chart="3" format="79">
      <pivotArea type="data" outline="0" fieldPosition="0">
        <references count="3">
          <reference field="4294967294" count="1" selected="0">
            <x v="0"/>
          </reference>
          <reference field="1" count="1" selected="0">
            <x v="3"/>
          </reference>
          <reference field="4" count="1" selected="0">
            <x v="4"/>
          </reference>
        </references>
      </pivotArea>
    </chartFormat>
    <chartFormat chart="3" format="80" series="1">
      <pivotArea type="data" outline="0" fieldPosition="0">
        <references count="2">
          <reference field="4294967294" count="1" selected="0">
            <x v="0"/>
          </reference>
          <reference field="1" count="1" selected="0">
            <x v="4"/>
          </reference>
        </references>
      </pivotArea>
    </chartFormat>
    <chartFormat chart="3" format="81">
      <pivotArea type="data" outline="0" fieldPosition="0">
        <references count="3">
          <reference field="4294967294" count="1" selected="0">
            <x v="0"/>
          </reference>
          <reference field="1" count="1" selected="0">
            <x v="4"/>
          </reference>
          <reference field="4" count="1" selected="0">
            <x v="0"/>
          </reference>
        </references>
      </pivotArea>
    </chartFormat>
    <chartFormat chart="3" format="82">
      <pivotArea type="data" outline="0" fieldPosition="0">
        <references count="3">
          <reference field="4294967294" count="1" selected="0">
            <x v="0"/>
          </reference>
          <reference field="1" count="1" selected="0">
            <x v="4"/>
          </reference>
          <reference field="4" count="1" selected="0">
            <x v="1"/>
          </reference>
        </references>
      </pivotArea>
    </chartFormat>
    <chartFormat chart="3" format="83">
      <pivotArea type="data" outline="0" fieldPosition="0">
        <references count="3">
          <reference field="4294967294" count="1" selected="0">
            <x v="0"/>
          </reference>
          <reference field="1" count="1" selected="0">
            <x v="4"/>
          </reference>
          <reference field="4" count="1" selected="0">
            <x v="2"/>
          </reference>
        </references>
      </pivotArea>
    </chartFormat>
    <chartFormat chart="3" format="84">
      <pivotArea type="data" outline="0" fieldPosition="0">
        <references count="3">
          <reference field="4294967294" count="1" selected="0">
            <x v="0"/>
          </reference>
          <reference field="1" count="1" selected="0">
            <x v="4"/>
          </reference>
          <reference field="4" count="1" selected="0">
            <x v="3"/>
          </reference>
        </references>
      </pivotArea>
    </chartFormat>
    <chartFormat chart="3" format="85">
      <pivotArea type="data" outline="0" fieldPosition="0">
        <references count="3">
          <reference field="4294967294" count="1" selected="0">
            <x v="0"/>
          </reference>
          <reference field="1" count="1" selected="0">
            <x v="4"/>
          </reference>
          <reference field="4" count="1" selected="0">
            <x v="4"/>
          </reference>
        </references>
      </pivotArea>
    </chartFormat>
    <chartFormat chart="3" format="86" series="1">
      <pivotArea type="data" outline="0" fieldPosition="0">
        <references count="2">
          <reference field="4294967294" count="1" selected="0">
            <x v="0"/>
          </reference>
          <reference field="1" count="1" selected="0">
            <x v="5"/>
          </reference>
        </references>
      </pivotArea>
    </chartFormat>
    <chartFormat chart="3" format="87">
      <pivotArea type="data" outline="0" fieldPosition="0">
        <references count="3">
          <reference field="4294967294" count="1" selected="0">
            <x v="0"/>
          </reference>
          <reference field="1" count="1" selected="0">
            <x v="5"/>
          </reference>
          <reference field="4" count="1" selected="0">
            <x v="0"/>
          </reference>
        </references>
      </pivotArea>
    </chartFormat>
    <chartFormat chart="3" format="88">
      <pivotArea type="data" outline="0" fieldPosition="0">
        <references count="3">
          <reference field="4294967294" count="1" selected="0">
            <x v="0"/>
          </reference>
          <reference field="1" count="1" selected="0">
            <x v="5"/>
          </reference>
          <reference field="4" count="1" selected="0">
            <x v="1"/>
          </reference>
        </references>
      </pivotArea>
    </chartFormat>
    <chartFormat chart="3" format="89">
      <pivotArea type="data" outline="0" fieldPosition="0">
        <references count="3">
          <reference field="4294967294" count="1" selected="0">
            <x v="0"/>
          </reference>
          <reference field="1" count="1" selected="0">
            <x v="5"/>
          </reference>
          <reference field="4" count="1" selected="0">
            <x v="2"/>
          </reference>
        </references>
      </pivotArea>
    </chartFormat>
    <chartFormat chart="3" format="90">
      <pivotArea type="data" outline="0" fieldPosition="0">
        <references count="3">
          <reference field="4294967294" count="1" selected="0">
            <x v="0"/>
          </reference>
          <reference field="1" count="1" selected="0">
            <x v="5"/>
          </reference>
          <reference field="4" count="1" selected="0">
            <x v="3"/>
          </reference>
        </references>
      </pivotArea>
    </chartFormat>
    <chartFormat chart="3" format="91">
      <pivotArea type="data" outline="0" fieldPosition="0">
        <references count="3">
          <reference field="4294967294" count="1" selected="0">
            <x v="0"/>
          </reference>
          <reference field="1" count="1" selected="0">
            <x v="5"/>
          </reference>
          <reference field="4" count="1" selected="0">
            <x v="4"/>
          </reference>
        </references>
      </pivotArea>
    </chartFormat>
    <chartFormat chart="3" format="92" series="1">
      <pivotArea type="data" outline="0" fieldPosition="0">
        <references count="2">
          <reference field="4294967294" count="1" selected="0">
            <x v="0"/>
          </reference>
          <reference field="1" count="1" selected="0">
            <x v="6"/>
          </reference>
        </references>
      </pivotArea>
    </chartFormat>
    <chartFormat chart="3" format="93">
      <pivotArea type="data" outline="0" fieldPosition="0">
        <references count="3">
          <reference field="4294967294" count="1" selected="0">
            <x v="0"/>
          </reference>
          <reference field="1" count="1" selected="0">
            <x v="6"/>
          </reference>
          <reference field="4" count="1" selected="0">
            <x v="0"/>
          </reference>
        </references>
      </pivotArea>
    </chartFormat>
    <chartFormat chart="3" format="94">
      <pivotArea type="data" outline="0" fieldPosition="0">
        <references count="3">
          <reference field="4294967294" count="1" selected="0">
            <x v="0"/>
          </reference>
          <reference field="1" count="1" selected="0">
            <x v="6"/>
          </reference>
          <reference field="4" count="1" selected="0">
            <x v="1"/>
          </reference>
        </references>
      </pivotArea>
    </chartFormat>
    <chartFormat chart="3" format="95">
      <pivotArea type="data" outline="0" fieldPosition="0">
        <references count="3">
          <reference field="4294967294" count="1" selected="0">
            <x v="0"/>
          </reference>
          <reference field="1" count="1" selected="0">
            <x v="6"/>
          </reference>
          <reference field="4" count="1" selected="0">
            <x v="2"/>
          </reference>
        </references>
      </pivotArea>
    </chartFormat>
    <chartFormat chart="3" format="96">
      <pivotArea type="data" outline="0" fieldPosition="0">
        <references count="3">
          <reference field="4294967294" count="1" selected="0">
            <x v="0"/>
          </reference>
          <reference field="1" count="1" selected="0">
            <x v="6"/>
          </reference>
          <reference field="4" count="1" selected="0">
            <x v="3"/>
          </reference>
        </references>
      </pivotArea>
    </chartFormat>
    <chartFormat chart="3" format="97">
      <pivotArea type="data" outline="0" fieldPosition="0">
        <references count="3">
          <reference field="4294967294" count="1" selected="0">
            <x v="0"/>
          </reference>
          <reference field="1" count="1" selected="0">
            <x v="6"/>
          </reference>
          <reference field="4" count="1" selected="0">
            <x v="4"/>
          </reference>
        </references>
      </pivotArea>
    </chartFormat>
    <chartFormat chart="3" format="98" series="1">
      <pivotArea type="data" outline="0" fieldPosition="0">
        <references count="2">
          <reference field="4294967294" count="1" selected="0">
            <x v="0"/>
          </reference>
          <reference field="1" count="1" selected="0">
            <x v="7"/>
          </reference>
        </references>
      </pivotArea>
    </chartFormat>
    <chartFormat chart="3" format="99">
      <pivotArea type="data" outline="0" fieldPosition="0">
        <references count="3">
          <reference field="4294967294" count="1" selected="0">
            <x v="0"/>
          </reference>
          <reference field="1" count="1" selected="0">
            <x v="7"/>
          </reference>
          <reference field="4" count="1" selected="0">
            <x v="0"/>
          </reference>
        </references>
      </pivotArea>
    </chartFormat>
    <chartFormat chart="3" format="100">
      <pivotArea type="data" outline="0" fieldPosition="0">
        <references count="3">
          <reference field="4294967294" count="1" selected="0">
            <x v="0"/>
          </reference>
          <reference field="1" count="1" selected="0">
            <x v="7"/>
          </reference>
          <reference field="4" count="1" selected="0">
            <x v="1"/>
          </reference>
        </references>
      </pivotArea>
    </chartFormat>
    <chartFormat chart="3" format="101">
      <pivotArea type="data" outline="0" fieldPosition="0">
        <references count="3">
          <reference field="4294967294" count="1" selected="0">
            <x v="0"/>
          </reference>
          <reference field="1" count="1" selected="0">
            <x v="7"/>
          </reference>
          <reference field="4" count="1" selected="0">
            <x v="2"/>
          </reference>
        </references>
      </pivotArea>
    </chartFormat>
    <chartFormat chart="3" format="102">
      <pivotArea type="data" outline="0" fieldPosition="0">
        <references count="3">
          <reference field="4294967294" count="1" selected="0">
            <x v="0"/>
          </reference>
          <reference field="1" count="1" selected="0">
            <x v="7"/>
          </reference>
          <reference field="4" count="1" selected="0">
            <x v="3"/>
          </reference>
        </references>
      </pivotArea>
    </chartFormat>
    <chartFormat chart="3" format="103">
      <pivotArea type="data" outline="0" fieldPosition="0">
        <references count="3">
          <reference field="4294967294" count="1" selected="0">
            <x v="0"/>
          </reference>
          <reference field="1" count="1" selected="0">
            <x v="7"/>
          </reference>
          <reference field="4" count="1" selected="0">
            <x v="4"/>
          </reference>
        </references>
      </pivotArea>
    </chartFormat>
    <chartFormat chart="0" format="8">
      <pivotArea type="data" outline="0" fieldPosition="0">
        <references count="3">
          <reference field="4294967294" count="1" selected="0">
            <x v="0"/>
          </reference>
          <reference field="1" count="1" selected="0">
            <x v="0"/>
          </reference>
          <reference field="4" count="1" selected="0">
            <x v="0"/>
          </reference>
        </references>
      </pivotArea>
    </chartFormat>
    <chartFormat chart="0" format="9">
      <pivotArea type="data" outline="0" fieldPosition="0">
        <references count="3">
          <reference field="4294967294" count="1" selected="0">
            <x v="0"/>
          </reference>
          <reference field="1" count="1" selected="0">
            <x v="0"/>
          </reference>
          <reference field="4" count="1" selected="0">
            <x v="1"/>
          </reference>
        </references>
      </pivotArea>
    </chartFormat>
    <chartFormat chart="0" format="10">
      <pivotArea type="data" outline="0" fieldPosition="0">
        <references count="3">
          <reference field="4294967294" count="1" selected="0">
            <x v="0"/>
          </reference>
          <reference field="1" count="1" selected="0">
            <x v="0"/>
          </reference>
          <reference field="4" count="1" selected="0">
            <x v="2"/>
          </reference>
        </references>
      </pivotArea>
    </chartFormat>
    <chartFormat chart="0" format="11">
      <pivotArea type="data" outline="0" fieldPosition="0">
        <references count="3">
          <reference field="4294967294" count="1" selected="0">
            <x v="0"/>
          </reference>
          <reference field="1" count="1" selected="0">
            <x v="0"/>
          </reference>
          <reference field="4" count="1" selected="0">
            <x v="3"/>
          </reference>
        </references>
      </pivotArea>
    </chartFormat>
    <chartFormat chart="0" format="12">
      <pivotArea type="data" outline="0" fieldPosition="0">
        <references count="3">
          <reference field="4294967294" count="1" selected="0">
            <x v="0"/>
          </reference>
          <reference field="1" count="1" selected="0">
            <x v="0"/>
          </reference>
          <reference field="4" count="1" selected="0">
            <x v="4"/>
          </reference>
        </references>
      </pivotArea>
    </chartFormat>
    <chartFormat chart="0" format="13">
      <pivotArea type="data" outline="0" fieldPosition="0">
        <references count="3">
          <reference field="4294967294" count="1" selected="0">
            <x v="0"/>
          </reference>
          <reference field="1" count="1" selected="0">
            <x v="1"/>
          </reference>
          <reference field="4" count="1" selected="0">
            <x v="0"/>
          </reference>
        </references>
      </pivotArea>
    </chartFormat>
    <chartFormat chart="0" format="14">
      <pivotArea type="data" outline="0" fieldPosition="0">
        <references count="3">
          <reference field="4294967294" count="1" selected="0">
            <x v="0"/>
          </reference>
          <reference field="1" count="1" selected="0">
            <x v="1"/>
          </reference>
          <reference field="4" count="1" selected="0">
            <x v="1"/>
          </reference>
        </references>
      </pivotArea>
    </chartFormat>
    <chartFormat chart="0" format="15">
      <pivotArea type="data" outline="0" fieldPosition="0">
        <references count="3">
          <reference field="4294967294" count="1" selected="0">
            <x v="0"/>
          </reference>
          <reference field="1" count="1" selected="0">
            <x v="1"/>
          </reference>
          <reference field="4" count="1" selected="0">
            <x v="2"/>
          </reference>
        </references>
      </pivotArea>
    </chartFormat>
    <chartFormat chart="0" format="16">
      <pivotArea type="data" outline="0" fieldPosition="0">
        <references count="3">
          <reference field="4294967294" count="1" selected="0">
            <x v="0"/>
          </reference>
          <reference field="1" count="1" selected="0">
            <x v="1"/>
          </reference>
          <reference field="4" count="1" selected="0">
            <x v="3"/>
          </reference>
        </references>
      </pivotArea>
    </chartFormat>
    <chartFormat chart="0" format="17">
      <pivotArea type="data" outline="0" fieldPosition="0">
        <references count="3">
          <reference field="4294967294" count="1" selected="0">
            <x v="0"/>
          </reference>
          <reference field="1" count="1" selected="0">
            <x v="1"/>
          </reference>
          <reference field="4" count="1" selected="0">
            <x v="4"/>
          </reference>
        </references>
      </pivotArea>
    </chartFormat>
    <chartFormat chart="0" format="18">
      <pivotArea type="data" outline="0" fieldPosition="0">
        <references count="3">
          <reference field="4294967294" count="1" selected="0">
            <x v="0"/>
          </reference>
          <reference field="1" count="1" selected="0">
            <x v="2"/>
          </reference>
          <reference field="4" count="1" selected="0">
            <x v="0"/>
          </reference>
        </references>
      </pivotArea>
    </chartFormat>
    <chartFormat chart="0" format="19">
      <pivotArea type="data" outline="0" fieldPosition="0">
        <references count="3">
          <reference field="4294967294" count="1" selected="0">
            <x v="0"/>
          </reference>
          <reference field="1" count="1" selected="0">
            <x v="2"/>
          </reference>
          <reference field="4" count="1" selected="0">
            <x v="1"/>
          </reference>
        </references>
      </pivotArea>
    </chartFormat>
    <chartFormat chart="0" format="20">
      <pivotArea type="data" outline="0" fieldPosition="0">
        <references count="3">
          <reference field="4294967294" count="1" selected="0">
            <x v="0"/>
          </reference>
          <reference field="1" count="1" selected="0">
            <x v="2"/>
          </reference>
          <reference field="4" count="1" selected="0">
            <x v="2"/>
          </reference>
        </references>
      </pivotArea>
    </chartFormat>
    <chartFormat chart="0" format="21">
      <pivotArea type="data" outline="0" fieldPosition="0">
        <references count="3">
          <reference field="4294967294" count="1" selected="0">
            <x v="0"/>
          </reference>
          <reference field="1" count="1" selected="0">
            <x v="2"/>
          </reference>
          <reference field="4" count="1" selected="0">
            <x v="3"/>
          </reference>
        </references>
      </pivotArea>
    </chartFormat>
    <chartFormat chart="0" format="22">
      <pivotArea type="data" outline="0" fieldPosition="0">
        <references count="3">
          <reference field="4294967294" count="1" selected="0">
            <x v="0"/>
          </reference>
          <reference field="1" count="1" selected="0">
            <x v="2"/>
          </reference>
          <reference field="4" count="1" selected="0">
            <x v="4"/>
          </reference>
        </references>
      </pivotArea>
    </chartFormat>
    <chartFormat chart="0" format="23">
      <pivotArea type="data" outline="0" fieldPosition="0">
        <references count="3">
          <reference field="4294967294" count="1" selected="0">
            <x v="0"/>
          </reference>
          <reference field="1" count="1" selected="0">
            <x v="3"/>
          </reference>
          <reference field="4" count="1" selected="0">
            <x v="0"/>
          </reference>
        </references>
      </pivotArea>
    </chartFormat>
    <chartFormat chart="0" format="24">
      <pivotArea type="data" outline="0" fieldPosition="0">
        <references count="3">
          <reference field="4294967294" count="1" selected="0">
            <x v="0"/>
          </reference>
          <reference field="1" count="1" selected="0">
            <x v="3"/>
          </reference>
          <reference field="4" count="1" selected="0">
            <x v="1"/>
          </reference>
        </references>
      </pivotArea>
    </chartFormat>
    <chartFormat chart="0" format="25">
      <pivotArea type="data" outline="0" fieldPosition="0">
        <references count="3">
          <reference field="4294967294" count="1" selected="0">
            <x v="0"/>
          </reference>
          <reference field="1" count="1" selected="0">
            <x v="3"/>
          </reference>
          <reference field="4" count="1" selected="0">
            <x v="2"/>
          </reference>
        </references>
      </pivotArea>
    </chartFormat>
    <chartFormat chart="0" format="26">
      <pivotArea type="data" outline="0" fieldPosition="0">
        <references count="3">
          <reference field="4294967294" count="1" selected="0">
            <x v="0"/>
          </reference>
          <reference field="1" count="1" selected="0">
            <x v="3"/>
          </reference>
          <reference field="4" count="1" selected="0">
            <x v="3"/>
          </reference>
        </references>
      </pivotArea>
    </chartFormat>
    <chartFormat chart="0" format="27">
      <pivotArea type="data" outline="0" fieldPosition="0">
        <references count="3">
          <reference field="4294967294" count="1" selected="0">
            <x v="0"/>
          </reference>
          <reference field="1" count="1" selected="0">
            <x v="3"/>
          </reference>
          <reference field="4" count="1" selected="0">
            <x v="4"/>
          </reference>
        </references>
      </pivotArea>
    </chartFormat>
    <chartFormat chart="0" format="28">
      <pivotArea type="data" outline="0" fieldPosition="0">
        <references count="3">
          <reference field="4294967294" count="1" selected="0">
            <x v="0"/>
          </reference>
          <reference field="1" count="1" selected="0">
            <x v="4"/>
          </reference>
          <reference field="4" count="1" selected="0">
            <x v="0"/>
          </reference>
        </references>
      </pivotArea>
    </chartFormat>
    <chartFormat chart="0" format="29">
      <pivotArea type="data" outline="0" fieldPosition="0">
        <references count="3">
          <reference field="4294967294" count="1" selected="0">
            <x v="0"/>
          </reference>
          <reference field="1" count="1" selected="0">
            <x v="4"/>
          </reference>
          <reference field="4" count="1" selected="0">
            <x v="1"/>
          </reference>
        </references>
      </pivotArea>
    </chartFormat>
    <chartFormat chart="0" format="30">
      <pivotArea type="data" outline="0" fieldPosition="0">
        <references count="3">
          <reference field="4294967294" count="1" selected="0">
            <x v="0"/>
          </reference>
          <reference field="1" count="1" selected="0">
            <x v="4"/>
          </reference>
          <reference field="4" count="1" selected="0">
            <x v="2"/>
          </reference>
        </references>
      </pivotArea>
    </chartFormat>
    <chartFormat chart="0" format="31">
      <pivotArea type="data" outline="0" fieldPosition="0">
        <references count="3">
          <reference field="4294967294" count="1" selected="0">
            <x v="0"/>
          </reference>
          <reference field="1" count="1" selected="0">
            <x v="4"/>
          </reference>
          <reference field="4" count="1" selected="0">
            <x v="3"/>
          </reference>
        </references>
      </pivotArea>
    </chartFormat>
    <chartFormat chart="0" format="32">
      <pivotArea type="data" outline="0" fieldPosition="0">
        <references count="3">
          <reference field="4294967294" count="1" selected="0">
            <x v="0"/>
          </reference>
          <reference field="1" count="1" selected="0">
            <x v="4"/>
          </reference>
          <reference field="4" count="1" selected="0">
            <x v="4"/>
          </reference>
        </references>
      </pivotArea>
    </chartFormat>
    <chartFormat chart="0" format="33">
      <pivotArea type="data" outline="0" fieldPosition="0">
        <references count="3">
          <reference field="4294967294" count="1" selected="0">
            <x v="0"/>
          </reference>
          <reference field="1" count="1" selected="0">
            <x v="5"/>
          </reference>
          <reference field="4" count="1" selected="0">
            <x v="0"/>
          </reference>
        </references>
      </pivotArea>
    </chartFormat>
    <chartFormat chart="0" format="34">
      <pivotArea type="data" outline="0" fieldPosition="0">
        <references count="3">
          <reference field="4294967294" count="1" selected="0">
            <x v="0"/>
          </reference>
          <reference field="1" count="1" selected="0">
            <x v="5"/>
          </reference>
          <reference field="4" count="1" selected="0">
            <x v="1"/>
          </reference>
        </references>
      </pivotArea>
    </chartFormat>
    <chartFormat chart="0" format="35">
      <pivotArea type="data" outline="0" fieldPosition="0">
        <references count="3">
          <reference field="4294967294" count="1" selected="0">
            <x v="0"/>
          </reference>
          <reference field="1" count="1" selected="0">
            <x v="5"/>
          </reference>
          <reference field="4" count="1" selected="0">
            <x v="2"/>
          </reference>
        </references>
      </pivotArea>
    </chartFormat>
    <chartFormat chart="0" format="36">
      <pivotArea type="data" outline="0" fieldPosition="0">
        <references count="3">
          <reference field="4294967294" count="1" selected="0">
            <x v="0"/>
          </reference>
          <reference field="1" count="1" selected="0">
            <x v="5"/>
          </reference>
          <reference field="4" count="1" selected="0">
            <x v="3"/>
          </reference>
        </references>
      </pivotArea>
    </chartFormat>
    <chartFormat chart="0" format="37">
      <pivotArea type="data" outline="0" fieldPosition="0">
        <references count="3">
          <reference field="4294967294" count="1" selected="0">
            <x v="0"/>
          </reference>
          <reference field="1" count="1" selected="0">
            <x v="5"/>
          </reference>
          <reference field="4" count="1" selected="0">
            <x v="4"/>
          </reference>
        </references>
      </pivotArea>
    </chartFormat>
    <chartFormat chart="0" format="38">
      <pivotArea type="data" outline="0" fieldPosition="0">
        <references count="3">
          <reference field="4294967294" count="1" selected="0">
            <x v="0"/>
          </reference>
          <reference field="1" count="1" selected="0">
            <x v="6"/>
          </reference>
          <reference field="4" count="1" selected="0">
            <x v="0"/>
          </reference>
        </references>
      </pivotArea>
    </chartFormat>
    <chartFormat chart="0" format="39">
      <pivotArea type="data" outline="0" fieldPosition="0">
        <references count="3">
          <reference field="4294967294" count="1" selected="0">
            <x v="0"/>
          </reference>
          <reference field="1" count="1" selected="0">
            <x v="6"/>
          </reference>
          <reference field="4" count="1" selected="0">
            <x v="1"/>
          </reference>
        </references>
      </pivotArea>
    </chartFormat>
    <chartFormat chart="0" format="40">
      <pivotArea type="data" outline="0" fieldPosition="0">
        <references count="3">
          <reference field="4294967294" count="1" selected="0">
            <x v="0"/>
          </reference>
          <reference field="1" count="1" selected="0">
            <x v="6"/>
          </reference>
          <reference field="4" count="1" selected="0">
            <x v="2"/>
          </reference>
        </references>
      </pivotArea>
    </chartFormat>
    <chartFormat chart="0" format="41">
      <pivotArea type="data" outline="0" fieldPosition="0">
        <references count="3">
          <reference field="4294967294" count="1" selected="0">
            <x v="0"/>
          </reference>
          <reference field="1" count="1" selected="0">
            <x v="6"/>
          </reference>
          <reference field="4" count="1" selected="0">
            <x v="3"/>
          </reference>
        </references>
      </pivotArea>
    </chartFormat>
    <chartFormat chart="0" format="42">
      <pivotArea type="data" outline="0" fieldPosition="0">
        <references count="3">
          <reference field="4294967294" count="1" selected="0">
            <x v="0"/>
          </reference>
          <reference field="1" count="1" selected="0">
            <x v="6"/>
          </reference>
          <reference field="4" count="1" selected="0">
            <x v="4"/>
          </reference>
        </references>
      </pivotArea>
    </chartFormat>
    <chartFormat chart="0" format="43">
      <pivotArea type="data" outline="0" fieldPosition="0">
        <references count="3">
          <reference field="4294967294" count="1" selected="0">
            <x v="0"/>
          </reference>
          <reference field="1" count="1" selected="0">
            <x v="7"/>
          </reference>
          <reference field="4" count="1" selected="0">
            <x v="0"/>
          </reference>
        </references>
      </pivotArea>
    </chartFormat>
    <chartFormat chart="0" format="44">
      <pivotArea type="data" outline="0" fieldPosition="0">
        <references count="3">
          <reference field="4294967294" count="1" selected="0">
            <x v="0"/>
          </reference>
          <reference field="1" count="1" selected="0">
            <x v="7"/>
          </reference>
          <reference field="4" count="1" selected="0">
            <x v="1"/>
          </reference>
        </references>
      </pivotArea>
    </chartFormat>
    <chartFormat chart="0" format="45">
      <pivotArea type="data" outline="0" fieldPosition="0">
        <references count="3">
          <reference field="4294967294" count="1" selected="0">
            <x v="0"/>
          </reference>
          <reference field="1" count="1" selected="0">
            <x v="7"/>
          </reference>
          <reference field="4" count="1" selected="0">
            <x v="2"/>
          </reference>
        </references>
      </pivotArea>
    </chartFormat>
    <chartFormat chart="0" format="46">
      <pivotArea type="data" outline="0" fieldPosition="0">
        <references count="3">
          <reference field="4294967294" count="1" selected="0">
            <x v="0"/>
          </reference>
          <reference field="1" count="1" selected="0">
            <x v="7"/>
          </reference>
          <reference field="4" count="1" selected="0">
            <x v="3"/>
          </reference>
        </references>
      </pivotArea>
    </chartFormat>
    <chartFormat chart="0" format="47">
      <pivotArea type="data" outline="0" fieldPosition="0">
        <references count="3">
          <reference field="4294967294" count="1" selected="0">
            <x v="0"/>
          </reference>
          <reference field="1" count="1" selected="0">
            <x v="7"/>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3" firstHeaderRow="1" firstDataRow="2" firstDataCol="1" rowPageCount="1" colPageCount="1"/>
  <pivotFields count="11">
    <pivotField numFmtId="15" showAll="0"/>
    <pivotField axis="axisRow" showAll="0">
      <items count="9">
        <item x="0"/>
        <item x="1"/>
        <item x="2"/>
        <item x="3"/>
        <item x="4"/>
        <item x="5"/>
        <item x="6"/>
        <item x="7"/>
        <item t="default"/>
      </items>
    </pivotField>
    <pivotField axis="axisPage" showAll="0">
      <items count="3">
        <item x="1"/>
        <item x="0"/>
        <item t="default"/>
      </items>
    </pivotField>
    <pivotField showAll="0">
      <items count="16">
        <item x="1"/>
        <item x="13"/>
        <item x="12"/>
        <item x="9"/>
        <item x="8"/>
        <item x="7"/>
        <item x="0"/>
        <item x="6"/>
        <item x="14"/>
        <item x="5"/>
        <item x="3"/>
        <item x="4"/>
        <item x="11"/>
        <item x="2"/>
        <item x="10"/>
        <item t="default"/>
      </items>
    </pivotField>
    <pivotField axis="axisCol" showAll="0">
      <items count="6">
        <item x="3"/>
        <item x="4"/>
        <item x="1"/>
        <item x="0"/>
        <item x="2"/>
        <item t="default"/>
      </items>
    </pivotField>
    <pivotField showAll="0"/>
    <pivotField numFmtId="165" showAll="0"/>
    <pivotField numFmtId="166" showAll="0"/>
    <pivotField dataField="1" numFmtId="1" showAll="0"/>
    <pivotField numFmtId="1" showAll="0"/>
    <pivotField showAll="0">
      <items count="5">
        <item x="0"/>
        <item x="1"/>
        <item x="2"/>
        <item x="3"/>
        <item t="default"/>
      </items>
    </pivotField>
  </pivotFields>
  <rowFields count="1">
    <field x="1"/>
  </rowFields>
  <rowItems count="9">
    <i>
      <x/>
    </i>
    <i>
      <x v="1"/>
    </i>
    <i>
      <x v="2"/>
    </i>
    <i>
      <x v="3"/>
    </i>
    <i>
      <x v="4"/>
    </i>
    <i>
      <x v="5"/>
    </i>
    <i>
      <x v="6"/>
    </i>
    <i>
      <x v="7"/>
    </i>
    <i t="grand">
      <x/>
    </i>
  </rowItems>
  <colFields count="1">
    <field x="4"/>
  </colFields>
  <colItems count="6">
    <i>
      <x/>
    </i>
    <i>
      <x v="1"/>
    </i>
    <i>
      <x v="2"/>
    </i>
    <i>
      <x v="3"/>
    </i>
    <i>
      <x v="4"/>
    </i>
    <i t="grand">
      <x/>
    </i>
  </colItems>
  <pageFields count="1">
    <pageField fld="2" hier="-1"/>
  </pageFields>
  <dataFields count="1">
    <dataField name="Sum of active_users_lakhs" fld="8" baseField="1"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5" format="10" series="1">
      <pivotArea type="data" outline="0" fieldPosition="0">
        <references count="2">
          <reference field="4294967294" count="1" selected="0">
            <x v="0"/>
          </reference>
          <reference field="4" count="1" selected="0">
            <x v="0"/>
          </reference>
        </references>
      </pivotArea>
    </chartFormat>
    <chartFormat chart="5" format="11" series="1">
      <pivotArea type="data" outline="0" fieldPosition="0">
        <references count="2">
          <reference field="4294967294" count="1" selected="0">
            <x v="0"/>
          </reference>
          <reference field="4" count="1" selected="0">
            <x v="1"/>
          </reference>
        </references>
      </pivotArea>
    </chartFormat>
    <chartFormat chart="5" format="12" series="1">
      <pivotArea type="data" outline="0" fieldPosition="0">
        <references count="2">
          <reference field="4294967294" count="1" selected="0">
            <x v="0"/>
          </reference>
          <reference field="4" count="1" selected="0">
            <x v="2"/>
          </reference>
        </references>
      </pivotArea>
    </chartFormat>
    <chartFormat chart="5" format="13" series="1">
      <pivotArea type="data" outline="0" fieldPosition="0">
        <references count="2">
          <reference field="4294967294" count="1" selected="0">
            <x v="0"/>
          </reference>
          <reference field="4" count="1" selected="0">
            <x v="3"/>
          </reference>
        </references>
      </pivotArea>
    </chartFormat>
    <chartFormat chart="5"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3">
    <queryTableFields count="2">
      <queryTableField id="1" name="city_code" tableColumnId="1"/>
      <queryTableField id="2" name="city_nam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16" applyNumberFormats="0" applyBorderFormats="0" applyFontFormats="0" applyPatternFormats="0" applyAlignmentFormats="0" applyWidthHeightFormats="0">
  <queryTableRefresh nextId="5">
    <queryTableFields count="4">
      <queryTableField id="1" name="date" tableColumnId="1"/>
      <queryTableField id="2" name="month_name" tableColumnId="2"/>
      <queryTableField id="3" name="before/after_5g" tableColumnId="3"/>
      <queryTableField id="4" name="time_period"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6" xr16:uid="{00000000-0016-0000-0600-000002000000}" autoFormatId="16" applyNumberFormats="0" applyBorderFormats="0" applyFontFormats="0" applyPatternFormats="0" applyAlignmentFormats="0" applyWidthHeightFormats="0">
  <queryTableRefresh nextId="9" unboundColumnsRight="4">
    <queryTableFields count="8">
      <queryTableField id="1" name="date" tableColumnId="1"/>
      <queryTableField id="2" name="city_code" tableColumnId="2"/>
      <queryTableField id="3" name="plans" tableColumnId="3"/>
      <queryTableField id="4" name="plan_revenue_crores" tableColumnId="4"/>
      <queryTableField id="5" dataBound="0" tableColumnId="5"/>
      <queryTableField id="6" dataBound="0" tableColumnId="6"/>
      <queryTableField id="7" dataBound="0"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700-000003000000}"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1100-000004000000}" autoFormatId="16" applyNumberFormats="0" applyBorderFormats="0" applyFontFormats="0" applyPatternFormats="0" applyAlignmentFormats="0" applyWidthHeightFormats="0">
  <queryTableRefresh nextId="9" unboundColumnsRight="3">
    <queryTableFields count="8">
      <queryTableField id="1" name="date" tableColumnId="1"/>
      <queryTableField id="2" name="city_code" tableColumnId="2"/>
      <queryTableField id="3" name="tmv_city_crores" tableColumnId="3"/>
      <queryTableField id="4" name="company" tableColumnId="4"/>
      <queryTableField id="5" name="ms_pct" tableColumnId="5"/>
      <queryTableField id="6" dataBound="0"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8">
        <i x="0" s="1"/>
        <i x="1" s="1"/>
        <i x="2" s="1"/>
        <i x="3" s="1"/>
        <i x="4" s="1"/>
        <i x="5" s="1"/>
        <i x="6" s="1"/>
        <i x="7"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00000000-0013-0000-FFFF-FFFF0A000000}" sourceName="company">
  <pivotTables>
    <pivotTable tabId="20" name="PivotTable9"/>
  </pivotTables>
  <data>
    <tabular pivotCacheId="1789924438">
      <items count="5">
        <i x="0" s="1"/>
        <i x="1" s="1"/>
        <i x="3" s="1"/>
        <i x="4"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2" xr10:uid="{00000000-0013-0000-FFFF-FFFF0B000000}" sourceName="Gen">
  <pivotTables>
    <pivotTable tabId="20" name="PivotTable9"/>
    <pivotTable tabId="22" name="PivotTable10"/>
    <pivotTable tabId="21" name="PivotTable13"/>
  </pivotTables>
  <data>
    <tabular pivotCacheId="1789924438">
      <items count="2">
        <i x="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3" xr10:uid="{00000000-0013-0000-FFFF-FFFF0C000000}" sourceName="city_code">
  <pivotTables>
    <pivotTable tabId="26" name="PivotTable18"/>
    <pivotTable tabId="23" name="PivotTable14"/>
    <pivotTable tabId="24" name="PivotTable17"/>
    <pivotTable tabId="24" name="PivotTable19"/>
    <pivotTable tabId="25" name="PivotTable15"/>
  </pivotTables>
  <data>
    <tabular pivotCacheId="452229958">
      <items count="15">
        <i x="1" s="1"/>
        <i x="13" s="1"/>
        <i x="12" s="1"/>
        <i x="9" s="1"/>
        <i x="8" s="1"/>
        <i x="7" s="1"/>
        <i x="0" s="1"/>
        <i x="6" s="1"/>
        <i x="14" s="1"/>
        <i x="5" s="1"/>
        <i x="3" s="1"/>
        <i x="4" s="1"/>
        <i x="11" s="1"/>
        <i x="2" s="1"/>
        <i x="1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s2" xr10:uid="{00000000-0013-0000-FFFF-FFFF0D000000}" sourceName="plans">
  <pivotTables>
    <pivotTable tabId="26" name="PivotTable18"/>
    <pivotTable tabId="23" name="PivotTable14"/>
    <pivotTable tabId="24" name="PivotTable17"/>
    <pivotTable tabId="24" name="PivotTable19"/>
    <pivotTable tabId="25" name="PivotTable15"/>
  </pivotTables>
  <data>
    <tabular pivotCacheId="452229958">
      <items count="13">
        <i x="0" s="1"/>
        <i x="9" s="1"/>
        <i x="10" s="1"/>
        <i x="11" s="1"/>
        <i x="12" s="1"/>
        <i x="1" s="1"/>
        <i x="2" s="1"/>
        <i x="3" s="1"/>
        <i x="4" s="1"/>
        <i x="5" s="1"/>
        <i x="6" s="1"/>
        <i x="7" s="1"/>
        <i x="8"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4" xr10:uid="{00000000-0013-0000-FFFF-FFFF0E000000}" sourceName="City">
  <pivotTables>
    <pivotTable tabId="26" name="PivotTable18"/>
    <pivotTable tabId="23" name="PivotTable14"/>
    <pivotTable tabId="24" name="PivotTable17"/>
    <pivotTable tabId="24" name="PivotTable19"/>
    <pivotTable tabId="25" name="PivotTable15"/>
  </pivotTables>
  <data>
    <tabular pivotCacheId="452229958">
      <items count="5">
        <i x="3" s="1"/>
        <i x="4" s="1"/>
        <i x="1" s="1"/>
        <i x="0" s="1"/>
        <i x="2"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00000000-0013-0000-FFFF-FFFF0F000000}" sourceName="Month">
  <pivotTables>
    <pivotTable tabId="26" name="PivotTable18"/>
    <pivotTable tabId="23" name="PivotTable14"/>
    <pivotTable tabId="24" name="PivotTable17"/>
    <pivotTable tabId="24" name="PivotTable19"/>
    <pivotTable tabId="25" name="PivotTable15"/>
  </pivotTables>
  <data>
    <tabular pivotCacheId="452229958">
      <items count="8">
        <i x="0" s="1"/>
        <i x="1" s="1"/>
        <i x="2" s="1"/>
        <i x="3" s="1"/>
        <i x="4" s="1"/>
        <i x="5" s="1"/>
        <i x="6" s="1"/>
        <i x="7"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4" xr10:uid="{00000000-0013-0000-FFFF-FFFF10000000}" sourceName="Gen">
  <pivotTables>
    <pivotTable tabId="26" name="PivotTable18"/>
    <pivotTable tabId="23" name="PivotTable14"/>
    <pivotTable tabId="24" name="PivotTable17"/>
    <pivotTable tabId="24" name="PivotTable19"/>
    <pivotTable tabId="25" name="PivotTable15"/>
  </pivotTables>
  <data>
    <tabular pivotCacheId="4522299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 xr10:uid="{00000000-0013-0000-FFFF-FFFF02000000}" sourceName="Gen">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5">
        <i x="3" s="1"/>
        <i x="4"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4" xr10:uid="{00000000-0013-0000-FFFF-FFFF04000000}" sourceName="city_code">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15">
        <i x="1" s="1"/>
        <i x="13" s="1"/>
        <i x="12" s="1"/>
        <i x="9" s="1"/>
        <i x="8" s="1"/>
        <i x="7" s="1"/>
        <i x="0" s="1"/>
        <i x="6" s="1"/>
        <i x="14" s="1"/>
        <i x="5" s="1"/>
        <i x="3" s="1"/>
        <i x="4" s="1"/>
        <i x="11" s="1"/>
        <i x="2"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4" xr10:uid="{00000000-0013-0000-FFFF-FFFF05000000}" sourceName="Time Period">
  <pivotTables>
    <pivotTable tabId="8" name="PivotTable1"/>
    <pivotTable tabId="14" name="PivotTable4"/>
    <pivotTable tabId="12" name="PivotTable3"/>
    <pivotTable tabId="9" name="PivotTable8"/>
    <pivotTable tabId="16" name="PivotTable7"/>
    <pivotTable tabId="15" name="PivotTable5"/>
  </pivotTables>
  <data>
    <tabular pivotCacheId="1427389633">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code" xr10:uid="{00000000-0013-0000-FFFF-FFFF06000000}" sourceName="city_code">
  <pivotTables>
    <pivotTable tabId="22" name="PivotTable10"/>
    <pivotTable tabId="20" name="PivotTable9"/>
    <pivotTable tabId="21" name="PivotTable13"/>
  </pivotTables>
  <data>
    <tabular pivotCacheId="1789924438">
      <items count="15">
        <i x="1" s="1"/>
        <i x="13" s="1"/>
        <i x="12" s="1"/>
        <i x="9" s="1"/>
        <i x="8" s="1"/>
        <i x="7" s="1"/>
        <i x="0" s="1"/>
        <i x="6" s="1"/>
        <i x="14" s="1"/>
        <i x="5" s="1"/>
        <i x="3" s="1"/>
        <i x="4" s="1"/>
        <i x="11" s="1"/>
        <i x="2" s="1"/>
        <i x="1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7000000}" sourceName="company">
  <pivotTables>
    <pivotTable tabId="22" name="PivotTable10"/>
  </pivotTables>
  <data>
    <tabular pivotCacheId="1789924438">
      <items count="5">
        <i x="0" s="1"/>
        <i x="1" s="1"/>
        <i x="3" s="1"/>
        <i x="4"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0000000-0013-0000-FFFF-FFFF08000000}" sourceName="Month">
  <pivotTables>
    <pivotTable tabId="22" name="PivotTable10"/>
    <pivotTable tabId="20" name="PivotTable9"/>
    <pivotTable tabId="21" name="PivotTable13"/>
  </pivotTables>
  <data>
    <tabular pivotCacheId="1789924438">
      <items count="8">
        <i x="0" s="1"/>
        <i x="1" s="1"/>
        <i x="2" s="1"/>
        <i x="3" s="1"/>
        <i x="4" s="1" nd="1"/>
        <i x="5" s="1" nd="1"/>
        <i x="6" s="1" nd="1"/>
        <i x="7"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00000000-0013-0000-FFFF-FFFF09000000}" sourceName="City">
  <pivotTables>
    <pivotTable tabId="22" name="PivotTable10"/>
    <pivotTable tabId="20" name="PivotTable9"/>
    <pivotTable tabId="21" name="PivotTable13"/>
  </pivotTables>
  <data>
    <tabular pivotCacheId="1789924438">
      <items count="15">
        <i x="7" s="1"/>
        <i x="3" s="1"/>
        <i x="12" s="1"/>
        <i x="4" s="1"/>
        <i x="11" s="1"/>
        <i x="1" s="1"/>
        <i x="13" s="1"/>
        <i x="5" s="1"/>
        <i x="8" s="1"/>
        <i x="2" s="1"/>
        <i x="9" s="1"/>
        <i x="0" s="1"/>
        <i x="10" s="1"/>
        <i x="6"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0" xr10:uid="{00000000-0014-0000-FFFF-FFFF01000000}" cache="Slicer_city_code3" caption="city_code" rowHeight="234950"/>
  <slicer name="plans" xr10:uid="{00000000-0014-0000-FFFF-FFFF02000000}" cache="Slicer_plans2" caption="plans" rowHeight="234950"/>
  <slicer name="City 10" xr10:uid="{00000000-0014-0000-FFFF-FFFF03000000}" cache="Slicer_City4" caption="City" rowHeight="234950"/>
  <slicer name="City 9" xr10:uid="{00000000-0014-0000-FFFF-FFFF04000000}" cache="Slicer_City4" caption="City" rowHeight="234950"/>
  <slicer name="Month 9" xr10:uid="{00000000-0014-0000-FFFF-FFFF05000000}" cache="Slicer_Month4" caption="Month" rowHeight="234950"/>
  <slicer name="Gen 9" xr10:uid="{00000000-0014-0000-FFFF-FFFF06000000}" cache="Slicer_Gen4" caption="Gen"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0000000-0014-0000-FFFF-FFFF30000000}" cache="Slicer_Month" caption="Month" rowHeight="234950"/>
  <slicer name="Gen 1" xr10:uid="{00000000-0014-0000-FFFF-FFFF31000000}" cache="Slicer_Gen" caption="Gen" rowHeight="234950"/>
  <slicer name="City 1" xr10:uid="{00000000-0014-0000-FFFF-FFFF32000000}" cache="Slicer_City" caption="City" rowHeight="234950"/>
  <slicer name="city_code" xr10:uid="{00000000-0014-0000-FFFF-FFFF33000000}" cache="Slicer_city_code4" caption="city_code" rowHeight="234950"/>
  <slicer name="Time Period" xr10:uid="{00000000-0014-0000-FFFF-FFFF34000000}" cache="Slicer_Time_Period4" caption="Time Period" rowHeight="23495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8" xr10:uid="{00000000-0014-0000-FFFF-FFFF35000000}" cache="Slicer_city_code" caption="city_code" rowHeight="234950"/>
  <slicer name="city_code 7" xr10:uid="{00000000-0014-0000-FFFF-FFFF36000000}" cache="Slicer_city_code" caption="city_code" rowHeight="234950"/>
  <slicer name="Month 7" xr10:uid="{00000000-0014-0000-FFFF-FFFF37000000}" cache="Slicer_Month1" caption="Month" rowHeight="234950"/>
  <slicer name="City 7" xr10:uid="{00000000-0014-0000-FFFF-FFFF38000000}" cache="Slicer_City1" caption="City" rowHeight="234950"/>
  <slicer name="company 1" xr10:uid="{00000000-0014-0000-FFFF-FFFF39000000}" cache="Slicer_company1" caption="company" rowHeight="234950"/>
  <slicer name="Gen 7" xr10:uid="{00000000-0014-0000-FFFF-FFFF3A000000}" cache="Slicer_Gen2" caption="Gen" rowHeight="234950"/>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9" xr10:uid="{00000000-0014-0000-FFFF-FFFF3B000000}" cache="Slicer_city_code" caption="city_code" style="SlicerStyleLight2" rowHeight="234950"/>
  <slicer name="company 2" xr10:uid="{00000000-0014-0000-FFFF-FFFF3C000000}" cache="Slicer_company" caption="company" style="SlicerStyleLight6" rowHeight="234950"/>
  <slicer name="Month 8" xr10:uid="{00000000-0014-0000-FFFF-FFFF3D000000}" cache="Slicer_Month1" caption="Month" rowHeight="234950"/>
  <slicer name="City 8" xr10:uid="{00000000-0014-0000-FFFF-FFFF3E000000}" cache="Slicer_City1" caption="City" style="SlicerStyleDark5" rowHeight="234950"/>
  <slicer name="Gen 8" xr10:uid="{00000000-0014-0000-FFFF-FFFF3F000000}" cache="Slicer_Gen2" caption="Gen" style="SlicerStyleLight6" rowHeight="234950"/>
</slicers>
</file>

<file path=xl/slicers/slicer1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6" xr10:uid="{00000000-0014-0000-FFFF-FFFF40000000}" cache="Slicer_city_code" caption="city_code" rowHeight="234950"/>
  <slicer name="company" xr10:uid="{00000000-0014-0000-FFFF-FFFF41000000}" cache="Slicer_company" caption="company" rowHeight="234950"/>
  <slicer name="Month 6" xr10:uid="{00000000-0014-0000-FFFF-FFFF42000000}" cache="Slicer_Month1" caption="Month" rowHeight="234950"/>
  <slicer name="City 6" xr10:uid="{00000000-0014-0000-FFFF-FFFF43000000}" cache="Slicer_City1" caption="City" rowHeight="234950"/>
  <slicer name="Gen 6" xr10:uid="{00000000-0014-0000-FFFF-FFFF44000000}" cache="Slicer_Gen2" caption="Ge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4" xr10:uid="{00000000-0014-0000-FFFF-FFFF07000000}" cache="Slicer_city_code3" caption="city_code" rowHeight="234950"/>
  <slicer name="plans 3" xr10:uid="{00000000-0014-0000-FFFF-FFFF08000000}" cache="Slicer_plans2" caption="plans" rowHeight="234950"/>
  <slicer name="City 13" xr10:uid="{00000000-0014-0000-FFFF-FFFF09000000}" cache="Slicer_City4" caption="City" rowHeight="234950"/>
  <slicer name="Month 12" xr10:uid="{00000000-0014-0000-FFFF-FFFF0A000000}" cache="Slicer_Month4" caption="Month" rowHeight="234950"/>
  <slicer name="Gen 12" xr10:uid="{00000000-0014-0000-FFFF-FFFF0B000000}" cache="Slicer_Gen4" caption="Ge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1" xr10:uid="{00000000-0014-0000-FFFF-FFFF0C000000}" cache="Slicer_city_code3" caption="city_code" rowHeight="234950"/>
  <slicer name="plans 1" xr10:uid="{00000000-0014-0000-FFFF-FFFF0D000000}" cache="Slicer_plans2" caption="plans" rowHeight="234950"/>
  <slicer name="City 11" xr10:uid="{00000000-0014-0000-FFFF-FFFF0E000000}" cache="Slicer_City4" caption="City" rowHeight="234950"/>
  <slicer name="Month 10" xr10:uid="{00000000-0014-0000-FFFF-FFFF0F000000}" cache="Slicer_Month4" caption="Month" rowHeight="234950"/>
  <slicer name="Gen 10" xr10:uid="{00000000-0014-0000-FFFF-FFFF10000000}" cache="Slicer_Gen4" caption="Ge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_code 12" xr10:uid="{00000000-0014-0000-FFFF-FFFF11000000}" cache="Slicer_city_code3" caption="city_code" rowHeight="234950"/>
  <slicer name="city_code 13" xr10:uid="{00000000-0014-0000-FFFF-FFFF12000000}" cache="Slicer_city_code3" caption="city_code" rowHeight="234950"/>
  <slicer name="plans 2" xr10:uid="{00000000-0014-0000-FFFF-FFFF13000000}" cache="Slicer_plans2" caption="plans" rowHeight="234950"/>
  <slicer name="City 12" xr10:uid="{00000000-0014-0000-FFFF-FFFF14000000}" cache="Slicer_City4" caption="City" rowHeight="234950"/>
  <slicer name="Month 11" xr10:uid="{00000000-0014-0000-FFFF-FFFF15000000}" cache="Slicer_Month4" caption="Month" rowHeight="234950"/>
  <slicer name="Gen 11" xr10:uid="{00000000-0014-0000-FFFF-FFFF16000000}" cache="Slicer_Gen4" caption="Ge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17000000}" cache="Slicer_Month" caption="Month" rowHeight="234950"/>
  <slicer name="Gen" xr10:uid="{00000000-0014-0000-FFFF-FFFF18000000}" cache="Slicer_Gen" caption="Gen" rowHeight="234950"/>
  <slicer name="City" xr10:uid="{00000000-0014-0000-FFFF-FFFF19000000}" cache="Slicer_City" caption="City" rowHeight="234950"/>
  <slicer name="city_code 4" xr10:uid="{00000000-0014-0000-FFFF-FFFF1A000000}" cache="Slicer_city_code4" caption="city_code" rowHeight="234950"/>
  <slicer name="Time Period 4" xr10:uid="{00000000-0014-0000-FFFF-FFFF1B000000}" cache="Slicer_Time_Period4" caption="Time Period"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5" xr10:uid="{00000000-0014-0000-FFFF-FFFF1C000000}" cache="Slicer_Month" caption="Month" style="SlicerStyleLight2" rowHeight="234950"/>
  <slicer name="Gen 5" xr10:uid="{00000000-0014-0000-FFFF-FFFF1D000000}" cache="Slicer_Gen" caption="Gen" style="SlicerStyleLight4" rowHeight="234950"/>
  <slicer name="City 5" xr10:uid="{00000000-0014-0000-FFFF-FFFF1E000000}" cache="Slicer_City" caption="City" startItem="1" style="SlicerStyleLight4" rowHeight="234950"/>
  <slicer name="city_code 5" xr10:uid="{00000000-0014-0000-FFFF-FFFF1F000000}" cache="Slicer_city_code4" caption="city_code" style="SlicerStyleLight2" rowHeight="234950"/>
  <slicer name="Time Period 5" xr10:uid="{00000000-0014-0000-FFFF-FFFF20000000}" cache="Slicer_Time_Period4" caption="Time Period" style="SlicerStyleLigh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00000000-0014-0000-FFFF-FFFF21000000}" cache="Slicer_Month" caption="Month" rowHeight="234950"/>
  <slicer name="Gen 4" xr10:uid="{00000000-0014-0000-FFFF-FFFF22000000}" cache="Slicer_Gen" caption="Gen" rowHeight="234950"/>
  <slicer name="City 4" xr10:uid="{00000000-0014-0000-FFFF-FFFF23000000}" cache="Slicer_City" caption="City" rowHeight="234950"/>
  <slicer name="city_code 3" xr10:uid="{00000000-0014-0000-FFFF-FFFF24000000}" cache="Slicer_city_code4" caption="city_code" rowHeight="234950"/>
  <slicer name="Time Period 3" xr10:uid="{00000000-0014-0000-FFFF-FFFF25000000}" cache="Slicer_Time_Period4" caption="Time Period"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00000000-0014-0000-FFFF-FFFF26000000}" cache="Slicer_Month" caption="Month" rowHeight="234950"/>
  <slicer name="Gen 3" xr10:uid="{00000000-0014-0000-FFFF-FFFF27000000}" cache="Slicer_Gen" caption="Gen" rowHeight="234950"/>
  <slicer name="City 3" xr10:uid="{00000000-0014-0000-FFFF-FFFF28000000}" cache="Slicer_City" caption="City" rowHeight="234950"/>
  <slicer name="city_code 2" xr10:uid="{00000000-0014-0000-FFFF-FFFF29000000}" cache="Slicer_city_code4" caption="city_code" rowHeight="234950"/>
  <slicer name="Time Period 2" xr10:uid="{00000000-0014-0000-FFFF-FFFF2A000000}" cache="Slicer_Time_Period4" caption="Time Period"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00000000-0014-0000-FFFF-FFFF2B000000}" cache="Slicer_Month" caption="Month" rowHeight="234950"/>
  <slicer name="Gen 2" xr10:uid="{00000000-0014-0000-FFFF-FFFF2C000000}" cache="Slicer_Gen" caption="Gen" rowHeight="234950"/>
  <slicer name="City 2" xr10:uid="{00000000-0014-0000-FFFF-FFFF2D000000}" cache="Slicer_City" caption="City" rowHeight="234950"/>
  <slicer name="city_code 1" xr10:uid="{00000000-0014-0000-FFFF-FFFF2E000000}" cache="Slicer_city_code4" caption="city_code" rowHeight="234950"/>
  <slicer name="Time Period 1" xr10:uid="{00000000-0014-0000-FFFF-FFFF2F000000}" cache="Slicer_Time_Period4" caption="Time Perio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im_cities" displayName="dim_cities" ref="A1:B16" tableType="queryTable" totalsRowShown="0">
  <autoFilter ref="A1:B16" xr:uid="{00000000-0009-0000-0100-000003000000}"/>
  <tableColumns count="2">
    <tableColumn id="1" xr3:uid="{00000000-0010-0000-0000-000001000000}" uniqueName="1" name="city_code" queryTableFieldId="1"/>
    <tableColumn id="2" xr3:uid="{00000000-0010-0000-0000-000002000000}" uniqueName="2" name="city_name" queryTableFieldId="2" dataDxfId="6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dim_date" displayName="dim_date" ref="A1:D9" tableType="queryTable" totalsRowShown="0">
  <autoFilter ref="A1:D9" xr:uid="{00000000-0009-0000-0100-000004000000}"/>
  <tableColumns count="4">
    <tableColumn id="1" xr3:uid="{00000000-0010-0000-0100-000001000000}" uniqueName="1" name="date" queryTableFieldId="1" dataDxfId="61"/>
    <tableColumn id="2" xr3:uid="{00000000-0010-0000-0100-000002000000}" uniqueName="2" name="month_name" queryTableFieldId="2" dataDxfId="60"/>
    <tableColumn id="3" xr3:uid="{00000000-0010-0000-0100-000003000000}" uniqueName="3" name="before/after_5g" queryTableFieldId="3" dataDxfId="59"/>
    <tableColumn id="4" xr3:uid="{00000000-0010-0000-0100-000004000000}" uniqueName="4" name="time_period"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fact_plan_revenue" displayName="fact_plan_revenue" ref="A1:H1201" tableType="queryTable" totalsRowShown="0">
  <autoFilter ref="A1:H1201" xr:uid="{00000000-0009-0000-0100-000007000000}"/>
  <tableColumns count="8">
    <tableColumn id="1" xr3:uid="{00000000-0010-0000-0200-000001000000}" uniqueName="1" name="date" queryTableFieldId="1" dataDxfId="48"/>
    <tableColumn id="2" xr3:uid="{00000000-0010-0000-0200-000002000000}" uniqueName="2" name="city_code" queryTableFieldId="2"/>
    <tableColumn id="3" xr3:uid="{00000000-0010-0000-0200-000003000000}" uniqueName="3" name="plans" queryTableFieldId="3" dataDxfId="47"/>
    <tableColumn id="4" xr3:uid="{00000000-0010-0000-0200-000004000000}" uniqueName="4" name="plan_revenue_crores" queryTableFieldId="4"/>
    <tableColumn id="5" xr3:uid="{00000000-0010-0000-0200-000005000000}" uniqueName="5" name="City" queryTableFieldId="5" dataDxfId="46">
      <calculatedColumnFormula>VLOOKUP(fact_plan_revenue[[#This Row],[city_code]],dim_cities[],2)</calculatedColumnFormula>
    </tableColumn>
    <tableColumn id="6" xr3:uid="{00000000-0010-0000-0200-000006000000}" uniqueName="6" name="Month" queryTableFieldId="6" dataDxfId="45">
      <calculatedColumnFormula>VLOOKUP(fact_plan_revenue[[#This Row],[date]],dim_date[],2)</calculatedColumnFormula>
    </tableColumn>
    <tableColumn id="7" xr3:uid="{00000000-0010-0000-0200-000007000000}" uniqueName="7" name="Gen" queryTableFieldId="7" dataDxfId="44">
      <calculatedColumnFormula>VLOOKUP(fact_plan_revenue[[#This Row],[date]],dim_date[],3)</calculatedColumnFormula>
    </tableColumn>
    <tableColumn id="8" xr3:uid="{00000000-0010-0000-0200-000008000000}" uniqueName="8" name="Description" queryTableFieldId="8" dataDxfId="43">
      <calculatedColumnFormula>VLOOKUP(fact_plan_revenue[[#This Row],[plans]],dim_plan[],2,FALSE)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dim_plan" displayName="dim_plan" ref="A1:B15" tableType="queryTable" totalsRowShown="0">
  <autoFilter ref="A1:B15" xr:uid="{00000000-0009-0000-0100-000005000000}"/>
  <tableColumns count="2">
    <tableColumn id="1" xr3:uid="{00000000-0010-0000-0300-000001000000}" uniqueName="1" name="Column1" queryTableFieldId="1" dataDxfId="42"/>
    <tableColumn id="2" xr3:uid="{00000000-0010-0000-0300-000002000000}" uniqueName="2" name="Column2" queryTableFieldId="2" dataDxf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fact_market_share__2" displayName="fact_market_share__2" ref="A1:H601" tableType="queryTable" totalsRowShown="0">
  <autoFilter ref="A1:H601" xr:uid="{00000000-0009-0000-0100-00000B000000}"/>
  <tableColumns count="8">
    <tableColumn id="1" xr3:uid="{00000000-0010-0000-0400-000001000000}" uniqueName="1" name="date" queryTableFieldId="1" dataDxfId="15"/>
    <tableColumn id="2" xr3:uid="{00000000-0010-0000-0400-000002000000}" uniqueName="2" name="city_code" queryTableFieldId="2"/>
    <tableColumn id="3" xr3:uid="{00000000-0010-0000-0400-000003000000}" uniqueName="3" name="tmv_city_crores" queryTableFieldId="3" dataDxfId="14"/>
    <tableColumn id="4" xr3:uid="{00000000-0010-0000-0400-000004000000}" uniqueName="4" name="company" queryTableFieldId="4" dataDxfId="13"/>
    <tableColumn id="5" xr3:uid="{00000000-0010-0000-0400-000005000000}" uniqueName="5" name="ms_pct" queryTableFieldId="5" dataDxfId="12"/>
    <tableColumn id="6" xr3:uid="{00000000-0010-0000-0400-000006000000}" uniqueName="6" name="Month" queryTableFieldId="6" dataDxfId="11">
      <calculatedColumnFormula>VLOOKUP(fact_market_share__2[[#This Row],[date]],dim_date[],2,FALSE)</calculatedColumnFormula>
    </tableColumn>
    <tableColumn id="7" xr3:uid="{00000000-0010-0000-0400-000007000000}" uniqueName="7" name="City" queryTableFieldId="7" dataDxfId="10">
      <calculatedColumnFormula>VLOOKUP(fact_market_share__2[[#This Row],[city_code]],dim_cities[],2,FALSE)</calculatedColumnFormula>
    </tableColumn>
    <tableColumn id="8" xr3:uid="{00000000-0010-0000-0400-000008000000}" uniqueName="8" name="Gen" queryTableFieldId="8" dataDxfId="9">
      <calculatedColumnFormula>VLOOKUP(fact_market_share__2[[#This Row],[date]],dim_date[],3,FALSE)</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1:K121" totalsRowShown="0">
  <autoFilter ref="A1:K121" xr:uid="{00000000-0009-0000-0100-000001000000}">
    <filterColumn colId="4">
      <filters>
        <filter val="Lucknow"/>
      </filters>
    </filterColumn>
  </autoFilter>
  <tableColumns count="11">
    <tableColumn id="1" xr3:uid="{00000000-0010-0000-0500-000001000000}" name="date" dataDxfId="8"/>
    <tableColumn id="8" xr3:uid="{00000000-0010-0000-0500-000008000000}" name="Month" dataDxfId="7">
      <calculatedColumnFormula>VLOOKUP(Table1[[#This Row],[date]],dim_date[],2,FALSE)</calculatedColumnFormula>
    </tableColumn>
    <tableColumn id="9" xr3:uid="{00000000-0010-0000-0500-000009000000}" name="Gen" dataDxfId="6">
      <calculatedColumnFormula>VLOOKUP(Table1[[#This Row],[date]],dim_date[],3,FALSE)</calculatedColumnFormula>
    </tableColumn>
    <tableColumn id="2" xr3:uid="{00000000-0010-0000-0500-000002000000}" name="city_code"/>
    <tableColumn id="10" xr3:uid="{00000000-0010-0000-0500-00000A000000}" name="City" dataDxfId="5">
      <calculatedColumnFormula>VLOOKUP(Table1[[#This Row],[city_code]],dim_cities[],2)</calculatedColumnFormula>
    </tableColumn>
    <tableColumn id="3" xr3:uid="{00000000-0010-0000-0500-000003000000}" name="company"/>
    <tableColumn id="4" xr3:uid="{00000000-0010-0000-0500-000004000000}" name="atliqo_revenue_crores" dataDxfId="4"/>
    <tableColumn id="5" xr3:uid="{00000000-0010-0000-0500-000005000000}" name="arpu" dataDxfId="3"/>
    <tableColumn id="6" xr3:uid="{00000000-0010-0000-0500-000006000000}" name="active_users_lakhs" dataDxfId="2"/>
    <tableColumn id="7" xr3:uid="{00000000-0010-0000-0500-000007000000}" name="unsubscribed_users_lakhs" dataDxfId="1"/>
    <tableColumn id="11" xr3:uid="{00000000-0010-0000-0500-00000B000000}" name="Time Period" dataDxfId="0">
      <calculatedColumnFormula>VLOOKUP(Table1[[#This Row],[date]],dim_date[],4,FALSE)</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6.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bin"/><Relationship Id="rId1" Type="http://schemas.openxmlformats.org/officeDocument/2006/relationships/pivotTable" Target="../pivotTables/pivotTable13.xml"/><Relationship Id="rId4" Type="http://schemas.microsoft.com/office/2007/relationships/slicer" Target="../slicers/slicer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microsoft.com/office/2007/relationships/slicer" Target="../slicers/slicer13.xml"/><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workbookViewId="0"/>
  </sheetViews>
  <sheetFormatPr defaultRowHeight="14.4" x14ac:dyDescent="0.3"/>
  <cols>
    <col min="1" max="1" width="11.33203125" bestFit="1" customWidth="1"/>
    <col min="2" max="2" width="12" bestFit="1" customWidth="1"/>
  </cols>
  <sheetData>
    <row r="1" spans="1:2" x14ac:dyDescent="0.3">
      <c r="A1" t="s">
        <v>1</v>
      </c>
      <c r="B1" t="s">
        <v>12</v>
      </c>
    </row>
    <row r="2" spans="1:2" x14ac:dyDescent="0.3">
      <c r="A2">
        <v>400001</v>
      </c>
      <c r="B2" t="s">
        <v>13</v>
      </c>
    </row>
    <row r="3" spans="1:2" x14ac:dyDescent="0.3">
      <c r="A3">
        <v>110001</v>
      </c>
      <c r="B3" t="s">
        <v>14</v>
      </c>
    </row>
    <row r="4" spans="1:2" x14ac:dyDescent="0.3">
      <c r="A4">
        <v>700001</v>
      </c>
      <c r="B4" t="s">
        <v>15</v>
      </c>
    </row>
    <row r="5" spans="1:2" x14ac:dyDescent="0.3">
      <c r="A5">
        <v>560001</v>
      </c>
      <c r="B5" t="s">
        <v>16</v>
      </c>
    </row>
    <row r="6" spans="1:2" x14ac:dyDescent="0.3">
      <c r="A6">
        <v>600001</v>
      </c>
      <c r="B6" t="s">
        <v>17</v>
      </c>
    </row>
    <row r="7" spans="1:2" x14ac:dyDescent="0.3">
      <c r="A7">
        <v>500001</v>
      </c>
      <c r="B7" t="s">
        <v>18</v>
      </c>
    </row>
    <row r="8" spans="1:2" x14ac:dyDescent="0.3">
      <c r="A8">
        <v>411001</v>
      </c>
      <c r="B8" t="s">
        <v>19</v>
      </c>
    </row>
    <row r="9" spans="1:2" x14ac:dyDescent="0.3">
      <c r="A9">
        <v>380001</v>
      </c>
      <c r="B9" t="s">
        <v>20</v>
      </c>
    </row>
    <row r="10" spans="1:2" x14ac:dyDescent="0.3">
      <c r="A10">
        <v>302001</v>
      </c>
      <c r="B10" t="s">
        <v>21</v>
      </c>
    </row>
    <row r="11" spans="1:2" x14ac:dyDescent="0.3">
      <c r="A11">
        <v>226001</v>
      </c>
      <c r="B11" t="s">
        <v>22</v>
      </c>
    </row>
    <row r="12" spans="1:2" x14ac:dyDescent="0.3">
      <c r="A12">
        <v>800008</v>
      </c>
      <c r="B12" t="s">
        <v>23</v>
      </c>
    </row>
    <row r="13" spans="1:2" x14ac:dyDescent="0.3">
      <c r="A13">
        <v>641001</v>
      </c>
      <c r="B13" t="s">
        <v>24</v>
      </c>
    </row>
    <row r="14" spans="1:2" x14ac:dyDescent="0.3">
      <c r="A14">
        <v>160017</v>
      </c>
      <c r="B14" t="s">
        <v>25</v>
      </c>
    </row>
    <row r="15" spans="1:2" x14ac:dyDescent="0.3">
      <c r="A15">
        <v>122001</v>
      </c>
      <c r="B15" t="s">
        <v>26</v>
      </c>
    </row>
    <row r="16" spans="1:2" x14ac:dyDescent="0.3">
      <c r="A16">
        <v>492001</v>
      </c>
      <c r="B16" t="s">
        <v>27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9"/>
  <sheetViews>
    <sheetView showGridLines="0" topLeftCell="A37" zoomScaleNormal="100" workbookViewId="0">
      <selection activeCell="I58" sqref="I58"/>
    </sheetView>
  </sheetViews>
  <sheetFormatPr defaultRowHeight="14.4" x14ac:dyDescent="0.3"/>
  <cols>
    <col min="1" max="4" width="8.6640625" customWidth="1"/>
  </cols>
  <sheetData>
    <row r="1" spans="1:1" s="10" customFormat="1" ht="30.6" customHeight="1" x14ac:dyDescent="0.5">
      <c r="A1" s="9" t="s">
        <v>132</v>
      </c>
    </row>
    <row r="42" spans="1:9" x14ac:dyDescent="0.3">
      <c r="A42" s="15" t="s">
        <v>79</v>
      </c>
      <c r="B42" s="16" t="s">
        <v>81</v>
      </c>
      <c r="C42" s="16" t="s">
        <v>86</v>
      </c>
      <c r="D42" s="16" t="s">
        <v>89</v>
      </c>
      <c r="E42" s="16" t="s">
        <v>91</v>
      </c>
      <c r="F42" s="11" t="s">
        <v>93</v>
      </c>
      <c r="G42" s="11"/>
      <c r="H42" s="11"/>
      <c r="I42" s="11"/>
    </row>
    <row r="43" spans="1:9" x14ac:dyDescent="0.3">
      <c r="A43" s="18" t="s">
        <v>20</v>
      </c>
      <c r="B43" s="16">
        <v>187.07</v>
      </c>
      <c r="C43" s="16">
        <v>1564</v>
      </c>
      <c r="D43" s="16">
        <v>96.89</v>
      </c>
      <c r="E43" s="16">
        <v>7.18</v>
      </c>
      <c r="F43" s="12"/>
      <c r="G43" s="11"/>
      <c r="H43" s="11"/>
      <c r="I43" s="11"/>
    </row>
    <row r="44" spans="1:9" x14ac:dyDescent="0.3">
      <c r="A44" s="18" t="s">
        <v>24</v>
      </c>
      <c r="B44" s="16">
        <v>91.39</v>
      </c>
      <c r="C44" s="16">
        <v>1666</v>
      </c>
      <c r="D44" s="16">
        <v>44.190000000000005</v>
      </c>
      <c r="E44" s="16">
        <v>3.51</v>
      </c>
      <c r="F44" s="12"/>
      <c r="G44" s="11"/>
      <c r="H44" s="11"/>
      <c r="I44" s="11"/>
    </row>
    <row r="45" spans="1:9" x14ac:dyDescent="0.3">
      <c r="A45" s="18" t="s">
        <v>14</v>
      </c>
      <c r="B45" s="16">
        <v>774.74999999999989</v>
      </c>
      <c r="C45" s="16">
        <v>8017</v>
      </c>
      <c r="D45" s="16">
        <v>392.21999999999997</v>
      </c>
      <c r="E45" s="16">
        <v>31.55</v>
      </c>
      <c r="F45" s="12"/>
      <c r="G45" s="11"/>
      <c r="H45" s="11"/>
      <c r="I45" s="11"/>
    </row>
    <row r="46" spans="1:9" x14ac:dyDescent="0.3">
      <c r="A46" s="18" t="s">
        <v>22</v>
      </c>
      <c r="B46" s="16">
        <v>1651.5599999999997</v>
      </c>
      <c r="C46" s="16">
        <v>9639</v>
      </c>
      <c r="D46" s="16">
        <v>833.45999999999992</v>
      </c>
      <c r="E46" s="16">
        <v>64.270000000000024</v>
      </c>
      <c r="F46" s="12"/>
      <c r="G46" s="11"/>
      <c r="H46" s="11"/>
      <c r="I46" s="11"/>
    </row>
    <row r="47" spans="1:9" x14ac:dyDescent="0.3">
      <c r="A47" s="18" t="s">
        <v>27</v>
      </c>
      <c r="B47" s="16">
        <v>482.59000000000003</v>
      </c>
      <c r="C47" s="16">
        <v>3203</v>
      </c>
      <c r="D47" s="16">
        <v>250.46999999999997</v>
      </c>
      <c r="E47" s="16">
        <v>19.389999999999997</v>
      </c>
      <c r="F47" s="12"/>
      <c r="G47" s="11"/>
      <c r="H47" s="11"/>
      <c r="I47" s="11"/>
    </row>
    <row r="48" spans="1:9" ht="15" thickBot="1" x14ac:dyDescent="0.35">
      <c r="A48" s="17" t="s">
        <v>80</v>
      </c>
      <c r="B48" s="16">
        <v>3187.3599999999997</v>
      </c>
      <c r="C48" s="16">
        <v>24089</v>
      </c>
      <c r="D48" s="16">
        <v>1617.2299999999998</v>
      </c>
      <c r="E48" s="16">
        <v>125.90000000000002</v>
      </c>
      <c r="F48" s="13"/>
      <c r="G48" s="14"/>
      <c r="H48" s="14"/>
      <c r="I48" s="14"/>
    </row>
    <row r="49" ht="15" thickTop="1" x14ac:dyDescent="0.3"/>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M11"/>
  <sheetViews>
    <sheetView topLeftCell="B1" workbookViewId="0">
      <selection activeCell="M5" sqref="M5"/>
    </sheetView>
  </sheetViews>
  <sheetFormatPr defaultRowHeight="14.4" x14ac:dyDescent="0.3"/>
  <cols>
    <col min="1" max="1" width="14.5546875" bestFit="1" customWidth="1"/>
    <col min="2" max="2" width="15.5546875" bestFit="1" customWidth="1"/>
    <col min="3" max="5" width="12" bestFit="1" customWidth="1"/>
    <col min="6" max="6" width="6" bestFit="1" customWidth="1"/>
    <col min="7" max="10" width="12" bestFit="1" customWidth="1"/>
    <col min="13" max="13" width="16.44140625" customWidth="1"/>
  </cols>
  <sheetData>
    <row r="2" spans="1:13" x14ac:dyDescent="0.3">
      <c r="A2" s="7" t="s">
        <v>10</v>
      </c>
      <c r="B2" t="s">
        <v>83</v>
      </c>
    </row>
    <row r="4" spans="1:13" x14ac:dyDescent="0.3">
      <c r="A4" s="7" t="s">
        <v>87</v>
      </c>
      <c r="B4" s="7" t="s">
        <v>82</v>
      </c>
      <c r="M4" t="s">
        <v>88</v>
      </c>
    </row>
    <row r="5" spans="1:13" x14ac:dyDescent="0.3">
      <c r="A5" s="7" t="s">
        <v>79</v>
      </c>
      <c r="B5" t="s">
        <v>31</v>
      </c>
      <c r="C5" t="s">
        <v>33</v>
      </c>
      <c r="D5" t="s">
        <v>34</v>
      </c>
      <c r="E5" t="s">
        <v>35</v>
      </c>
      <c r="F5" t="s">
        <v>36</v>
      </c>
      <c r="G5" t="s">
        <v>38</v>
      </c>
      <c r="H5" t="s">
        <v>39</v>
      </c>
      <c r="I5" t="s">
        <v>40</v>
      </c>
      <c r="J5" t="s">
        <v>80</v>
      </c>
      <c r="M5" s="20">
        <f>GETPIVOTDATA("arpu",$A$4)</f>
        <v>200.74166666666667</v>
      </c>
    </row>
    <row r="6" spans="1:13" x14ac:dyDescent="0.3">
      <c r="A6" s="8" t="s">
        <v>20</v>
      </c>
      <c r="B6">
        <v>165</v>
      </c>
      <c r="C6">
        <v>171</v>
      </c>
      <c r="D6">
        <v>206</v>
      </c>
      <c r="E6">
        <v>163</v>
      </c>
      <c r="F6">
        <v>205</v>
      </c>
      <c r="G6">
        <v>175</v>
      </c>
      <c r="H6">
        <v>224</v>
      </c>
      <c r="I6">
        <v>255</v>
      </c>
      <c r="J6">
        <v>195.5</v>
      </c>
      <c r="M6" s="3"/>
    </row>
    <row r="7" spans="1:13" x14ac:dyDescent="0.3">
      <c r="A7" s="8" t="s">
        <v>24</v>
      </c>
      <c r="B7">
        <v>212</v>
      </c>
      <c r="C7">
        <v>170</v>
      </c>
      <c r="D7">
        <v>206</v>
      </c>
      <c r="E7">
        <v>212</v>
      </c>
      <c r="F7">
        <v>236</v>
      </c>
      <c r="G7">
        <v>218</v>
      </c>
      <c r="H7">
        <v>235</v>
      </c>
      <c r="I7">
        <v>177</v>
      </c>
      <c r="J7">
        <v>208.25</v>
      </c>
    </row>
    <row r="8" spans="1:13" x14ac:dyDescent="0.3">
      <c r="A8" s="8" t="s">
        <v>14</v>
      </c>
      <c r="B8">
        <v>185.6</v>
      </c>
      <c r="C8">
        <v>189.4</v>
      </c>
      <c r="D8">
        <v>190.4</v>
      </c>
      <c r="E8">
        <v>191.2</v>
      </c>
      <c r="F8">
        <v>212.8</v>
      </c>
      <c r="G8">
        <v>213</v>
      </c>
      <c r="H8">
        <v>201.6</v>
      </c>
      <c r="I8">
        <v>219.4</v>
      </c>
      <c r="J8">
        <v>200.42500000000001</v>
      </c>
    </row>
    <row r="9" spans="1:13" x14ac:dyDescent="0.3">
      <c r="A9" s="8" t="s">
        <v>22</v>
      </c>
      <c r="B9">
        <v>190.66666666666666</v>
      </c>
      <c r="C9">
        <v>185.83333333333334</v>
      </c>
      <c r="D9">
        <v>199.83333333333334</v>
      </c>
      <c r="E9">
        <v>193.83333333333334</v>
      </c>
      <c r="F9">
        <v>218.5</v>
      </c>
      <c r="G9">
        <v>199.66666666666666</v>
      </c>
      <c r="H9">
        <v>211.5</v>
      </c>
      <c r="I9">
        <v>206.66666666666666</v>
      </c>
      <c r="J9">
        <v>200.8125</v>
      </c>
    </row>
    <row r="10" spans="1:13" x14ac:dyDescent="0.3">
      <c r="A10" s="8" t="s">
        <v>27</v>
      </c>
      <c r="B10">
        <v>181.5</v>
      </c>
      <c r="C10">
        <v>191.5</v>
      </c>
      <c r="D10">
        <v>192</v>
      </c>
      <c r="E10">
        <v>187.5</v>
      </c>
      <c r="F10">
        <v>225.5</v>
      </c>
      <c r="G10">
        <v>190.5</v>
      </c>
      <c r="H10">
        <v>203.5</v>
      </c>
      <c r="I10">
        <v>229.5</v>
      </c>
      <c r="J10">
        <v>200.1875</v>
      </c>
    </row>
    <row r="11" spans="1:13" x14ac:dyDescent="0.3">
      <c r="A11" s="8" t="s">
        <v>80</v>
      </c>
      <c r="B11">
        <v>187.46666666666667</v>
      </c>
      <c r="C11">
        <v>185.73333333333332</v>
      </c>
      <c r="D11">
        <v>196.46666666666667</v>
      </c>
      <c r="E11">
        <v>191.26666666666668</v>
      </c>
      <c r="F11">
        <v>217.8</v>
      </c>
      <c r="G11">
        <v>202.46666666666667</v>
      </c>
      <c r="H11">
        <v>209.53333333333333</v>
      </c>
      <c r="I11">
        <v>215.2</v>
      </c>
      <c r="J11">
        <v>200.74166666666667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3"/>
  <sheetViews>
    <sheetView workbookViewId="0">
      <selection activeCell="G13" sqref="G13"/>
    </sheetView>
  </sheetViews>
  <sheetFormatPr defaultRowHeight="14.4" x14ac:dyDescent="0.3"/>
  <cols>
    <col min="1" max="1" width="23.44140625" bestFit="1" customWidth="1"/>
    <col min="2" max="2" width="15.5546875" bestFit="1" customWidth="1"/>
    <col min="3" max="3" width="10.88671875" bestFit="1" customWidth="1"/>
    <col min="4" max="4" width="7" bestFit="1" customWidth="1"/>
    <col min="5" max="5" width="8.5546875" bestFit="1" customWidth="1"/>
    <col min="6" max="6" width="7" bestFit="1" customWidth="1"/>
    <col min="7" max="7" width="10.77734375" bestFit="1" customWidth="1"/>
  </cols>
  <sheetData>
    <row r="1" spans="1:9" x14ac:dyDescent="0.3">
      <c r="A1" s="7" t="s">
        <v>10</v>
      </c>
      <c r="B1" t="s">
        <v>83</v>
      </c>
    </row>
    <row r="3" spans="1:9" x14ac:dyDescent="0.3">
      <c r="A3" s="7" t="s">
        <v>89</v>
      </c>
      <c r="B3" s="7" t="s">
        <v>82</v>
      </c>
    </row>
    <row r="4" spans="1:9" x14ac:dyDescent="0.3">
      <c r="A4" s="7" t="s">
        <v>79</v>
      </c>
      <c r="B4" t="s">
        <v>20</v>
      </c>
      <c r="C4" t="s">
        <v>24</v>
      </c>
      <c r="D4" t="s">
        <v>14</v>
      </c>
      <c r="E4" t="s">
        <v>22</v>
      </c>
      <c r="F4" t="s">
        <v>27</v>
      </c>
      <c r="G4" t="s">
        <v>80</v>
      </c>
      <c r="I4" t="s">
        <v>90</v>
      </c>
    </row>
    <row r="5" spans="1:9" x14ac:dyDescent="0.3">
      <c r="A5" s="8" t="s">
        <v>31</v>
      </c>
      <c r="B5">
        <v>12.71</v>
      </c>
      <c r="C5">
        <v>3.69</v>
      </c>
      <c r="D5">
        <v>48.519999999999996</v>
      </c>
      <c r="E5">
        <v>97.94</v>
      </c>
      <c r="F5">
        <v>28.85</v>
      </c>
      <c r="G5">
        <v>191.71</v>
      </c>
      <c r="I5" s="6">
        <f>GETPIVOTDATA("active_users_lakhs",$A$3)</f>
        <v>1617.23</v>
      </c>
    </row>
    <row r="6" spans="1:9" x14ac:dyDescent="0.3">
      <c r="A6" s="8" t="s">
        <v>33</v>
      </c>
      <c r="B6">
        <v>12.06</v>
      </c>
      <c r="C6">
        <v>7.02</v>
      </c>
      <c r="D6">
        <v>57.3</v>
      </c>
      <c r="E6">
        <v>123.71</v>
      </c>
      <c r="F6">
        <v>28.189999999999998</v>
      </c>
      <c r="G6">
        <v>228.27999999999997</v>
      </c>
    </row>
    <row r="7" spans="1:9" x14ac:dyDescent="0.3">
      <c r="A7" s="8" t="s">
        <v>34</v>
      </c>
      <c r="B7">
        <v>14.05</v>
      </c>
      <c r="C7">
        <v>8.31</v>
      </c>
      <c r="D7">
        <v>51.929999999999993</v>
      </c>
      <c r="E7">
        <v>96.910000000000011</v>
      </c>
      <c r="F7">
        <v>41.38</v>
      </c>
      <c r="G7">
        <v>212.57999999999998</v>
      </c>
    </row>
    <row r="8" spans="1:9" x14ac:dyDescent="0.3">
      <c r="A8" s="8" t="s">
        <v>35</v>
      </c>
      <c r="B8">
        <v>14.69</v>
      </c>
      <c r="C8">
        <v>4.1500000000000004</v>
      </c>
      <c r="D8">
        <v>49.86</v>
      </c>
      <c r="E8">
        <v>110.92</v>
      </c>
      <c r="F8">
        <v>31.340000000000003</v>
      </c>
      <c r="G8">
        <v>210.96</v>
      </c>
    </row>
    <row r="9" spans="1:9" x14ac:dyDescent="0.3">
      <c r="A9" s="8" t="s">
        <v>36</v>
      </c>
      <c r="B9">
        <v>10.17</v>
      </c>
      <c r="C9">
        <v>3.35</v>
      </c>
      <c r="D9">
        <v>41.989999999999995</v>
      </c>
      <c r="E9">
        <v>89.969999999999985</v>
      </c>
      <c r="F9">
        <v>24.46</v>
      </c>
      <c r="G9">
        <v>169.93999999999997</v>
      </c>
    </row>
    <row r="10" spans="1:9" x14ac:dyDescent="0.3">
      <c r="A10" s="8" t="s">
        <v>38</v>
      </c>
      <c r="B10">
        <v>11.11</v>
      </c>
      <c r="C10">
        <v>5.29</v>
      </c>
      <c r="D10">
        <v>51.57</v>
      </c>
      <c r="E10">
        <v>115.18</v>
      </c>
      <c r="F10">
        <v>27.979999999999997</v>
      </c>
      <c r="G10">
        <v>211.13</v>
      </c>
    </row>
    <row r="11" spans="1:9" x14ac:dyDescent="0.3">
      <c r="A11" s="8" t="s">
        <v>39</v>
      </c>
      <c r="B11">
        <v>13.05</v>
      </c>
      <c r="C11">
        <v>7.53</v>
      </c>
      <c r="D11">
        <v>47.969999999999992</v>
      </c>
      <c r="E11">
        <v>95.27</v>
      </c>
      <c r="F11">
        <v>40.590000000000003</v>
      </c>
      <c r="G11">
        <v>204.41</v>
      </c>
    </row>
    <row r="12" spans="1:9" x14ac:dyDescent="0.3">
      <c r="A12" s="8" t="s">
        <v>40</v>
      </c>
      <c r="B12">
        <v>9.0500000000000007</v>
      </c>
      <c r="C12">
        <v>4.8499999999999996</v>
      </c>
      <c r="D12">
        <v>43.08</v>
      </c>
      <c r="E12">
        <v>103.56</v>
      </c>
      <c r="F12">
        <v>27.68</v>
      </c>
      <c r="G12">
        <v>188.22</v>
      </c>
    </row>
    <row r="13" spans="1:9" x14ac:dyDescent="0.3">
      <c r="A13" s="8" t="s">
        <v>80</v>
      </c>
      <c r="B13">
        <v>96.89</v>
      </c>
      <c r="C13">
        <v>44.190000000000005</v>
      </c>
      <c r="D13">
        <v>392.21999999999997</v>
      </c>
      <c r="E13">
        <v>833.46</v>
      </c>
      <c r="F13">
        <v>250.47</v>
      </c>
      <c r="G13">
        <v>1617.23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
  <sheetViews>
    <sheetView workbookViewId="0">
      <selection activeCell="E9" sqref="E9"/>
    </sheetView>
  </sheetViews>
  <sheetFormatPr defaultRowHeight="14.4" x14ac:dyDescent="0.3"/>
  <cols>
    <col min="1" max="1" width="29.88671875" bestFit="1" customWidth="1"/>
    <col min="2" max="2" width="15.5546875" bestFit="1" customWidth="1"/>
    <col min="3" max="3" width="10.88671875" bestFit="1" customWidth="1"/>
    <col min="4" max="4" width="6" bestFit="1" customWidth="1"/>
    <col min="5" max="5" width="8.5546875" bestFit="1" customWidth="1"/>
    <col min="6" max="6" width="6.44140625" bestFit="1" customWidth="1"/>
    <col min="7" max="7" width="10.77734375" bestFit="1" customWidth="1"/>
    <col min="10" max="10" width="21.6640625" customWidth="1"/>
  </cols>
  <sheetData>
    <row r="1" spans="1:10" x14ac:dyDescent="0.3">
      <c r="A1" s="7" t="s">
        <v>10</v>
      </c>
      <c r="B1" t="s">
        <v>83</v>
      </c>
    </row>
    <row r="3" spans="1:10" x14ac:dyDescent="0.3">
      <c r="A3" s="7" t="s">
        <v>91</v>
      </c>
      <c r="B3" s="7" t="s">
        <v>82</v>
      </c>
      <c r="J3" t="s">
        <v>92</v>
      </c>
    </row>
    <row r="4" spans="1:10" x14ac:dyDescent="0.3">
      <c r="A4" s="7" t="s">
        <v>79</v>
      </c>
      <c r="B4" t="s">
        <v>20</v>
      </c>
      <c r="C4" t="s">
        <v>24</v>
      </c>
      <c r="D4" t="s">
        <v>14</v>
      </c>
      <c r="E4" t="s">
        <v>22</v>
      </c>
      <c r="F4" t="s">
        <v>27</v>
      </c>
      <c r="G4" t="s">
        <v>80</v>
      </c>
      <c r="J4" s="6">
        <f>GETPIVOTDATA("unsubscribed_users_lakhs",$A$3)</f>
        <v>125.9</v>
      </c>
    </row>
    <row r="5" spans="1:10" x14ac:dyDescent="0.3">
      <c r="A5" s="8" t="s">
        <v>31</v>
      </c>
      <c r="B5">
        <v>0.62</v>
      </c>
      <c r="C5">
        <v>0.28000000000000003</v>
      </c>
      <c r="D5">
        <v>2.7</v>
      </c>
      <c r="E5">
        <v>6.4300000000000006</v>
      </c>
      <c r="F5">
        <v>1.6400000000000001</v>
      </c>
      <c r="G5">
        <v>11.670000000000002</v>
      </c>
    </row>
    <row r="6" spans="1:10" x14ac:dyDescent="0.3">
      <c r="A6" s="8" t="s">
        <v>33</v>
      </c>
      <c r="B6">
        <v>0.74</v>
      </c>
      <c r="C6">
        <v>0.41</v>
      </c>
      <c r="D6">
        <v>3.39</v>
      </c>
      <c r="E6">
        <v>7.6199999999999992</v>
      </c>
      <c r="F6">
        <v>2.0699999999999998</v>
      </c>
      <c r="G6">
        <v>14.23</v>
      </c>
    </row>
    <row r="7" spans="1:10" x14ac:dyDescent="0.3">
      <c r="A7" s="8" t="s">
        <v>34</v>
      </c>
      <c r="B7">
        <v>0.75</v>
      </c>
      <c r="C7">
        <v>0.61</v>
      </c>
      <c r="D7">
        <v>4.07</v>
      </c>
      <c r="E7">
        <v>6.8600000000000012</v>
      </c>
      <c r="F7">
        <v>2.67</v>
      </c>
      <c r="G7">
        <v>14.96</v>
      </c>
    </row>
    <row r="8" spans="1:10" x14ac:dyDescent="0.3">
      <c r="A8" s="8" t="s">
        <v>35</v>
      </c>
      <c r="B8">
        <v>1.21</v>
      </c>
      <c r="C8">
        <v>0.25</v>
      </c>
      <c r="D8">
        <v>3.43</v>
      </c>
      <c r="E8">
        <v>8.32</v>
      </c>
      <c r="F8">
        <v>2.2599999999999998</v>
      </c>
      <c r="G8">
        <v>15.47</v>
      </c>
    </row>
    <row r="9" spans="1:10" x14ac:dyDescent="0.3">
      <c r="A9" s="8" t="s">
        <v>36</v>
      </c>
      <c r="B9">
        <v>1.1000000000000001</v>
      </c>
      <c r="C9">
        <v>0.26</v>
      </c>
      <c r="D9">
        <v>4.34</v>
      </c>
      <c r="E9">
        <v>7.63</v>
      </c>
      <c r="F9">
        <v>2.23</v>
      </c>
      <c r="G9">
        <v>15.56</v>
      </c>
    </row>
    <row r="10" spans="1:10" x14ac:dyDescent="0.3">
      <c r="A10" s="8" t="s">
        <v>38</v>
      </c>
      <c r="B10">
        <v>0.89</v>
      </c>
      <c r="C10">
        <v>0.45</v>
      </c>
      <c r="D10">
        <v>4.7799999999999994</v>
      </c>
      <c r="E10">
        <v>10.129999999999999</v>
      </c>
      <c r="F10">
        <v>2.3200000000000003</v>
      </c>
      <c r="G10">
        <v>18.57</v>
      </c>
    </row>
    <row r="11" spans="1:10" x14ac:dyDescent="0.3">
      <c r="A11" s="8" t="s">
        <v>39</v>
      </c>
      <c r="B11">
        <v>1.22</v>
      </c>
      <c r="C11">
        <v>0.72</v>
      </c>
      <c r="D11">
        <v>4.63</v>
      </c>
      <c r="E11">
        <v>8.01</v>
      </c>
      <c r="F11">
        <v>4.09</v>
      </c>
      <c r="G11">
        <v>18.670000000000002</v>
      </c>
    </row>
    <row r="12" spans="1:10" x14ac:dyDescent="0.3">
      <c r="A12" s="8" t="s">
        <v>40</v>
      </c>
      <c r="B12">
        <v>0.65</v>
      </c>
      <c r="C12">
        <v>0.53</v>
      </c>
      <c r="D12">
        <v>4.21</v>
      </c>
      <c r="E12">
        <v>9.27</v>
      </c>
      <c r="F12">
        <v>2.11</v>
      </c>
      <c r="G12">
        <v>16.77</v>
      </c>
    </row>
    <row r="13" spans="1:10" x14ac:dyDescent="0.3">
      <c r="A13" s="8" t="s">
        <v>80</v>
      </c>
      <c r="B13">
        <v>7.18</v>
      </c>
      <c r="C13">
        <v>3.51</v>
      </c>
      <c r="D13">
        <v>31.55</v>
      </c>
      <c r="E13">
        <v>64.27000000000001</v>
      </c>
      <c r="F13">
        <v>19.39</v>
      </c>
      <c r="G13">
        <v>125.9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E9"/>
  <sheetViews>
    <sheetView workbookViewId="0">
      <selection activeCell="C5" sqref="C5"/>
    </sheetView>
  </sheetViews>
  <sheetFormatPr defaultRowHeight="14.4" x14ac:dyDescent="0.3"/>
  <cols>
    <col min="1" max="1" width="12.5546875" bestFit="1" customWidth="1"/>
    <col min="2" max="2" width="26.6640625" bestFit="1" customWidth="1"/>
    <col min="3" max="3" width="11.33203125" bestFit="1" customWidth="1"/>
    <col min="4" max="4" width="23.44140625" bestFit="1" customWidth="1"/>
    <col min="5" max="5" width="29.88671875" bestFit="1" customWidth="1"/>
  </cols>
  <sheetData>
    <row r="3" spans="1:5" x14ac:dyDescent="0.3">
      <c r="A3" s="7" t="s">
        <v>79</v>
      </c>
      <c r="B3" t="s">
        <v>81</v>
      </c>
      <c r="C3" t="s">
        <v>86</v>
      </c>
      <c r="D3" t="s">
        <v>89</v>
      </c>
      <c r="E3" t="s">
        <v>91</v>
      </c>
    </row>
    <row r="4" spans="1:5" x14ac:dyDescent="0.3">
      <c r="A4" s="8" t="s">
        <v>20</v>
      </c>
      <c r="B4">
        <v>187.07</v>
      </c>
      <c r="C4">
        <v>1564</v>
      </c>
      <c r="D4">
        <v>96.89</v>
      </c>
      <c r="E4">
        <v>7.18</v>
      </c>
    </row>
    <row r="5" spans="1:5" x14ac:dyDescent="0.3">
      <c r="A5" s="8" t="s">
        <v>24</v>
      </c>
      <c r="B5">
        <v>91.39</v>
      </c>
      <c r="C5">
        <v>1666</v>
      </c>
      <c r="D5">
        <v>44.190000000000005</v>
      </c>
      <c r="E5">
        <v>3.51</v>
      </c>
    </row>
    <row r="6" spans="1:5" x14ac:dyDescent="0.3">
      <c r="A6" s="8" t="s">
        <v>14</v>
      </c>
      <c r="B6">
        <v>774.74999999999989</v>
      </c>
      <c r="C6">
        <v>8017</v>
      </c>
      <c r="D6">
        <v>392.21999999999997</v>
      </c>
      <c r="E6">
        <v>31.55</v>
      </c>
    </row>
    <row r="7" spans="1:5" x14ac:dyDescent="0.3">
      <c r="A7" s="8" t="s">
        <v>22</v>
      </c>
      <c r="B7">
        <v>1651.5599999999997</v>
      </c>
      <c r="C7">
        <v>9639</v>
      </c>
      <c r="D7">
        <v>833.45999999999992</v>
      </c>
      <c r="E7">
        <v>64.270000000000024</v>
      </c>
    </row>
    <row r="8" spans="1:5" x14ac:dyDescent="0.3">
      <c r="A8" s="8" t="s">
        <v>27</v>
      </c>
      <c r="B8">
        <v>482.59000000000003</v>
      </c>
      <c r="C8">
        <v>3203</v>
      </c>
      <c r="D8">
        <v>250.46999999999997</v>
      </c>
      <c r="E8">
        <v>19.389999999999997</v>
      </c>
    </row>
    <row r="9" spans="1:5" x14ac:dyDescent="0.3">
      <c r="A9" s="8" t="s">
        <v>80</v>
      </c>
      <c r="B9">
        <v>3187.3599999999997</v>
      </c>
      <c r="C9">
        <v>24089</v>
      </c>
      <c r="D9">
        <v>1617.2299999999998</v>
      </c>
      <c r="E9">
        <v>125.90000000000002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0"/>
  <sheetViews>
    <sheetView workbookViewId="0">
      <selection activeCell="J4" sqref="J4"/>
    </sheetView>
  </sheetViews>
  <sheetFormatPr defaultRowHeight="14.4" x14ac:dyDescent="0.3"/>
  <cols>
    <col min="1" max="1" width="21.109375" bestFit="1" customWidth="1"/>
    <col min="2" max="2" width="15.5546875" bestFit="1" customWidth="1"/>
    <col min="3" max="3" width="8" bestFit="1" customWidth="1"/>
    <col min="4" max="4" width="10.44140625" bestFit="1" customWidth="1"/>
    <col min="5" max="6" width="8" bestFit="1" customWidth="1"/>
    <col min="7" max="7" width="10.77734375" bestFit="1" customWidth="1"/>
    <col min="8" max="9" width="7" bestFit="1" customWidth="1"/>
    <col min="10" max="10" width="19.21875" customWidth="1"/>
    <col min="11" max="11" width="17.88671875" customWidth="1"/>
    <col min="12" max="12" width="7" bestFit="1" customWidth="1"/>
    <col min="13" max="13" width="8.6640625" bestFit="1" customWidth="1"/>
    <col min="14" max="15" width="7" bestFit="1" customWidth="1"/>
    <col min="16" max="16" width="10.44140625" bestFit="1" customWidth="1"/>
    <col min="17" max="18" width="7" bestFit="1" customWidth="1"/>
    <col min="19" max="19" width="9.109375" bestFit="1" customWidth="1"/>
    <col min="20" max="21" width="7" bestFit="1" customWidth="1"/>
    <col min="22" max="22" width="10.44140625" bestFit="1" customWidth="1"/>
    <col min="23" max="24" width="7" bestFit="1" customWidth="1"/>
    <col min="25" max="25" width="8.6640625" bestFit="1" customWidth="1"/>
    <col min="26" max="27" width="7" bestFit="1" customWidth="1"/>
    <col min="28" max="28" width="10.44140625" bestFit="1" customWidth="1"/>
    <col min="29" max="30" width="7" bestFit="1" customWidth="1"/>
    <col min="31" max="31" width="8.5546875" bestFit="1" customWidth="1"/>
    <col min="32" max="33" width="7" bestFit="1" customWidth="1"/>
    <col min="34" max="34" width="10.44140625" bestFit="1" customWidth="1"/>
    <col min="35" max="36" width="7" bestFit="1" customWidth="1"/>
    <col min="37" max="37" width="8" bestFit="1" customWidth="1"/>
    <col min="38" max="39" width="7" bestFit="1" customWidth="1"/>
    <col min="40" max="40" width="10.44140625" bestFit="1" customWidth="1"/>
    <col min="41" max="42" width="7" bestFit="1" customWidth="1"/>
    <col min="43" max="43" width="9" bestFit="1" customWidth="1"/>
    <col min="44" max="45" width="7" bestFit="1" customWidth="1"/>
    <col min="46" max="46" width="10.44140625" bestFit="1" customWidth="1"/>
    <col min="47" max="48" width="7" bestFit="1" customWidth="1"/>
    <col min="49" max="49" width="8.77734375" bestFit="1" customWidth="1"/>
    <col min="50" max="50" width="10.77734375" bestFit="1" customWidth="1"/>
    <col min="51" max="51" width="3.88671875" bestFit="1" customWidth="1"/>
    <col min="52" max="52" width="3.21875" bestFit="1" customWidth="1"/>
    <col min="53" max="53" width="4.33203125" bestFit="1" customWidth="1"/>
    <col min="54" max="54" width="4.109375" bestFit="1" customWidth="1"/>
    <col min="55" max="55" width="9.88671875" bestFit="1" customWidth="1"/>
    <col min="56" max="56" width="10.21875" bestFit="1" customWidth="1"/>
    <col min="57" max="57" width="4" bestFit="1" customWidth="1"/>
    <col min="58" max="58" width="4.44140625" bestFit="1" customWidth="1"/>
    <col min="59" max="59" width="4" bestFit="1" customWidth="1"/>
    <col min="60" max="60" width="3.88671875" bestFit="1" customWidth="1"/>
    <col min="61" max="61" width="3.21875" bestFit="1" customWidth="1"/>
    <col min="62" max="62" width="4.33203125" bestFit="1" customWidth="1"/>
    <col min="63" max="63" width="4.109375" bestFit="1" customWidth="1"/>
    <col min="64" max="64" width="12.88671875" bestFit="1" customWidth="1"/>
    <col min="65" max="65" width="12.21875" bestFit="1" customWidth="1"/>
    <col min="66" max="66" width="4" bestFit="1" customWidth="1"/>
    <col min="67" max="67" width="4.44140625" bestFit="1" customWidth="1"/>
    <col min="68" max="68" width="4" bestFit="1" customWidth="1"/>
    <col min="69" max="69" width="3.88671875" bestFit="1" customWidth="1"/>
    <col min="70" max="70" width="3.21875" bestFit="1" customWidth="1"/>
    <col min="71" max="71" width="4.33203125" bestFit="1" customWidth="1"/>
    <col min="72" max="72" width="4.109375" bestFit="1" customWidth="1"/>
    <col min="73" max="73" width="15" bestFit="1" customWidth="1"/>
    <col min="74" max="74" width="8" bestFit="1" customWidth="1"/>
    <col min="75" max="75" width="4" bestFit="1" customWidth="1"/>
    <col min="76" max="76" width="4.44140625" bestFit="1" customWidth="1"/>
    <col min="77" max="77" width="4" bestFit="1" customWidth="1"/>
    <col min="78" max="78" width="3.88671875" bestFit="1" customWidth="1"/>
    <col min="79" max="79" width="3.21875" bestFit="1" customWidth="1"/>
    <col min="80" max="80" width="4.33203125" bestFit="1" customWidth="1"/>
    <col min="81" max="81" width="4.109375" bestFit="1" customWidth="1"/>
    <col min="82" max="82" width="10.6640625" bestFit="1" customWidth="1"/>
    <col min="83" max="83" width="9.33203125" bestFit="1" customWidth="1"/>
    <col min="84" max="84" width="4" bestFit="1" customWidth="1"/>
    <col min="85" max="85" width="4.44140625" bestFit="1" customWidth="1"/>
    <col min="86" max="86" width="4" bestFit="1" customWidth="1"/>
    <col min="87" max="87" width="3.88671875" bestFit="1" customWidth="1"/>
    <col min="88" max="88" width="3.21875" bestFit="1" customWidth="1"/>
    <col min="89" max="89" width="4.33203125" bestFit="1" customWidth="1"/>
    <col min="90" max="90" width="4.109375" bestFit="1" customWidth="1"/>
    <col min="91" max="91" width="12" bestFit="1" customWidth="1"/>
    <col min="92" max="92" width="10.5546875" bestFit="1" customWidth="1"/>
    <col min="93" max="93" width="4" bestFit="1" customWidth="1"/>
    <col min="94" max="94" width="4.44140625" bestFit="1" customWidth="1"/>
    <col min="95" max="95" width="4" bestFit="1" customWidth="1"/>
    <col min="96" max="96" width="3.88671875" bestFit="1" customWidth="1"/>
    <col min="97" max="97" width="3.21875" bestFit="1" customWidth="1"/>
    <col min="98" max="98" width="4.33203125" bestFit="1" customWidth="1"/>
    <col min="99" max="99" width="4.109375" bestFit="1" customWidth="1"/>
    <col min="100" max="100" width="13.33203125" bestFit="1" customWidth="1"/>
    <col min="101" max="101" width="10.109375" bestFit="1" customWidth="1"/>
    <col min="102" max="102" width="4" bestFit="1" customWidth="1"/>
    <col min="103" max="103" width="4.44140625" bestFit="1" customWidth="1"/>
    <col min="104" max="104" width="4" bestFit="1" customWidth="1"/>
    <col min="105" max="105" width="3.88671875" bestFit="1" customWidth="1"/>
    <col min="106" max="106" width="3.21875" bestFit="1" customWidth="1"/>
    <col min="107" max="107" width="4.33203125" bestFit="1" customWidth="1"/>
    <col min="108" max="108" width="4.109375" bestFit="1" customWidth="1"/>
    <col min="109" max="109" width="12.77734375" bestFit="1" customWidth="1"/>
    <col min="110" max="110" width="7.88671875" bestFit="1" customWidth="1"/>
    <col min="111" max="111" width="4" bestFit="1" customWidth="1"/>
    <col min="112" max="112" width="4.44140625" bestFit="1" customWidth="1"/>
    <col min="113" max="113" width="4" bestFit="1" customWidth="1"/>
    <col min="114" max="114" width="3.88671875" bestFit="1" customWidth="1"/>
    <col min="115" max="115" width="3.21875" bestFit="1" customWidth="1"/>
    <col min="116" max="116" width="4.33203125" bestFit="1" customWidth="1"/>
    <col min="117" max="117" width="4.109375" bestFit="1" customWidth="1"/>
    <col min="118" max="118" width="10.5546875" bestFit="1" customWidth="1"/>
    <col min="119" max="119" width="7.33203125" bestFit="1" customWidth="1"/>
    <col min="120" max="120" width="4" bestFit="1" customWidth="1"/>
    <col min="121" max="121" width="4.44140625" bestFit="1" customWidth="1"/>
    <col min="122" max="122" width="4" bestFit="1" customWidth="1"/>
    <col min="123" max="123" width="3.88671875" bestFit="1" customWidth="1"/>
    <col min="124" max="124" width="3.21875" bestFit="1" customWidth="1"/>
    <col min="125" max="125" width="4.33203125" bestFit="1" customWidth="1"/>
    <col min="126" max="126" width="4.109375" bestFit="1" customWidth="1"/>
    <col min="127" max="127" width="10" bestFit="1" customWidth="1"/>
    <col min="128" max="128" width="8.44140625" bestFit="1" customWidth="1"/>
    <col min="129" max="129" width="4" bestFit="1" customWidth="1"/>
    <col min="130" max="130" width="4.44140625" bestFit="1" customWidth="1"/>
    <col min="131" max="131" width="4" bestFit="1" customWidth="1"/>
    <col min="132" max="132" width="3.88671875" bestFit="1" customWidth="1"/>
    <col min="133" max="133" width="3.21875" bestFit="1" customWidth="1"/>
    <col min="134" max="134" width="4.33203125" bestFit="1" customWidth="1"/>
    <col min="135" max="135" width="4.109375" bestFit="1" customWidth="1"/>
    <col min="136" max="136" width="11.109375" bestFit="1" customWidth="1"/>
    <col min="137" max="137" width="10.77734375" bestFit="1" customWidth="1"/>
  </cols>
  <sheetData>
    <row r="1" spans="1:11" x14ac:dyDescent="0.3">
      <c r="A1" s="7" t="s">
        <v>10</v>
      </c>
      <c r="B1" t="s">
        <v>32</v>
      </c>
    </row>
    <row r="3" spans="1:11" x14ac:dyDescent="0.3">
      <c r="A3" s="7" t="s">
        <v>95</v>
      </c>
      <c r="B3" s="7" t="s">
        <v>82</v>
      </c>
      <c r="J3" t="s">
        <v>100</v>
      </c>
      <c r="K3" t="s">
        <v>96</v>
      </c>
    </row>
    <row r="4" spans="1:11" x14ac:dyDescent="0.3">
      <c r="A4" s="7" t="s">
        <v>79</v>
      </c>
      <c r="B4" t="s">
        <v>7</v>
      </c>
      <c r="C4" t="s">
        <v>73</v>
      </c>
      <c r="D4" t="s">
        <v>75</v>
      </c>
      <c r="E4" t="s">
        <v>76</v>
      </c>
      <c r="F4" t="s">
        <v>74</v>
      </c>
      <c r="G4" t="s">
        <v>80</v>
      </c>
      <c r="J4" s="19">
        <f>GETPIVOTDATA("tmv_city_crores",$A$3,"company","Atliqo")</f>
        <v>8031.9900000000007</v>
      </c>
      <c r="K4" s="19">
        <f>GETPIVOTDATA("tmv_city_crores",$A$3)</f>
        <v>40159.950000000004</v>
      </c>
    </row>
    <row r="5" spans="1:11" x14ac:dyDescent="0.3">
      <c r="A5" s="8" t="s">
        <v>20</v>
      </c>
      <c r="B5">
        <v>478.7</v>
      </c>
      <c r="C5">
        <v>478.7</v>
      </c>
      <c r="D5">
        <v>478.7</v>
      </c>
      <c r="E5">
        <v>478.7</v>
      </c>
      <c r="F5">
        <v>478.7</v>
      </c>
      <c r="G5">
        <v>2393.5</v>
      </c>
    </row>
    <row r="6" spans="1:11" x14ac:dyDescent="0.3">
      <c r="A6" s="8" t="s">
        <v>16</v>
      </c>
      <c r="B6">
        <v>849.78000000000009</v>
      </c>
      <c r="C6">
        <v>849.78000000000009</v>
      </c>
      <c r="D6">
        <v>849.78000000000009</v>
      </c>
      <c r="E6">
        <v>849.78000000000009</v>
      </c>
      <c r="F6">
        <v>849.78000000000009</v>
      </c>
      <c r="G6">
        <v>4248.9000000000005</v>
      </c>
    </row>
    <row r="7" spans="1:11" x14ac:dyDescent="0.3">
      <c r="A7" s="8" t="s">
        <v>25</v>
      </c>
      <c r="B7">
        <v>159.04000000000002</v>
      </c>
      <c r="C7">
        <v>159.04000000000002</v>
      </c>
      <c r="D7">
        <v>159.04</v>
      </c>
      <c r="E7">
        <v>159.04</v>
      </c>
      <c r="F7">
        <v>159.04000000000002</v>
      </c>
      <c r="G7">
        <v>795.2</v>
      </c>
    </row>
    <row r="8" spans="1:11" x14ac:dyDescent="0.3">
      <c r="A8" s="8" t="s">
        <v>17</v>
      </c>
      <c r="B8">
        <v>725.29</v>
      </c>
      <c r="C8">
        <v>725.29</v>
      </c>
      <c r="D8">
        <v>725.29</v>
      </c>
      <c r="E8">
        <v>725.29</v>
      </c>
      <c r="F8">
        <v>725.29</v>
      </c>
      <c r="G8">
        <v>3626.45</v>
      </c>
    </row>
    <row r="9" spans="1:11" x14ac:dyDescent="0.3">
      <c r="A9" s="8" t="s">
        <v>24</v>
      </c>
      <c r="B9">
        <v>218.47</v>
      </c>
      <c r="C9">
        <v>218.47</v>
      </c>
      <c r="D9">
        <v>218.47</v>
      </c>
      <c r="E9">
        <v>218.47</v>
      </c>
      <c r="F9">
        <v>218.47</v>
      </c>
      <c r="G9">
        <v>1092.3499999999999</v>
      </c>
    </row>
    <row r="10" spans="1:11" x14ac:dyDescent="0.3">
      <c r="A10" s="8" t="s">
        <v>14</v>
      </c>
      <c r="B10">
        <v>1050.5900000000001</v>
      </c>
      <c r="C10">
        <v>1050.5900000000001</v>
      </c>
      <c r="D10">
        <v>1050.5899999999999</v>
      </c>
      <c r="E10">
        <v>1050.5899999999999</v>
      </c>
      <c r="F10">
        <v>1050.5900000000001</v>
      </c>
      <c r="G10">
        <v>5252.9500000000007</v>
      </c>
    </row>
    <row r="11" spans="1:11" x14ac:dyDescent="0.3">
      <c r="A11" s="8" t="s">
        <v>26</v>
      </c>
      <c r="B11">
        <v>121.28</v>
      </c>
      <c r="C11">
        <v>121.28</v>
      </c>
      <c r="D11">
        <v>121.27999999999999</v>
      </c>
      <c r="E11">
        <v>121.27999999999999</v>
      </c>
      <c r="F11">
        <v>121.28</v>
      </c>
      <c r="G11">
        <v>606.4</v>
      </c>
    </row>
    <row r="12" spans="1:11" x14ac:dyDescent="0.3">
      <c r="A12" s="8" t="s">
        <v>18</v>
      </c>
      <c r="B12">
        <v>646.58000000000004</v>
      </c>
      <c r="C12">
        <v>646.58000000000004</v>
      </c>
      <c r="D12">
        <v>646.57999999999993</v>
      </c>
      <c r="E12">
        <v>646.57999999999993</v>
      </c>
      <c r="F12">
        <v>646.58000000000004</v>
      </c>
      <c r="G12">
        <v>3232.8999999999996</v>
      </c>
    </row>
    <row r="13" spans="1:11" x14ac:dyDescent="0.3">
      <c r="A13" s="8" t="s">
        <v>21</v>
      </c>
      <c r="B13">
        <v>343.77</v>
      </c>
      <c r="C13">
        <v>343.77</v>
      </c>
      <c r="D13">
        <v>343.77000000000004</v>
      </c>
      <c r="E13">
        <v>343.77000000000004</v>
      </c>
      <c r="F13">
        <v>343.77</v>
      </c>
      <c r="G13">
        <v>1718.85</v>
      </c>
    </row>
    <row r="14" spans="1:11" x14ac:dyDescent="0.3">
      <c r="A14" s="8" t="s">
        <v>15</v>
      </c>
      <c r="B14">
        <v>966.25</v>
      </c>
      <c r="C14">
        <v>966.25</v>
      </c>
      <c r="D14">
        <v>966.25</v>
      </c>
      <c r="E14">
        <v>966.25</v>
      </c>
      <c r="F14">
        <v>966.25</v>
      </c>
      <c r="G14">
        <v>4831.25</v>
      </c>
    </row>
    <row r="15" spans="1:11" x14ac:dyDescent="0.3">
      <c r="A15" s="8" t="s">
        <v>22</v>
      </c>
      <c r="B15">
        <v>293.96999999999997</v>
      </c>
      <c r="C15">
        <v>293.96999999999997</v>
      </c>
      <c r="D15">
        <v>293.96999999999997</v>
      </c>
      <c r="E15">
        <v>293.96999999999997</v>
      </c>
      <c r="F15">
        <v>293.96999999999997</v>
      </c>
      <c r="G15">
        <v>1469.85</v>
      </c>
    </row>
    <row r="16" spans="1:11" x14ac:dyDescent="0.3">
      <c r="A16" s="8" t="s">
        <v>13</v>
      </c>
      <c r="B16">
        <v>1244.96</v>
      </c>
      <c r="C16">
        <v>1244.96</v>
      </c>
      <c r="D16">
        <v>1244.96</v>
      </c>
      <c r="E16">
        <v>1244.96</v>
      </c>
      <c r="F16">
        <v>1244.96</v>
      </c>
      <c r="G16">
        <v>6224.8</v>
      </c>
    </row>
    <row r="17" spans="1:7" x14ac:dyDescent="0.3">
      <c r="A17" s="8" t="s">
        <v>23</v>
      </c>
      <c r="B17">
        <v>242.56</v>
      </c>
      <c r="C17">
        <v>242.56</v>
      </c>
      <c r="D17">
        <v>242.55999999999997</v>
      </c>
      <c r="E17">
        <v>242.55999999999997</v>
      </c>
      <c r="F17">
        <v>242.56</v>
      </c>
      <c r="G17">
        <v>1212.8</v>
      </c>
    </row>
    <row r="18" spans="1:7" x14ac:dyDescent="0.3">
      <c r="A18" s="8" t="s">
        <v>19</v>
      </c>
      <c r="B18">
        <v>614.45000000000005</v>
      </c>
      <c r="C18">
        <v>614.45000000000005</v>
      </c>
      <c r="D18">
        <v>614.45000000000005</v>
      </c>
      <c r="E18">
        <v>614.45000000000005</v>
      </c>
      <c r="F18">
        <v>614.45000000000005</v>
      </c>
      <c r="G18">
        <v>3072.25</v>
      </c>
    </row>
    <row r="19" spans="1:7" x14ac:dyDescent="0.3">
      <c r="A19" s="8" t="s">
        <v>27</v>
      </c>
      <c r="B19">
        <v>76.3</v>
      </c>
      <c r="C19">
        <v>76.3</v>
      </c>
      <c r="D19">
        <v>76.3</v>
      </c>
      <c r="E19">
        <v>76.3</v>
      </c>
      <c r="F19">
        <v>76.3</v>
      </c>
      <c r="G19">
        <v>381.5</v>
      </c>
    </row>
    <row r="20" spans="1:7" x14ac:dyDescent="0.3">
      <c r="A20" s="8" t="s">
        <v>80</v>
      </c>
      <c r="B20">
        <v>8031.9900000000007</v>
      </c>
      <c r="C20">
        <v>8031.9900000000007</v>
      </c>
      <c r="D20">
        <v>8031.9900000000007</v>
      </c>
      <c r="E20">
        <v>8031.9900000000007</v>
      </c>
      <c r="F20">
        <v>8031.9900000000007</v>
      </c>
      <c r="G20">
        <v>40159.950000000004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9"/>
  <sheetViews>
    <sheetView showGridLines="0" topLeftCell="A5" zoomScaleNormal="100" workbookViewId="0">
      <selection activeCell="N41" sqref="N41"/>
    </sheetView>
  </sheetViews>
  <sheetFormatPr defaultRowHeight="14.4" x14ac:dyDescent="0.3"/>
  <cols>
    <col min="1" max="2" width="12.5546875" bestFit="1" customWidth="1"/>
    <col min="3" max="3" width="13.6640625" bestFit="1" customWidth="1"/>
    <col min="4" max="4" width="10.44140625" bestFit="1" customWidth="1"/>
    <col min="5" max="5" width="6.5546875" bestFit="1" customWidth="1"/>
    <col min="6" max="6" width="4" bestFit="1" customWidth="1"/>
    <col min="7" max="7" width="10.77734375" bestFit="1" customWidth="1"/>
    <col min="8" max="8" width="8" customWidth="1"/>
    <col min="9" max="9" width="7.77734375" customWidth="1"/>
    <col min="10" max="10" width="5.77734375" customWidth="1"/>
    <col min="11" max="11" width="10.5546875" customWidth="1"/>
    <col min="13" max="13" width="8.88671875" customWidth="1"/>
    <col min="14" max="14" width="12.77734375" customWidth="1"/>
    <col min="21" max="21" width="13.6640625" bestFit="1" customWidth="1"/>
  </cols>
  <sheetData>
    <row r="1" spans="1:10" s="23" customFormat="1" ht="42" customHeight="1" x14ac:dyDescent="0.6">
      <c r="A1" s="22" t="s">
        <v>97</v>
      </c>
    </row>
    <row r="3" spans="1:10" x14ac:dyDescent="0.3">
      <c r="J3" s="21"/>
    </row>
    <row r="22" spans="1:13" x14ac:dyDescent="0.3">
      <c r="C22" s="24"/>
      <c r="D22" s="24"/>
      <c r="E22" s="24"/>
      <c r="F22" s="24"/>
      <c r="G22" s="24"/>
      <c r="L22" s="24"/>
      <c r="M22" s="24"/>
    </row>
    <row r="23" spans="1:13" x14ac:dyDescent="0.3">
      <c r="A23" s="24"/>
      <c r="B23" s="28" t="s">
        <v>79</v>
      </c>
      <c r="C23" s="27" t="s">
        <v>94</v>
      </c>
      <c r="D23" s="24"/>
      <c r="E23" s="24"/>
      <c r="F23" s="24"/>
      <c r="G23" s="24"/>
      <c r="H23" s="25"/>
      <c r="I23" s="25"/>
      <c r="J23" s="25"/>
      <c r="K23" s="25"/>
      <c r="L23" s="25" t="s">
        <v>93</v>
      </c>
      <c r="M23" s="24"/>
    </row>
    <row r="24" spans="1:13" x14ac:dyDescent="0.3">
      <c r="B24" s="26" t="s">
        <v>7</v>
      </c>
      <c r="C24" s="27">
        <v>1214.23</v>
      </c>
      <c r="L24" s="24"/>
      <c r="M24" s="24"/>
    </row>
    <row r="25" spans="1:13" x14ac:dyDescent="0.3">
      <c r="B25" s="26" t="s">
        <v>73</v>
      </c>
      <c r="C25" s="27">
        <v>1635.5700000000002</v>
      </c>
      <c r="L25" s="24"/>
      <c r="M25" s="24"/>
    </row>
    <row r="26" spans="1:13" x14ac:dyDescent="0.3">
      <c r="B26" s="26" t="s">
        <v>75</v>
      </c>
      <c r="C26" s="27">
        <v>613.11999999999989</v>
      </c>
      <c r="L26" s="24"/>
      <c r="M26" s="24"/>
    </row>
    <row r="27" spans="1:13" x14ac:dyDescent="0.3">
      <c r="B27" s="26" t="s">
        <v>76</v>
      </c>
      <c r="C27" s="27">
        <v>430.24000000000012</v>
      </c>
    </row>
    <row r="28" spans="1:13" x14ac:dyDescent="0.3">
      <c r="B28" s="26" t="s">
        <v>74</v>
      </c>
      <c r="C28" s="27">
        <v>2106.84</v>
      </c>
    </row>
    <row r="29" spans="1:13" x14ac:dyDescent="0.3">
      <c r="B29" s="26" t="s">
        <v>80</v>
      </c>
      <c r="C29" s="27">
        <v>6000</v>
      </c>
    </row>
    <row r="39" spans="8:11" x14ac:dyDescent="0.3">
      <c r="H39" s="25"/>
      <c r="I39" s="25"/>
      <c r="J39" s="25"/>
      <c r="K39" s="25"/>
    </row>
  </sheetData>
  <pageMargins left="0.70866141732283472" right="0.70866141732283472" top="0.74803149606299213" bottom="0.74803149606299213" header="0.31496062992125984" footer="0.31496062992125984"/>
  <pageSetup orientation="portrait" r:id="rId2"/>
  <headerFooter scaleWithDoc="0" alignWithMargins="0"/>
  <drawing r:id="rId3"/>
  <extLst>
    <ext xmlns:x14="http://schemas.microsoft.com/office/spreadsheetml/2009/9/main" uri="{A8765BA9-456A-4dab-B4F3-ACF838C121DE}">
      <x14:slicerList>
        <x14:slicer r:id="rId4"/>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61EBB-2FF7-41DA-AF17-7C82847E6EAB}">
  <dimension ref="A1:A23"/>
  <sheetViews>
    <sheetView showGridLines="0" zoomScale="88" workbookViewId="0">
      <selection activeCell="A3" sqref="A3"/>
    </sheetView>
  </sheetViews>
  <sheetFormatPr defaultRowHeight="14.4" x14ac:dyDescent="0.3"/>
  <cols>
    <col min="1" max="1" width="229.88671875" customWidth="1"/>
  </cols>
  <sheetData>
    <row r="1" spans="1:1" ht="36.6" customHeight="1" x14ac:dyDescent="0.55000000000000004">
      <c r="A1" s="31" t="s">
        <v>106</v>
      </c>
    </row>
    <row r="2" spans="1:1" s="33" customFormat="1" ht="36.6" customHeight="1" thickBot="1" x14ac:dyDescent="0.4">
      <c r="A2" s="32" t="s">
        <v>115</v>
      </c>
    </row>
    <row r="3" spans="1:1" s="11" customFormat="1" ht="40.799999999999997" customHeight="1" x14ac:dyDescent="0.35">
      <c r="A3" s="34" t="s">
        <v>107</v>
      </c>
    </row>
    <row r="4" spans="1:1" s="36" customFormat="1" ht="36.6" customHeight="1" x14ac:dyDescent="0.35">
      <c r="A4" s="35" t="s">
        <v>109</v>
      </c>
    </row>
    <row r="5" spans="1:1" s="11" customFormat="1" ht="36.6" customHeight="1" x14ac:dyDescent="0.35">
      <c r="A5" s="35" t="s">
        <v>111</v>
      </c>
    </row>
    <row r="6" spans="1:1" s="11" customFormat="1" ht="36.6" customHeight="1" x14ac:dyDescent="0.35">
      <c r="A6" s="35" t="s">
        <v>108</v>
      </c>
    </row>
    <row r="7" spans="1:1" s="36" customFormat="1" ht="36.6" customHeight="1" x14ac:dyDescent="0.35">
      <c r="A7" s="35" t="s">
        <v>110</v>
      </c>
    </row>
    <row r="8" spans="1:1" s="11" customFormat="1" ht="36.6" customHeight="1" x14ac:dyDescent="0.35">
      <c r="A8" s="35" t="s">
        <v>112</v>
      </c>
    </row>
    <row r="9" spans="1:1" s="11" customFormat="1" ht="36.6" customHeight="1" x14ac:dyDescent="0.35">
      <c r="A9" s="35" t="s">
        <v>113</v>
      </c>
    </row>
    <row r="10" spans="1:1" s="11" customFormat="1" ht="36.6" customHeight="1" x14ac:dyDescent="0.35">
      <c r="A10" s="35" t="s">
        <v>116</v>
      </c>
    </row>
    <row r="11" spans="1:1" s="11" customFormat="1" ht="36.6" customHeight="1" thickBot="1" x14ac:dyDescent="0.4">
      <c r="A11" s="37" t="s">
        <v>114</v>
      </c>
    </row>
    <row r="12" spans="1:1" ht="36.6" customHeight="1" x14ac:dyDescent="0.3"/>
    <row r="13" spans="1:1" ht="36.6" customHeight="1" x14ac:dyDescent="0.3"/>
    <row r="14" spans="1:1" ht="36.6" customHeight="1" x14ac:dyDescent="0.3"/>
    <row r="15" spans="1:1" ht="36.6" customHeight="1" x14ac:dyDescent="0.3"/>
    <row r="16" spans="1:1" ht="36.6" customHeight="1" x14ac:dyDescent="0.3"/>
    <row r="17" ht="36.6" customHeight="1" x14ac:dyDescent="0.3"/>
    <row r="18" ht="36.6" customHeight="1" x14ac:dyDescent="0.3"/>
    <row r="19" ht="36.6" customHeight="1" x14ac:dyDescent="0.3"/>
    <row r="20" ht="36.6" customHeight="1" x14ac:dyDescent="0.3"/>
    <row r="21" ht="36.6" customHeight="1" x14ac:dyDescent="0.3"/>
    <row r="22" ht="36.6" customHeight="1" x14ac:dyDescent="0.3"/>
    <row r="23" ht="36.6" customHeight="1" x14ac:dyDescent="0.3"/>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4977-E703-4BD0-9DE1-2076233FD2AA}">
  <dimension ref="A1:A15"/>
  <sheetViews>
    <sheetView showGridLines="0" workbookViewId="0">
      <selection activeCell="N6" sqref="N6"/>
    </sheetView>
  </sheetViews>
  <sheetFormatPr defaultRowHeight="14.4" x14ac:dyDescent="0.3"/>
  <cols>
    <col min="1" max="16384" width="8.88671875" style="38"/>
  </cols>
  <sheetData>
    <row r="1" spans="1:1" s="39" customFormat="1" ht="21" x14ac:dyDescent="0.4">
      <c r="A1" s="39" t="s">
        <v>131</v>
      </c>
    </row>
    <row r="2" spans="1:1" s="40" customFormat="1" ht="18" x14ac:dyDescent="0.35">
      <c r="A2" s="40" t="s">
        <v>119</v>
      </c>
    </row>
    <row r="3" spans="1:1" s="40" customFormat="1" ht="18" x14ac:dyDescent="0.35">
      <c r="A3" s="40" t="s">
        <v>117</v>
      </c>
    </row>
    <row r="4" spans="1:1" s="40" customFormat="1" ht="18" x14ac:dyDescent="0.35">
      <c r="A4" s="40" t="s">
        <v>118</v>
      </c>
    </row>
    <row r="5" spans="1:1" s="40" customFormat="1" ht="18" x14ac:dyDescent="0.35">
      <c r="A5" s="40" t="s">
        <v>120</v>
      </c>
    </row>
    <row r="6" spans="1:1" s="40" customFormat="1" ht="18" x14ac:dyDescent="0.35">
      <c r="A6" s="40" t="s">
        <v>121</v>
      </c>
    </row>
    <row r="7" spans="1:1" s="40" customFormat="1" ht="18" x14ac:dyDescent="0.35">
      <c r="A7" s="40" t="s">
        <v>122</v>
      </c>
    </row>
    <row r="8" spans="1:1" s="40" customFormat="1" ht="18" x14ac:dyDescent="0.35">
      <c r="A8" s="40" t="s">
        <v>123</v>
      </c>
    </row>
    <row r="9" spans="1:1" s="40" customFormat="1" ht="18" x14ac:dyDescent="0.35">
      <c r="A9" s="40" t="s">
        <v>124</v>
      </c>
    </row>
    <row r="10" spans="1:1" s="40" customFormat="1" ht="18" x14ac:dyDescent="0.35">
      <c r="A10" s="40" t="s">
        <v>125</v>
      </c>
    </row>
    <row r="11" spans="1:1" s="40" customFormat="1" ht="18" x14ac:dyDescent="0.35">
      <c r="A11" s="40" t="s">
        <v>126</v>
      </c>
    </row>
    <row r="12" spans="1:1" s="40" customFormat="1" ht="18" x14ac:dyDescent="0.35">
      <c r="A12" s="40" t="s">
        <v>127</v>
      </c>
    </row>
    <row r="13" spans="1:1" s="40" customFormat="1" ht="18" x14ac:dyDescent="0.35">
      <c r="A13" s="40" t="s">
        <v>128</v>
      </c>
    </row>
    <row r="14" spans="1:1" s="40" customFormat="1" ht="18" x14ac:dyDescent="0.35">
      <c r="A14" s="40" t="s">
        <v>129</v>
      </c>
    </row>
    <row r="15" spans="1:1" s="40" customFormat="1" ht="18" x14ac:dyDescent="0.35">
      <c r="A15" s="40" t="s">
        <v>130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G9"/>
  <sheetViews>
    <sheetView topLeftCell="A3" workbookViewId="0">
      <selection activeCell="B4" sqref="B4"/>
    </sheetView>
  </sheetViews>
  <sheetFormatPr defaultRowHeight="14.4" x14ac:dyDescent="0.3"/>
  <cols>
    <col min="1" max="1" width="12.5546875" bestFit="1" customWidth="1"/>
    <col min="2" max="2" width="13.6640625" bestFit="1" customWidth="1"/>
    <col min="3" max="3" width="21.109375" bestFit="1" customWidth="1"/>
    <col min="5" max="5" width="18.33203125" customWidth="1"/>
    <col min="7" max="7" width="21.77734375" customWidth="1"/>
  </cols>
  <sheetData>
    <row r="3" spans="1:7" x14ac:dyDescent="0.3">
      <c r="A3" s="7" t="s">
        <v>79</v>
      </c>
      <c r="B3" t="s">
        <v>94</v>
      </c>
      <c r="E3" t="s">
        <v>98</v>
      </c>
      <c r="G3" t="s">
        <v>99</v>
      </c>
    </row>
    <row r="4" spans="1:7" x14ac:dyDescent="0.3">
      <c r="A4" s="8" t="s">
        <v>7</v>
      </c>
      <c r="B4">
        <v>1214.23</v>
      </c>
      <c r="E4" s="19">
        <f>GETPIVOTDATA("ms_pct",$A$3)</f>
        <v>6000</v>
      </c>
      <c r="G4" s="19">
        <f>IFERROR(GETPIVOTDATA("ms_pct",$A$3,"company","Atliqo"),"Atliqo is not selected")</f>
        <v>1214.23</v>
      </c>
    </row>
    <row r="5" spans="1:7" x14ac:dyDescent="0.3">
      <c r="A5" s="8" t="s">
        <v>73</v>
      </c>
      <c r="B5">
        <v>1635.5700000000002</v>
      </c>
    </row>
    <row r="6" spans="1:7" x14ac:dyDescent="0.3">
      <c r="A6" s="8" t="s">
        <v>75</v>
      </c>
      <c r="B6">
        <v>613.11999999999989</v>
      </c>
    </row>
    <row r="7" spans="1:7" x14ac:dyDescent="0.3">
      <c r="A7" s="8" t="s">
        <v>76</v>
      </c>
      <c r="B7">
        <v>430.24000000000012</v>
      </c>
    </row>
    <row r="8" spans="1:7" x14ac:dyDescent="0.3">
      <c r="A8" s="8" t="s">
        <v>74</v>
      </c>
      <c r="B8">
        <v>2106.84</v>
      </c>
    </row>
    <row r="9" spans="1:7" x14ac:dyDescent="0.3">
      <c r="A9" s="8" t="s">
        <v>80</v>
      </c>
      <c r="B9">
        <v>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C13" sqref="C13"/>
    </sheetView>
  </sheetViews>
  <sheetFormatPr defaultRowHeight="14.4" x14ac:dyDescent="0.3"/>
  <cols>
    <col min="1" max="1" width="10.33203125" bestFit="1" customWidth="1"/>
    <col min="2" max="2" width="14.6640625" bestFit="1" customWidth="1"/>
    <col min="3" max="3" width="16.77734375" bestFit="1" customWidth="1"/>
    <col min="4" max="4" width="13.44140625" bestFit="1" customWidth="1"/>
  </cols>
  <sheetData>
    <row r="1" spans="1:4" x14ac:dyDescent="0.3">
      <c r="A1" t="s">
        <v>0</v>
      </c>
      <c r="B1" t="s">
        <v>28</v>
      </c>
      <c r="C1" t="s">
        <v>29</v>
      </c>
      <c r="D1" t="s">
        <v>30</v>
      </c>
    </row>
    <row r="2" spans="1:4" x14ac:dyDescent="0.3">
      <c r="A2" s="2">
        <v>44562</v>
      </c>
      <c r="B2" t="s">
        <v>31</v>
      </c>
      <c r="C2" t="s">
        <v>32</v>
      </c>
      <c r="D2">
        <v>1</v>
      </c>
    </row>
    <row r="3" spans="1:4" x14ac:dyDescent="0.3">
      <c r="A3" s="2">
        <v>44593</v>
      </c>
      <c r="B3" t="s">
        <v>33</v>
      </c>
      <c r="C3" t="s">
        <v>32</v>
      </c>
      <c r="D3">
        <v>2</v>
      </c>
    </row>
    <row r="4" spans="1:4" x14ac:dyDescent="0.3">
      <c r="A4" s="2">
        <v>44621</v>
      </c>
      <c r="B4" t="s">
        <v>34</v>
      </c>
      <c r="C4" t="s">
        <v>32</v>
      </c>
      <c r="D4">
        <v>3</v>
      </c>
    </row>
    <row r="5" spans="1:4" x14ac:dyDescent="0.3">
      <c r="A5" s="2">
        <v>44652</v>
      </c>
      <c r="B5" t="s">
        <v>35</v>
      </c>
      <c r="C5" t="s">
        <v>32</v>
      </c>
      <c r="D5">
        <v>4</v>
      </c>
    </row>
    <row r="6" spans="1:4" x14ac:dyDescent="0.3">
      <c r="A6" s="2">
        <v>44713</v>
      </c>
      <c r="B6" t="s">
        <v>36</v>
      </c>
      <c r="C6" t="s">
        <v>37</v>
      </c>
      <c r="D6">
        <v>1</v>
      </c>
    </row>
    <row r="7" spans="1:4" x14ac:dyDescent="0.3">
      <c r="A7" s="2">
        <v>44743</v>
      </c>
      <c r="B7" t="s">
        <v>38</v>
      </c>
      <c r="C7" t="s">
        <v>37</v>
      </c>
      <c r="D7">
        <v>2</v>
      </c>
    </row>
    <row r="8" spans="1:4" x14ac:dyDescent="0.3">
      <c r="A8" s="2">
        <v>44774</v>
      </c>
      <c r="B8" t="s">
        <v>39</v>
      </c>
      <c r="C8" t="s">
        <v>37</v>
      </c>
      <c r="D8">
        <v>3</v>
      </c>
    </row>
    <row r="9" spans="1:4" x14ac:dyDescent="0.3">
      <c r="A9" s="2">
        <v>44805</v>
      </c>
      <c r="B9" t="s">
        <v>40</v>
      </c>
      <c r="C9" t="s">
        <v>37</v>
      </c>
      <c r="D9">
        <v>4</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1"/>
  <sheetViews>
    <sheetView workbookViewId="0">
      <selection activeCell="D12" sqref="D12"/>
    </sheetView>
  </sheetViews>
  <sheetFormatPr defaultRowHeight="14.4" x14ac:dyDescent="0.3"/>
  <cols>
    <col min="1" max="2" width="15.77734375" customWidth="1"/>
    <col min="3" max="3" width="15.77734375" style="5" customWidth="1"/>
    <col min="4" max="4" width="15.77734375" customWidth="1"/>
    <col min="5" max="5" width="15.77734375" style="5" customWidth="1"/>
    <col min="6" max="8" width="15.77734375" customWidth="1"/>
  </cols>
  <sheetData>
    <row r="1" spans="1:8" x14ac:dyDescent="0.3">
      <c r="A1" t="s">
        <v>0</v>
      </c>
      <c r="B1" t="s">
        <v>1</v>
      </c>
      <c r="C1" s="5" t="s">
        <v>71</v>
      </c>
      <c r="D1" t="s">
        <v>2</v>
      </c>
      <c r="E1" s="5" t="s">
        <v>72</v>
      </c>
      <c r="F1" t="s">
        <v>9</v>
      </c>
      <c r="G1" t="s">
        <v>11</v>
      </c>
      <c r="H1" t="s">
        <v>10</v>
      </c>
    </row>
    <row r="2" spans="1:8" x14ac:dyDescent="0.3">
      <c r="A2" s="2">
        <v>44562</v>
      </c>
      <c r="B2">
        <v>400001</v>
      </c>
      <c r="C2" s="5">
        <v>286.29000000000002</v>
      </c>
      <c r="D2" t="s">
        <v>7</v>
      </c>
      <c r="E2" s="5">
        <v>21.2</v>
      </c>
      <c r="F2" t="str">
        <f>VLOOKUP(fact_market_share__2[[#This Row],[date]],dim_date[],2,FALSE)</f>
        <v>Jan</v>
      </c>
      <c r="G2" t="str">
        <f>VLOOKUP(fact_market_share__2[[#This Row],[city_code]],dim_cities[],2,FALSE)</f>
        <v>Mumbai</v>
      </c>
      <c r="H2" t="str">
        <f>VLOOKUP(fact_market_share__2[[#This Row],[date]],dim_date[],3,FALSE)</f>
        <v>Before 5G</v>
      </c>
    </row>
    <row r="3" spans="1:8" x14ac:dyDescent="0.3">
      <c r="A3" s="2">
        <v>44562</v>
      </c>
      <c r="B3">
        <v>110001</v>
      </c>
      <c r="C3" s="5">
        <v>241.59</v>
      </c>
      <c r="D3" t="s">
        <v>7</v>
      </c>
      <c r="E3" s="5">
        <v>17.68</v>
      </c>
      <c r="F3" t="str">
        <f>VLOOKUP(fact_market_share__2[[#This Row],[date]],dim_date[],2,FALSE)</f>
        <v>Jan</v>
      </c>
      <c r="G3" t="str">
        <f>VLOOKUP(fact_market_share__2[[#This Row],[city_code]],dim_cities[],2,FALSE)</f>
        <v>Delhi</v>
      </c>
      <c r="H3" t="str">
        <f>VLOOKUP(fact_market_share__2[[#This Row],[date]],dim_date[],3,FALSE)</f>
        <v>Before 5G</v>
      </c>
    </row>
    <row r="4" spans="1:8" x14ac:dyDescent="0.3">
      <c r="A4" s="2">
        <v>44562</v>
      </c>
      <c r="B4">
        <v>700001</v>
      </c>
      <c r="C4" s="5">
        <v>222.19</v>
      </c>
      <c r="D4" t="s">
        <v>7</v>
      </c>
      <c r="E4" s="5">
        <v>16.61</v>
      </c>
      <c r="F4" t="str">
        <f>VLOOKUP(fact_market_share__2[[#This Row],[date]],dim_date[],2,FALSE)</f>
        <v>Jan</v>
      </c>
      <c r="G4" t="str">
        <f>VLOOKUP(fact_market_share__2[[#This Row],[city_code]],dim_cities[],2,FALSE)</f>
        <v>Kolkata</v>
      </c>
      <c r="H4" t="str">
        <f>VLOOKUP(fact_market_share__2[[#This Row],[date]],dim_date[],3,FALSE)</f>
        <v>Before 5G</v>
      </c>
    </row>
    <row r="5" spans="1:8" x14ac:dyDescent="0.3">
      <c r="A5" s="2">
        <v>44562</v>
      </c>
      <c r="B5">
        <v>560001</v>
      </c>
      <c r="C5" s="5">
        <v>195.41</v>
      </c>
      <c r="D5" t="s">
        <v>7</v>
      </c>
      <c r="E5" s="5">
        <v>19.14</v>
      </c>
      <c r="F5" t="str">
        <f>VLOOKUP(fact_market_share__2[[#This Row],[date]],dim_date[],2,FALSE)</f>
        <v>Jan</v>
      </c>
      <c r="G5" t="str">
        <f>VLOOKUP(fact_market_share__2[[#This Row],[city_code]],dim_cities[],2,FALSE)</f>
        <v>Bangalore</v>
      </c>
      <c r="H5" t="str">
        <f>VLOOKUP(fact_market_share__2[[#This Row],[date]],dim_date[],3,FALSE)</f>
        <v>Before 5G</v>
      </c>
    </row>
    <row r="6" spans="1:8" x14ac:dyDescent="0.3">
      <c r="A6" s="2">
        <v>44562</v>
      </c>
      <c r="B6">
        <v>600001</v>
      </c>
      <c r="C6" s="5">
        <v>166.78</v>
      </c>
      <c r="D6" t="s">
        <v>7</v>
      </c>
      <c r="E6" s="5">
        <v>18.47</v>
      </c>
      <c r="F6" t="str">
        <f>VLOOKUP(fact_market_share__2[[#This Row],[date]],dim_date[],2,FALSE)</f>
        <v>Jan</v>
      </c>
      <c r="G6" t="str">
        <f>VLOOKUP(fact_market_share__2[[#This Row],[city_code]],dim_cities[],2,FALSE)</f>
        <v>Chennai</v>
      </c>
      <c r="H6" t="str">
        <f>VLOOKUP(fact_market_share__2[[#This Row],[date]],dim_date[],3,FALSE)</f>
        <v>Before 5G</v>
      </c>
    </row>
    <row r="7" spans="1:8" x14ac:dyDescent="0.3">
      <c r="A7" s="2">
        <v>44562</v>
      </c>
      <c r="B7">
        <v>500001</v>
      </c>
      <c r="C7" s="5">
        <v>148.68</v>
      </c>
      <c r="D7" t="s">
        <v>7</v>
      </c>
      <c r="E7" s="5">
        <v>19</v>
      </c>
      <c r="F7" t="str">
        <f>VLOOKUP(fact_market_share__2[[#This Row],[date]],dim_date[],2,FALSE)</f>
        <v>Jan</v>
      </c>
      <c r="G7" t="str">
        <f>VLOOKUP(fact_market_share__2[[#This Row],[city_code]],dim_cities[],2,FALSE)</f>
        <v>Hyderabad</v>
      </c>
      <c r="H7" t="str">
        <f>VLOOKUP(fact_market_share__2[[#This Row],[date]],dim_date[],3,FALSE)</f>
        <v>Before 5G</v>
      </c>
    </row>
    <row r="8" spans="1:8" x14ac:dyDescent="0.3">
      <c r="A8" s="2">
        <v>44562</v>
      </c>
      <c r="B8">
        <v>411001</v>
      </c>
      <c r="C8" s="5">
        <v>141.30000000000001</v>
      </c>
      <c r="D8" t="s">
        <v>7</v>
      </c>
      <c r="E8" s="5">
        <v>17.14</v>
      </c>
      <c r="F8" t="str">
        <f>VLOOKUP(fact_market_share__2[[#This Row],[date]],dim_date[],2,FALSE)</f>
        <v>Jan</v>
      </c>
      <c r="G8" t="str">
        <f>VLOOKUP(fact_market_share__2[[#This Row],[city_code]],dim_cities[],2,FALSE)</f>
        <v>Pune</v>
      </c>
      <c r="H8" t="str">
        <f>VLOOKUP(fact_market_share__2[[#This Row],[date]],dim_date[],3,FALSE)</f>
        <v>Before 5G</v>
      </c>
    </row>
    <row r="9" spans="1:8" x14ac:dyDescent="0.3">
      <c r="A9" s="2">
        <v>44562</v>
      </c>
      <c r="B9">
        <v>380001</v>
      </c>
      <c r="C9" s="5">
        <v>110.08</v>
      </c>
      <c r="D9" t="s">
        <v>7</v>
      </c>
      <c r="E9" s="5">
        <v>19.05</v>
      </c>
      <c r="F9" t="str">
        <f>VLOOKUP(fact_market_share__2[[#This Row],[date]],dim_date[],2,FALSE)</f>
        <v>Jan</v>
      </c>
      <c r="G9" t="str">
        <f>VLOOKUP(fact_market_share__2[[#This Row],[city_code]],dim_cities[],2,FALSE)</f>
        <v>Ahmedabad</v>
      </c>
      <c r="H9" t="str">
        <f>VLOOKUP(fact_market_share__2[[#This Row],[date]],dim_date[],3,FALSE)</f>
        <v>Before 5G</v>
      </c>
    </row>
    <row r="10" spans="1:8" x14ac:dyDescent="0.3">
      <c r="A10" s="2">
        <v>44562</v>
      </c>
      <c r="B10">
        <v>302001</v>
      </c>
      <c r="C10" s="5">
        <v>79.05</v>
      </c>
      <c r="D10" t="s">
        <v>7</v>
      </c>
      <c r="E10" s="5">
        <v>28.1</v>
      </c>
      <c r="F10" t="str">
        <f>VLOOKUP(fact_market_share__2[[#This Row],[date]],dim_date[],2,FALSE)</f>
        <v>Jan</v>
      </c>
      <c r="G10" t="str">
        <f>VLOOKUP(fact_market_share__2[[#This Row],[city_code]],dim_cities[],2,FALSE)</f>
        <v>Jaipur</v>
      </c>
      <c r="H10" t="str">
        <f>VLOOKUP(fact_market_share__2[[#This Row],[date]],dim_date[],3,FALSE)</f>
        <v>Before 5G</v>
      </c>
    </row>
    <row r="11" spans="1:8" x14ac:dyDescent="0.3">
      <c r="A11" s="2">
        <v>44562</v>
      </c>
      <c r="B11">
        <v>226001</v>
      </c>
      <c r="C11" s="5">
        <v>67.599999999999994</v>
      </c>
      <c r="D11" t="s">
        <v>7</v>
      </c>
      <c r="E11" s="5">
        <v>17.54</v>
      </c>
      <c r="F11" t="str">
        <f>VLOOKUP(fact_market_share__2[[#This Row],[date]],dim_date[],2,FALSE)</f>
        <v>Jan</v>
      </c>
      <c r="G11" t="str">
        <f>VLOOKUP(fact_market_share__2[[#This Row],[city_code]],dim_cities[],2,FALSE)</f>
        <v>Lucknow</v>
      </c>
      <c r="H11" t="str">
        <f>VLOOKUP(fact_market_share__2[[#This Row],[date]],dim_date[],3,FALSE)</f>
        <v>Before 5G</v>
      </c>
    </row>
    <row r="12" spans="1:8" x14ac:dyDescent="0.3">
      <c r="A12" s="2">
        <v>44562</v>
      </c>
      <c r="B12">
        <v>800008</v>
      </c>
      <c r="C12" s="5">
        <v>55.78</v>
      </c>
      <c r="D12" t="s">
        <v>7</v>
      </c>
      <c r="E12" s="5">
        <v>26.15</v>
      </c>
      <c r="F12" t="str">
        <f>VLOOKUP(fact_market_share__2[[#This Row],[date]],dim_date[],2,FALSE)</f>
        <v>Jan</v>
      </c>
      <c r="G12" t="str">
        <f>VLOOKUP(fact_market_share__2[[#This Row],[city_code]],dim_cities[],2,FALSE)</f>
        <v>Patna</v>
      </c>
      <c r="H12" t="str">
        <f>VLOOKUP(fact_market_share__2[[#This Row],[date]],dim_date[],3,FALSE)</f>
        <v>Before 5G</v>
      </c>
    </row>
    <row r="13" spans="1:8" x14ac:dyDescent="0.3">
      <c r="A13" s="2">
        <v>44562</v>
      </c>
      <c r="B13">
        <v>641001</v>
      </c>
      <c r="C13" s="5">
        <v>50.24</v>
      </c>
      <c r="D13" t="s">
        <v>7</v>
      </c>
      <c r="E13" s="5">
        <v>15.57</v>
      </c>
      <c r="F13" t="str">
        <f>VLOOKUP(fact_market_share__2[[#This Row],[date]],dim_date[],2,FALSE)</f>
        <v>Jan</v>
      </c>
      <c r="G13" t="str">
        <f>VLOOKUP(fact_market_share__2[[#This Row],[city_code]],dim_cities[],2,FALSE)</f>
        <v>Coimbatore</v>
      </c>
      <c r="H13" t="str">
        <f>VLOOKUP(fact_market_share__2[[#This Row],[date]],dim_date[],3,FALSE)</f>
        <v>Before 5G</v>
      </c>
    </row>
    <row r="14" spans="1:8" x14ac:dyDescent="0.3">
      <c r="A14" s="2">
        <v>44562</v>
      </c>
      <c r="B14">
        <v>160017</v>
      </c>
      <c r="C14" s="5">
        <v>36.57</v>
      </c>
      <c r="D14" t="s">
        <v>7</v>
      </c>
      <c r="E14" s="5">
        <v>17.36</v>
      </c>
      <c r="F14" t="str">
        <f>VLOOKUP(fact_market_share__2[[#This Row],[date]],dim_date[],2,FALSE)</f>
        <v>Jan</v>
      </c>
      <c r="G14" t="str">
        <f>VLOOKUP(fact_market_share__2[[#This Row],[city_code]],dim_cities[],2,FALSE)</f>
        <v>Chandigarh</v>
      </c>
      <c r="H14" t="str">
        <f>VLOOKUP(fact_market_share__2[[#This Row],[date]],dim_date[],3,FALSE)</f>
        <v>Before 5G</v>
      </c>
    </row>
    <row r="15" spans="1:8" x14ac:dyDescent="0.3">
      <c r="A15" s="2">
        <v>44562</v>
      </c>
      <c r="B15">
        <v>122001</v>
      </c>
      <c r="C15" s="5">
        <v>27.89</v>
      </c>
      <c r="D15" t="s">
        <v>7</v>
      </c>
      <c r="E15" s="5">
        <v>19.07</v>
      </c>
      <c r="F15" t="str">
        <f>VLOOKUP(fact_market_share__2[[#This Row],[date]],dim_date[],2,FALSE)</f>
        <v>Jan</v>
      </c>
      <c r="G15" t="str">
        <f>VLOOKUP(fact_market_share__2[[#This Row],[city_code]],dim_cities[],2,FALSE)</f>
        <v>Gurgaon</v>
      </c>
      <c r="H15" t="str">
        <f>VLOOKUP(fact_market_share__2[[#This Row],[date]],dim_date[],3,FALSE)</f>
        <v>Before 5G</v>
      </c>
    </row>
    <row r="16" spans="1:8" x14ac:dyDescent="0.3">
      <c r="A16" s="2">
        <v>44562</v>
      </c>
      <c r="B16">
        <v>492001</v>
      </c>
      <c r="C16" s="5">
        <v>17.55</v>
      </c>
      <c r="D16" t="s">
        <v>7</v>
      </c>
      <c r="E16" s="5">
        <v>24.35</v>
      </c>
      <c r="F16" t="str">
        <f>VLOOKUP(fact_market_share__2[[#This Row],[date]],dim_date[],2,FALSE)</f>
        <v>Jan</v>
      </c>
      <c r="G16" t="str">
        <f>VLOOKUP(fact_market_share__2[[#This Row],[city_code]],dim_cities[],2,FALSE)</f>
        <v>Raipur</v>
      </c>
      <c r="H16" t="str">
        <f>VLOOKUP(fact_market_share__2[[#This Row],[date]],dim_date[],3,FALSE)</f>
        <v>Before 5G</v>
      </c>
    </row>
    <row r="17" spans="1:8" x14ac:dyDescent="0.3">
      <c r="A17" s="2">
        <v>44593</v>
      </c>
      <c r="B17">
        <v>400001</v>
      </c>
      <c r="C17" s="5">
        <v>328.6</v>
      </c>
      <c r="D17" t="s">
        <v>7</v>
      </c>
      <c r="E17" s="5">
        <v>18.62</v>
      </c>
      <c r="F17" t="str">
        <f>VLOOKUP(fact_market_share__2[[#This Row],[date]],dim_date[],2,FALSE)</f>
        <v>Feb</v>
      </c>
      <c r="G17" t="str">
        <f>VLOOKUP(fact_market_share__2[[#This Row],[city_code]],dim_cities[],2,FALSE)</f>
        <v>Mumbai</v>
      </c>
      <c r="H17" t="str">
        <f>VLOOKUP(fact_market_share__2[[#This Row],[date]],dim_date[],3,FALSE)</f>
        <v>Before 5G</v>
      </c>
    </row>
    <row r="18" spans="1:8" x14ac:dyDescent="0.3">
      <c r="A18" s="2">
        <v>44593</v>
      </c>
      <c r="B18">
        <v>110001</v>
      </c>
      <c r="C18" s="5">
        <v>277.3</v>
      </c>
      <c r="D18" t="s">
        <v>7</v>
      </c>
      <c r="E18" s="5">
        <v>19.54</v>
      </c>
      <c r="F18" t="str">
        <f>VLOOKUP(fact_market_share__2[[#This Row],[date]],dim_date[],2,FALSE)</f>
        <v>Feb</v>
      </c>
      <c r="G18" t="str">
        <f>VLOOKUP(fact_market_share__2[[#This Row],[city_code]],dim_cities[],2,FALSE)</f>
        <v>Delhi</v>
      </c>
      <c r="H18" t="str">
        <f>VLOOKUP(fact_market_share__2[[#This Row],[date]],dim_date[],3,FALSE)</f>
        <v>Before 5G</v>
      </c>
    </row>
    <row r="19" spans="1:8" x14ac:dyDescent="0.3">
      <c r="A19" s="2">
        <v>44593</v>
      </c>
      <c r="B19">
        <v>700001</v>
      </c>
      <c r="C19" s="5">
        <v>255.04</v>
      </c>
      <c r="D19" t="s">
        <v>7</v>
      </c>
      <c r="E19" s="5">
        <v>15.48</v>
      </c>
      <c r="F19" t="str">
        <f>VLOOKUP(fact_market_share__2[[#This Row],[date]],dim_date[],2,FALSE)</f>
        <v>Feb</v>
      </c>
      <c r="G19" t="str">
        <f>VLOOKUP(fact_market_share__2[[#This Row],[city_code]],dim_cities[],2,FALSE)</f>
        <v>Kolkata</v>
      </c>
      <c r="H19" t="str">
        <f>VLOOKUP(fact_market_share__2[[#This Row],[date]],dim_date[],3,FALSE)</f>
        <v>Before 5G</v>
      </c>
    </row>
    <row r="20" spans="1:8" x14ac:dyDescent="0.3">
      <c r="A20" s="2">
        <v>44593</v>
      </c>
      <c r="B20">
        <v>560001</v>
      </c>
      <c r="C20" s="5">
        <v>224.3</v>
      </c>
      <c r="D20" t="s">
        <v>7</v>
      </c>
      <c r="E20" s="5">
        <v>20.98</v>
      </c>
      <c r="F20" t="str">
        <f>VLOOKUP(fact_market_share__2[[#This Row],[date]],dim_date[],2,FALSE)</f>
        <v>Feb</v>
      </c>
      <c r="G20" t="str">
        <f>VLOOKUP(fact_market_share__2[[#This Row],[city_code]],dim_cities[],2,FALSE)</f>
        <v>Bangalore</v>
      </c>
      <c r="H20" t="str">
        <f>VLOOKUP(fact_market_share__2[[#This Row],[date]],dim_date[],3,FALSE)</f>
        <v>Before 5G</v>
      </c>
    </row>
    <row r="21" spans="1:8" x14ac:dyDescent="0.3">
      <c r="A21" s="2">
        <v>44593</v>
      </c>
      <c r="B21">
        <v>600001</v>
      </c>
      <c r="C21" s="5">
        <v>191.44</v>
      </c>
      <c r="D21" t="s">
        <v>7</v>
      </c>
      <c r="E21" s="5">
        <v>29.2</v>
      </c>
      <c r="F21" t="str">
        <f>VLOOKUP(fact_market_share__2[[#This Row],[date]],dim_date[],2,FALSE)</f>
        <v>Feb</v>
      </c>
      <c r="G21" t="str">
        <f>VLOOKUP(fact_market_share__2[[#This Row],[city_code]],dim_cities[],2,FALSE)</f>
        <v>Chennai</v>
      </c>
      <c r="H21" t="str">
        <f>VLOOKUP(fact_market_share__2[[#This Row],[date]],dim_date[],3,FALSE)</f>
        <v>Before 5G</v>
      </c>
    </row>
    <row r="22" spans="1:8" x14ac:dyDescent="0.3">
      <c r="A22" s="2">
        <v>44593</v>
      </c>
      <c r="B22">
        <v>500001</v>
      </c>
      <c r="C22" s="5">
        <v>170.66</v>
      </c>
      <c r="D22" t="s">
        <v>7</v>
      </c>
      <c r="E22" s="5">
        <v>20.2</v>
      </c>
      <c r="F22" t="str">
        <f>VLOOKUP(fact_market_share__2[[#This Row],[date]],dim_date[],2,FALSE)</f>
        <v>Feb</v>
      </c>
      <c r="G22" t="str">
        <f>VLOOKUP(fact_market_share__2[[#This Row],[city_code]],dim_cities[],2,FALSE)</f>
        <v>Hyderabad</v>
      </c>
      <c r="H22" t="str">
        <f>VLOOKUP(fact_market_share__2[[#This Row],[date]],dim_date[],3,FALSE)</f>
        <v>Before 5G</v>
      </c>
    </row>
    <row r="23" spans="1:8" x14ac:dyDescent="0.3">
      <c r="A23" s="2">
        <v>44593</v>
      </c>
      <c r="B23">
        <v>411001</v>
      </c>
      <c r="C23" s="5">
        <v>162.18</v>
      </c>
      <c r="D23" t="s">
        <v>7</v>
      </c>
      <c r="E23" s="5">
        <v>17.670000000000002</v>
      </c>
      <c r="F23" t="str">
        <f>VLOOKUP(fact_market_share__2[[#This Row],[date]],dim_date[],2,FALSE)</f>
        <v>Feb</v>
      </c>
      <c r="G23" t="str">
        <f>VLOOKUP(fact_market_share__2[[#This Row],[city_code]],dim_cities[],2,FALSE)</f>
        <v>Pune</v>
      </c>
      <c r="H23" t="str">
        <f>VLOOKUP(fact_market_share__2[[#This Row],[date]],dim_date[],3,FALSE)</f>
        <v>Before 5G</v>
      </c>
    </row>
    <row r="24" spans="1:8" x14ac:dyDescent="0.3">
      <c r="A24" s="2">
        <v>44593</v>
      </c>
      <c r="B24">
        <v>380001</v>
      </c>
      <c r="C24" s="5">
        <v>126.35</v>
      </c>
      <c r="D24" t="s">
        <v>7</v>
      </c>
      <c r="E24" s="5">
        <v>16.329999999999998</v>
      </c>
      <c r="F24" t="str">
        <f>VLOOKUP(fact_market_share__2[[#This Row],[date]],dim_date[],2,FALSE)</f>
        <v>Feb</v>
      </c>
      <c r="G24" t="str">
        <f>VLOOKUP(fact_market_share__2[[#This Row],[city_code]],dim_cities[],2,FALSE)</f>
        <v>Ahmedabad</v>
      </c>
      <c r="H24" t="str">
        <f>VLOOKUP(fact_market_share__2[[#This Row],[date]],dim_date[],3,FALSE)</f>
        <v>Before 5G</v>
      </c>
    </row>
    <row r="25" spans="1:8" x14ac:dyDescent="0.3">
      <c r="A25" s="2">
        <v>44593</v>
      </c>
      <c r="B25">
        <v>302001</v>
      </c>
      <c r="C25" s="5">
        <v>90.74</v>
      </c>
      <c r="D25" t="s">
        <v>7</v>
      </c>
      <c r="E25" s="5">
        <v>17.27</v>
      </c>
      <c r="F25" t="str">
        <f>VLOOKUP(fact_market_share__2[[#This Row],[date]],dim_date[],2,FALSE)</f>
        <v>Feb</v>
      </c>
      <c r="G25" t="str">
        <f>VLOOKUP(fact_market_share__2[[#This Row],[city_code]],dim_cities[],2,FALSE)</f>
        <v>Jaipur</v>
      </c>
      <c r="H25" t="str">
        <f>VLOOKUP(fact_market_share__2[[#This Row],[date]],dim_date[],3,FALSE)</f>
        <v>Before 5G</v>
      </c>
    </row>
    <row r="26" spans="1:8" x14ac:dyDescent="0.3">
      <c r="A26" s="2">
        <v>44593</v>
      </c>
      <c r="B26">
        <v>226001</v>
      </c>
      <c r="C26" s="5">
        <v>77.59</v>
      </c>
      <c r="D26" t="s">
        <v>7</v>
      </c>
      <c r="E26" s="5">
        <v>31.93</v>
      </c>
      <c r="F26" t="str">
        <f>VLOOKUP(fact_market_share__2[[#This Row],[date]],dim_date[],2,FALSE)</f>
        <v>Feb</v>
      </c>
      <c r="G26" t="str">
        <f>VLOOKUP(fact_market_share__2[[#This Row],[city_code]],dim_cities[],2,FALSE)</f>
        <v>Lucknow</v>
      </c>
      <c r="H26" t="str">
        <f>VLOOKUP(fact_market_share__2[[#This Row],[date]],dim_date[],3,FALSE)</f>
        <v>Before 5G</v>
      </c>
    </row>
    <row r="27" spans="1:8" x14ac:dyDescent="0.3">
      <c r="A27" s="2">
        <v>44593</v>
      </c>
      <c r="B27">
        <v>800008</v>
      </c>
      <c r="C27" s="5">
        <v>64.02</v>
      </c>
      <c r="D27" t="s">
        <v>7</v>
      </c>
      <c r="E27" s="5">
        <v>18.3</v>
      </c>
      <c r="F27" t="str">
        <f>VLOOKUP(fact_market_share__2[[#This Row],[date]],dim_date[],2,FALSE)</f>
        <v>Feb</v>
      </c>
      <c r="G27" t="str">
        <f>VLOOKUP(fact_market_share__2[[#This Row],[city_code]],dim_cities[],2,FALSE)</f>
        <v>Patna</v>
      </c>
      <c r="H27" t="str">
        <f>VLOOKUP(fact_market_share__2[[#This Row],[date]],dim_date[],3,FALSE)</f>
        <v>Before 5G</v>
      </c>
    </row>
    <row r="28" spans="1:8" x14ac:dyDescent="0.3">
      <c r="A28" s="2">
        <v>44593</v>
      </c>
      <c r="B28">
        <v>641001</v>
      </c>
      <c r="C28" s="5">
        <v>57.66</v>
      </c>
      <c r="D28" t="s">
        <v>7</v>
      </c>
      <c r="E28" s="5">
        <v>20.71</v>
      </c>
      <c r="F28" t="str">
        <f>VLOOKUP(fact_market_share__2[[#This Row],[date]],dim_date[],2,FALSE)</f>
        <v>Feb</v>
      </c>
      <c r="G28" t="str">
        <f>VLOOKUP(fact_market_share__2[[#This Row],[city_code]],dim_cities[],2,FALSE)</f>
        <v>Coimbatore</v>
      </c>
      <c r="H28" t="str">
        <f>VLOOKUP(fact_market_share__2[[#This Row],[date]],dim_date[],3,FALSE)</f>
        <v>Before 5G</v>
      </c>
    </row>
    <row r="29" spans="1:8" x14ac:dyDescent="0.3">
      <c r="A29" s="2">
        <v>44593</v>
      </c>
      <c r="B29">
        <v>160017</v>
      </c>
      <c r="C29" s="5">
        <v>41.98</v>
      </c>
      <c r="D29" t="s">
        <v>7</v>
      </c>
      <c r="E29" s="5">
        <v>15.11</v>
      </c>
      <c r="F29" t="str">
        <f>VLOOKUP(fact_market_share__2[[#This Row],[date]],dim_date[],2,FALSE)</f>
        <v>Feb</v>
      </c>
      <c r="G29" t="str">
        <f>VLOOKUP(fact_market_share__2[[#This Row],[city_code]],dim_cities[],2,FALSE)</f>
        <v>Chandigarh</v>
      </c>
      <c r="H29" t="str">
        <f>VLOOKUP(fact_market_share__2[[#This Row],[date]],dim_date[],3,FALSE)</f>
        <v>Before 5G</v>
      </c>
    </row>
    <row r="30" spans="1:8" x14ac:dyDescent="0.3">
      <c r="A30" s="2">
        <v>44593</v>
      </c>
      <c r="B30">
        <v>122001</v>
      </c>
      <c r="C30" s="5">
        <v>32.01</v>
      </c>
      <c r="D30" t="s">
        <v>7</v>
      </c>
      <c r="E30" s="5">
        <v>29.52</v>
      </c>
      <c r="F30" t="str">
        <f>VLOOKUP(fact_market_share__2[[#This Row],[date]],dim_date[],2,FALSE)</f>
        <v>Feb</v>
      </c>
      <c r="G30" t="str">
        <f>VLOOKUP(fact_market_share__2[[#This Row],[city_code]],dim_cities[],2,FALSE)</f>
        <v>Gurgaon</v>
      </c>
      <c r="H30" t="str">
        <f>VLOOKUP(fact_market_share__2[[#This Row],[date]],dim_date[],3,FALSE)</f>
        <v>Before 5G</v>
      </c>
    </row>
    <row r="31" spans="1:8" x14ac:dyDescent="0.3">
      <c r="A31" s="2">
        <v>44593</v>
      </c>
      <c r="B31">
        <v>492001</v>
      </c>
      <c r="C31" s="5">
        <v>20.14</v>
      </c>
      <c r="D31" t="s">
        <v>7</v>
      </c>
      <c r="E31" s="5">
        <v>20.99</v>
      </c>
      <c r="F31" t="str">
        <f>VLOOKUP(fact_market_share__2[[#This Row],[date]],dim_date[],2,FALSE)</f>
        <v>Feb</v>
      </c>
      <c r="G31" t="str">
        <f>VLOOKUP(fact_market_share__2[[#This Row],[city_code]],dim_cities[],2,FALSE)</f>
        <v>Raipur</v>
      </c>
      <c r="H31" t="str">
        <f>VLOOKUP(fact_market_share__2[[#This Row],[date]],dim_date[],3,FALSE)</f>
        <v>Before 5G</v>
      </c>
    </row>
    <row r="32" spans="1:8" x14ac:dyDescent="0.3">
      <c r="A32" s="2">
        <v>44621</v>
      </c>
      <c r="B32">
        <v>400001</v>
      </c>
      <c r="C32" s="5">
        <v>305.81</v>
      </c>
      <c r="D32" t="s">
        <v>7</v>
      </c>
      <c r="E32" s="5">
        <v>18.73</v>
      </c>
      <c r="F32" t="str">
        <f>VLOOKUP(fact_market_share__2[[#This Row],[date]],dim_date[],2,FALSE)</f>
        <v>Mar</v>
      </c>
      <c r="G32" t="str">
        <f>VLOOKUP(fact_market_share__2[[#This Row],[city_code]],dim_cities[],2,FALSE)</f>
        <v>Mumbai</v>
      </c>
      <c r="H32" t="str">
        <f>VLOOKUP(fact_market_share__2[[#This Row],[date]],dim_date[],3,FALSE)</f>
        <v>Before 5G</v>
      </c>
    </row>
    <row r="33" spans="1:8" x14ac:dyDescent="0.3">
      <c r="A33" s="2">
        <v>44621</v>
      </c>
      <c r="B33">
        <v>110001</v>
      </c>
      <c r="C33" s="5">
        <v>258.07</v>
      </c>
      <c r="D33" t="s">
        <v>7</v>
      </c>
      <c r="E33" s="5">
        <v>18.98</v>
      </c>
      <c r="F33" t="str">
        <f>VLOOKUP(fact_market_share__2[[#This Row],[date]],dim_date[],2,FALSE)</f>
        <v>Mar</v>
      </c>
      <c r="G33" t="str">
        <f>VLOOKUP(fact_market_share__2[[#This Row],[city_code]],dim_cities[],2,FALSE)</f>
        <v>Delhi</v>
      </c>
      <c r="H33" t="str">
        <f>VLOOKUP(fact_market_share__2[[#This Row],[date]],dim_date[],3,FALSE)</f>
        <v>Before 5G</v>
      </c>
    </row>
    <row r="34" spans="1:8" x14ac:dyDescent="0.3">
      <c r="A34" s="2">
        <v>44621</v>
      </c>
      <c r="B34">
        <v>700001</v>
      </c>
      <c r="C34" s="5">
        <v>237.35</v>
      </c>
      <c r="D34" t="s">
        <v>7</v>
      </c>
      <c r="E34" s="5">
        <v>28.36</v>
      </c>
      <c r="F34" t="str">
        <f>VLOOKUP(fact_market_share__2[[#This Row],[date]],dim_date[],2,FALSE)</f>
        <v>Mar</v>
      </c>
      <c r="G34" t="str">
        <f>VLOOKUP(fact_market_share__2[[#This Row],[city_code]],dim_cities[],2,FALSE)</f>
        <v>Kolkata</v>
      </c>
      <c r="H34" t="str">
        <f>VLOOKUP(fact_market_share__2[[#This Row],[date]],dim_date[],3,FALSE)</f>
        <v>Before 5G</v>
      </c>
    </row>
    <row r="35" spans="1:8" x14ac:dyDescent="0.3">
      <c r="A35" s="2">
        <v>44621</v>
      </c>
      <c r="B35">
        <v>560001</v>
      </c>
      <c r="C35" s="5">
        <v>208.74</v>
      </c>
      <c r="D35" t="s">
        <v>7</v>
      </c>
      <c r="E35" s="5">
        <v>20.059999999999999</v>
      </c>
      <c r="F35" t="str">
        <f>VLOOKUP(fact_market_share__2[[#This Row],[date]],dim_date[],2,FALSE)</f>
        <v>Mar</v>
      </c>
      <c r="G35" t="str">
        <f>VLOOKUP(fact_market_share__2[[#This Row],[city_code]],dim_cities[],2,FALSE)</f>
        <v>Bangalore</v>
      </c>
      <c r="H35" t="str">
        <f>VLOOKUP(fact_market_share__2[[#This Row],[date]],dim_date[],3,FALSE)</f>
        <v>Before 5G</v>
      </c>
    </row>
    <row r="36" spans="1:8" x14ac:dyDescent="0.3">
      <c r="A36" s="2">
        <v>44621</v>
      </c>
      <c r="B36">
        <v>600001</v>
      </c>
      <c r="C36" s="5">
        <v>178.16</v>
      </c>
      <c r="D36" t="s">
        <v>7</v>
      </c>
      <c r="E36" s="5">
        <v>17.12</v>
      </c>
      <c r="F36" t="str">
        <f>VLOOKUP(fact_market_share__2[[#This Row],[date]],dim_date[],2,FALSE)</f>
        <v>Mar</v>
      </c>
      <c r="G36" t="str">
        <f>VLOOKUP(fact_market_share__2[[#This Row],[city_code]],dim_cities[],2,FALSE)</f>
        <v>Chennai</v>
      </c>
      <c r="H36" t="str">
        <f>VLOOKUP(fact_market_share__2[[#This Row],[date]],dim_date[],3,FALSE)</f>
        <v>Before 5G</v>
      </c>
    </row>
    <row r="37" spans="1:8" x14ac:dyDescent="0.3">
      <c r="A37" s="2">
        <v>44621</v>
      </c>
      <c r="B37">
        <v>500001</v>
      </c>
      <c r="C37" s="5">
        <v>158.83000000000001</v>
      </c>
      <c r="D37" t="s">
        <v>7</v>
      </c>
      <c r="E37" s="5">
        <v>17.600000000000001</v>
      </c>
      <c r="F37" t="str">
        <f>VLOOKUP(fact_market_share__2[[#This Row],[date]],dim_date[],2,FALSE)</f>
        <v>Mar</v>
      </c>
      <c r="G37" t="str">
        <f>VLOOKUP(fact_market_share__2[[#This Row],[city_code]],dim_cities[],2,FALSE)</f>
        <v>Hyderabad</v>
      </c>
      <c r="H37" t="str">
        <f>VLOOKUP(fact_market_share__2[[#This Row],[date]],dim_date[],3,FALSE)</f>
        <v>Before 5G</v>
      </c>
    </row>
    <row r="38" spans="1:8" x14ac:dyDescent="0.3">
      <c r="A38" s="2">
        <v>44621</v>
      </c>
      <c r="B38">
        <v>411001</v>
      </c>
      <c r="C38" s="5">
        <v>150.93</v>
      </c>
      <c r="D38" t="s">
        <v>7</v>
      </c>
      <c r="E38" s="5">
        <v>20.43</v>
      </c>
      <c r="F38" t="str">
        <f>VLOOKUP(fact_market_share__2[[#This Row],[date]],dim_date[],2,FALSE)</f>
        <v>Mar</v>
      </c>
      <c r="G38" t="str">
        <f>VLOOKUP(fact_market_share__2[[#This Row],[city_code]],dim_cities[],2,FALSE)</f>
        <v>Pune</v>
      </c>
      <c r="H38" t="str">
        <f>VLOOKUP(fact_market_share__2[[#This Row],[date]],dim_date[],3,FALSE)</f>
        <v>Before 5G</v>
      </c>
    </row>
    <row r="39" spans="1:8" x14ac:dyDescent="0.3">
      <c r="A39" s="2">
        <v>44621</v>
      </c>
      <c r="B39">
        <v>380001</v>
      </c>
      <c r="C39" s="5">
        <v>117.59</v>
      </c>
      <c r="D39" t="s">
        <v>7</v>
      </c>
      <c r="E39" s="5">
        <v>24.62</v>
      </c>
      <c r="F39" t="str">
        <f>VLOOKUP(fact_market_share__2[[#This Row],[date]],dim_date[],2,FALSE)</f>
        <v>Mar</v>
      </c>
      <c r="G39" t="str">
        <f>VLOOKUP(fact_market_share__2[[#This Row],[city_code]],dim_cities[],2,FALSE)</f>
        <v>Ahmedabad</v>
      </c>
      <c r="H39" t="str">
        <f>VLOOKUP(fact_market_share__2[[#This Row],[date]],dim_date[],3,FALSE)</f>
        <v>Before 5G</v>
      </c>
    </row>
    <row r="40" spans="1:8" x14ac:dyDescent="0.3">
      <c r="A40" s="2">
        <v>44621</v>
      </c>
      <c r="B40">
        <v>302001</v>
      </c>
      <c r="C40" s="5">
        <v>84.44</v>
      </c>
      <c r="D40" t="s">
        <v>7</v>
      </c>
      <c r="E40" s="5">
        <v>20.25</v>
      </c>
      <c r="F40" t="str">
        <f>VLOOKUP(fact_market_share__2[[#This Row],[date]],dim_date[],2,FALSE)</f>
        <v>Mar</v>
      </c>
      <c r="G40" t="str">
        <f>VLOOKUP(fact_market_share__2[[#This Row],[city_code]],dim_cities[],2,FALSE)</f>
        <v>Jaipur</v>
      </c>
      <c r="H40" t="str">
        <f>VLOOKUP(fact_market_share__2[[#This Row],[date]],dim_date[],3,FALSE)</f>
        <v>Before 5G</v>
      </c>
    </row>
    <row r="41" spans="1:8" x14ac:dyDescent="0.3">
      <c r="A41" s="2">
        <v>44621</v>
      </c>
      <c r="B41">
        <v>226001</v>
      </c>
      <c r="C41" s="5">
        <v>72.209999999999994</v>
      </c>
      <c r="D41" t="s">
        <v>7</v>
      </c>
      <c r="E41" s="5">
        <v>20.68</v>
      </c>
      <c r="F41" t="str">
        <f>VLOOKUP(fact_market_share__2[[#This Row],[date]],dim_date[],2,FALSE)</f>
        <v>Mar</v>
      </c>
      <c r="G41" t="str">
        <f>VLOOKUP(fact_market_share__2[[#This Row],[city_code]],dim_cities[],2,FALSE)</f>
        <v>Lucknow</v>
      </c>
      <c r="H41" t="str">
        <f>VLOOKUP(fact_market_share__2[[#This Row],[date]],dim_date[],3,FALSE)</f>
        <v>Before 5G</v>
      </c>
    </row>
    <row r="42" spans="1:8" x14ac:dyDescent="0.3">
      <c r="A42" s="2">
        <v>44621</v>
      </c>
      <c r="B42">
        <v>800008</v>
      </c>
      <c r="C42" s="5">
        <v>59.58</v>
      </c>
      <c r="D42" t="s">
        <v>7</v>
      </c>
      <c r="E42" s="5">
        <v>17.829999999999998</v>
      </c>
      <c r="F42" t="str">
        <f>VLOOKUP(fact_market_share__2[[#This Row],[date]],dim_date[],2,FALSE)</f>
        <v>Mar</v>
      </c>
      <c r="G42" t="str">
        <f>VLOOKUP(fact_market_share__2[[#This Row],[city_code]],dim_cities[],2,FALSE)</f>
        <v>Patna</v>
      </c>
      <c r="H42" t="str">
        <f>VLOOKUP(fact_market_share__2[[#This Row],[date]],dim_date[],3,FALSE)</f>
        <v>Before 5G</v>
      </c>
    </row>
    <row r="43" spans="1:8" x14ac:dyDescent="0.3">
      <c r="A43" s="2">
        <v>44621</v>
      </c>
      <c r="B43">
        <v>641001</v>
      </c>
      <c r="C43" s="5">
        <v>53.67</v>
      </c>
      <c r="D43" t="s">
        <v>7</v>
      </c>
      <c r="E43" s="5">
        <v>31.89</v>
      </c>
      <c r="F43" t="str">
        <f>VLOOKUP(fact_market_share__2[[#This Row],[date]],dim_date[],2,FALSE)</f>
        <v>Mar</v>
      </c>
      <c r="G43" t="str">
        <f>VLOOKUP(fact_market_share__2[[#This Row],[city_code]],dim_cities[],2,FALSE)</f>
        <v>Coimbatore</v>
      </c>
      <c r="H43" t="str">
        <f>VLOOKUP(fact_market_share__2[[#This Row],[date]],dim_date[],3,FALSE)</f>
        <v>Before 5G</v>
      </c>
    </row>
    <row r="44" spans="1:8" x14ac:dyDescent="0.3">
      <c r="A44" s="2">
        <v>44621</v>
      </c>
      <c r="B44">
        <v>160017</v>
      </c>
      <c r="C44" s="5">
        <v>39.07</v>
      </c>
      <c r="D44" t="s">
        <v>7</v>
      </c>
      <c r="E44" s="5">
        <v>19.23</v>
      </c>
      <c r="F44" t="str">
        <f>VLOOKUP(fact_market_share__2[[#This Row],[date]],dim_date[],2,FALSE)</f>
        <v>Mar</v>
      </c>
      <c r="G44" t="str">
        <f>VLOOKUP(fact_market_share__2[[#This Row],[city_code]],dim_cities[],2,FALSE)</f>
        <v>Chandigarh</v>
      </c>
      <c r="H44" t="str">
        <f>VLOOKUP(fact_market_share__2[[#This Row],[date]],dim_date[],3,FALSE)</f>
        <v>Before 5G</v>
      </c>
    </row>
    <row r="45" spans="1:8" x14ac:dyDescent="0.3">
      <c r="A45" s="2">
        <v>44621</v>
      </c>
      <c r="B45">
        <v>122001</v>
      </c>
      <c r="C45" s="5">
        <v>29.79</v>
      </c>
      <c r="D45" t="s">
        <v>7</v>
      </c>
      <c r="E45" s="5">
        <v>20.260000000000002</v>
      </c>
      <c r="F45" t="str">
        <f>VLOOKUP(fact_market_share__2[[#This Row],[date]],dim_date[],2,FALSE)</f>
        <v>Mar</v>
      </c>
      <c r="G45" t="str">
        <f>VLOOKUP(fact_market_share__2[[#This Row],[city_code]],dim_cities[],2,FALSE)</f>
        <v>Gurgaon</v>
      </c>
      <c r="H45" t="str">
        <f>VLOOKUP(fact_market_share__2[[#This Row],[date]],dim_date[],3,FALSE)</f>
        <v>Before 5G</v>
      </c>
    </row>
    <row r="46" spans="1:8" x14ac:dyDescent="0.3">
      <c r="A46" s="2">
        <v>44621</v>
      </c>
      <c r="B46">
        <v>492001</v>
      </c>
      <c r="C46" s="5">
        <v>18.739999999999998</v>
      </c>
      <c r="D46" t="s">
        <v>7</v>
      </c>
      <c r="E46" s="5">
        <v>18.48</v>
      </c>
      <c r="F46" t="str">
        <f>VLOOKUP(fact_market_share__2[[#This Row],[date]],dim_date[],2,FALSE)</f>
        <v>Mar</v>
      </c>
      <c r="G46" t="str">
        <f>VLOOKUP(fact_market_share__2[[#This Row],[city_code]],dim_cities[],2,FALSE)</f>
        <v>Raipur</v>
      </c>
      <c r="H46" t="str">
        <f>VLOOKUP(fact_market_share__2[[#This Row],[date]],dim_date[],3,FALSE)</f>
        <v>Before 5G</v>
      </c>
    </row>
    <row r="47" spans="1:8" x14ac:dyDescent="0.3">
      <c r="A47" s="2">
        <v>44652</v>
      </c>
      <c r="B47">
        <v>400001</v>
      </c>
      <c r="C47" s="5">
        <v>324.26</v>
      </c>
      <c r="D47" t="s">
        <v>7</v>
      </c>
      <c r="E47" s="5">
        <v>20.12</v>
      </c>
      <c r="F47" t="str">
        <f>VLOOKUP(fact_market_share__2[[#This Row],[date]],dim_date[],2,FALSE)</f>
        <v>Apr</v>
      </c>
      <c r="G47" t="str">
        <f>VLOOKUP(fact_market_share__2[[#This Row],[city_code]],dim_cities[],2,FALSE)</f>
        <v>Mumbai</v>
      </c>
      <c r="H47" t="str">
        <f>VLOOKUP(fact_market_share__2[[#This Row],[date]],dim_date[],3,FALSE)</f>
        <v>Before 5G</v>
      </c>
    </row>
    <row r="48" spans="1:8" x14ac:dyDescent="0.3">
      <c r="A48" s="2">
        <v>44652</v>
      </c>
      <c r="B48">
        <v>110001</v>
      </c>
      <c r="C48" s="5">
        <v>273.63</v>
      </c>
      <c r="D48" t="s">
        <v>7</v>
      </c>
      <c r="E48" s="5">
        <v>18.46</v>
      </c>
      <c r="F48" t="str">
        <f>VLOOKUP(fact_market_share__2[[#This Row],[date]],dim_date[],2,FALSE)</f>
        <v>Apr</v>
      </c>
      <c r="G48" t="str">
        <f>VLOOKUP(fact_market_share__2[[#This Row],[city_code]],dim_cities[],2,FALSE)</f>
        <v>Delhi</v>
      </c>
      <c r="H48" t="str">
        <f>VLOOKUP(fact_market_share__2[[#This Row],[date]],dim_date[],3,FALSE)</f>
        <v>Before 5G</v>
      </c>
    </row>
    <row r="49" spans="1:8" x14ac:dyDescent="0.3">
      <c r="A49" s="2">
        <v>44652</v>
      </c>
      <c r="B49">
        <v>700001</v>
      </c>
      <c r="C49" s="5">
        <v>251.67</v>
      </c>
      <c r="D49" t="s">
        <v>7</v>
      </c>
      <c r="E49" s="5">
        <v>19.41</v>
      </c>
      <c r="F49" t="str">
        <f>VLOOKUP(fact_market_share__2[[#This Row],[date]],dim_date[],2,FALSE)</f>
        <v>Apr</v>
      </c>
      <c r="G49" t="str">
        <f>VLOOKUP(fact_market_share__2[[#This Row],[city_code]],dim_cities[],2,FALSE)</f>
        <v>Kolkata</v>
      </c>
      <c r="H49" t="str">
        <f>VLOOKUP(fact_market_share__2[[#This Row],[date]],dim_date[],3,FALSE)</f>
        <v>Before 5G</v>
      </c>
    </row>
    <row r="50" spans="1:8" x14ac:dyDescent="0.3">
      <c r="A50" s="2">
        <v>44652</v>
      </c>
      <c r="B50">
        <v>560001</v>
      </c>
      <c r="C50" s="5">
        <v>221.33</v>
      </c>
      <c r="D50" t="s">
        <v>7</v>
      </c>
      <c r="E50" s="5">
        <v>19.13</v>
      </c>
      <c r="F50" t="str">
        <f>VLOOKUP(fact_market_share__2[[#This Row],[date]],dim_date[],2,FALSE)</f>
        <v>Apr</v>
      </c>
      <c r="G50" t="str">
        <f>VLOOKUP(fact_market_share__2[[#This Row],[city_code]],dim_cities[],2,FALSE)</f>
        <v>Bangalore</v>
      </c>
      <c r="H50" t="str">
        <f>VLOOKUP(fact_market_share__2[[#This Row],[date]],dim_date[],3,FALSE)</f>
        <v>Before 5G</v>
      </c>
    </row>
    <row r="51" spans="1:8" x14ac:dyDescent="0.3">
      <c r="A51" s="2">
        <v>44652</v>
      </c>
      <c r="B51">
        <v>600001</v>
      </c>
      <c r="C51" s="5">
        <v>188.91</v>
      </c>
      <c r="D51" t="s">
        <v>7</v>
      </c>
      <c r="E51" s="5">
        <v>17.43</v>
      </c>
      <c r="F51" t="str">
        <f>VLOOKUP(fact_market_share__2[[#This Row],[date]],dim_date[],2,FALSE)</f>
        <v>Apr</v>
      </c>
      <c r="G51" t="str">
        <f>VLOOKUP(fact_market_share__2[[#This Row],[city_code]],dim_cities[],2,FALSE)</f>
        <v>Chennai</v>
      </c>
      <c r="H51" t="str">
        <f>VLOOKUP(fact_market_share__2[[#This Row],[date]],dim_date[],3,FALSE)</f>
        <v>Before 5G</v>
      </c>
    </row>
    <row r="52" spans="1:8" x14ac:dyDescent="0.3">
      <c r="A52" s="2">
        <v>44652</v>
      </c>
      <c r="B52">
        <v>500001</v>
      </c>
      <c r="C52" s="5">
        <v>168.41</v>
      </c>
      <c r="D52" t="s">
        <v>7</v>
      </c>
      <c r="E52" s="5">
        <v>16.600000000000001</v>
      </c>
      <c r="F52" t="str">
        <f>VLOOKUP(fact_market_share__2[[#This Row],[date]],dim_date[],2,FALSE)</f>
        <v>Apr</v>
      </c>
      <c r="G52" t="str">
        <f>VLOOKUP(fact_market_share__2[[#This Row],[city_code]],dim_cities[],2,FALSE)</f>
        <v>Hyderabad</v>
      </c>
      <c r="H52" t="str">
        <f>VLOOKUP(fact_market_share__2[[#This Row],[date]],dim_date[],3,FALSE)</f>
        <v>Before 5G</v>
      </c>
    </row>
    <row r="53" spans="1:8" x14ac:dyDescent="0.3">
      <c r="A53" s="2">
        <v>44652</v>
      </c>
      <c r="B53">
        <v>411001</v>
      </c>
      <c r="C53" s="5">
        <v>160.04</v>
      </c>
      <c r="D53" t="s">
        <v>7</v>
      </c>
      <c r="E53" s="5">
        <v>28.7</v>
      </c>
      <c r="F53" t="str">
        <f>VLOOKUP(fact_market_share__2[[#This Row],[date]],dim_date[],2,FALSE)</f>
        <v>Apr</v>
      </c>
      <c r="G53" t="str">
        <f>VLOOKUP(fact_market_share__2[[#This Row],[city_code]],dim_cities[],2,FALSE)</f>
        <v>Pune</v>
      </c>
      <c r="H53" t="str">
        <f>VLOOKUP(fact_market_share__2[[#This Row],[date]],dim_date[],3,FALSE)</f>
        <v>Before 5G</v>
      </c>
    </row>
    <row r="54" spans="1:8" x14ac:dyDescent="0.3">
      <c r="A54" s="2">
        <v>44652</v>
      </c>
      <c r="B54">
        <v>380001</v>
      </c>
      <c r="C54" s="5">
        <v>124.68</v>
      </c>
      <c r="D54" t="s">
        <v>7</v>
      </c>
      <c r="E54" s="5">
        <v>19.2</v>
      </c>
      <c r="F54" t="str">
        <f>VLOOKUP(fact_market_share__2[[#This Row],[date]],dim_date[],2,FALSE)</f>
        <v>Apr</v>
      </c>
      <c r="G54" t="str">
        <f>VLOOKUP(fact_market_share__2[[#This Row],[city_code]],dim_cities[],2,FALSE)</f>
        <v>Ahmedabad</v>
      </c>
      <c r="H54" t="str">
        <f>VLOOKUP(fact_market_share__2[[#This Row],[date]],dim_date[],3,FALSE)</f>
        <v>Before 5G</v>
      </c>
    </row>
    <row r="55" spans="1:8" x14ac:dyDescent="0.3">
      <c r="A55" s="2">
        <v>44652</v>
      </c>
      <c r="B55">
        <v>302001</v>
      </c>
      <c r="C55" s="5">
        <v>89.54</v>
      </c>
      <c r="D55" t="s">
        <v>7</v>
      </c>
      <c r="E55" s="5">
        <v>16.87</v>
      </c>
      <c r="F55" t="str">
        <f>VLOOKUP(fact_market_share__2[[#This Row],[date]],dim_date[],2,FALSE)</f>
        <v>Apr</v>
      </c>
      <c r="G55" t="str">
        <f>VLOOKUP(fact_market_share__2[[#This Row],[city_code]],dim_cities[],2,FALSE)</f>
        <v>Jaipur</v>
      </c>
      <c r="H55" t="str">
        <f>VLOOKUP(fact_market_share__2[[#This Row],[date]],dim_date[],3,FALSE)</f>
        <v>Before 5G</v>
      </c>
    </row>
    <row r="56" spans="1:8" x14ac:dyDescent="0.3">
      <c r="A56" s="2">
        <v>44652</v>
      </c>
      <c r="B56">
        <v>226001</v>
      </c>
      <c r="C56" s="5">
        <v>76.569999999999993</v>
      </c>
      <c r="D56" t="s">
        <v>7</v>
      </c>
      <c r="E56" s="5">
        <v>17.329999999999998</v>
      </c>
      <c r="F56" t="str">
        <f>VLOOKUP(fact_market_share__2[[#This Row],[date]],dim_date[],2,FALSE)</f>
        <v>Apr</v>
      </c>
      <c r="G56" t="str">
        <f>VLOOKUP(fact_market_share__2[[#This Row],[city_code]],dim_cities[],2,FALSE)</f>
        <v>Lucknow</v>
      </c>
      <c r="H56" t="str">
        <f>VLOOKUP(fact_market_share__2[[#This Row],[date]],dim_date[],3,FALSE)</f>
        <v>Before 5G</v>
      </c>
    </row>
    <row r="57" spans="1:8" x14ac:dyDescent="0.3">
      <c r="A57" s="2">
        <v>44652</v>
      </c>
      <c r="B57">
        <v>800008</v>
      </c>
      <c r="C57" s="5">
        <v>63.18</v>
      </c>
      <c r="D57" t="s">
        <v>7</v>
      </c>
      <c r="E57" s="5">
        <v>18.690000000000001</v>
      </c>
      <c r="F57" t="str">
        <f>VLOOKUP(fact_market_share__2[[#This Row],[date]],dim_date[],2,FALSE)</f>
        <v>Apr</v>
      </c>
      <c r="G57" t="str">
        <f>VLOOKUP(fact_market_share__2[[#This Row],[city_code]],dim_cities[],2,FALSE)</f>
        <v>Patna</v>
      </c>
      <c r="H57" t="str">
        <f>VLOOKUP(fact_market_share__2[[#This Row],[date]],dim_date[],3,FALSE)</f>
        <v>Before 5G</v>
      </c>
    </row>
    <row r="58" spans="1:8" x14ac:dyDescent="0.3">
      <c r="A58" s="2">
        <v>44652</v>
      </c>
      <c r="B58">
        <v>641001</v>
      </c>
      <c r="C58" s="5">
        <v>56.9</v>
      </c>
      <c r="D58" t="s">
        <v>7</v>
      </c>
      <c r="E58" s="5">
        <v>15.45</v>
      </c>
      <c r="F58" t="str">
        <f>VLOOKUP(fact_market_share__2[[#This Row],[date]],dim_date[],2,FALSE)</f>
        <v>Apr</v>
      </c>
      <c r="G58" t="str">
        <f>VLOOKUP(fact_market_share__2[[#This Row],[city_code]],dim_cities[],2,FALSE)</f>
        <v>Coimbatore</v>
      </c>
      <c r="H58" t="str">
        <f>VLOOKUP(fact_market_share__2[[#This Row],[date]],dim_date[],3,FALSE)</f>
        <v>Before 5G</v>
      </c>
    </row>
    <row r="59" spans="1:8" x14ac:dyDescent="0.3">
      <c r="A59" s="2">
        <v>44652</v>
      </c>
      <c r="B59">
        <v>160017</v>
      </c>
      <c r="C59" s="5">
        <v>41.42</v>
      </c>
      <c r="D59" t="s">
        <v>7</v>
      </c>
      <c r="E59" s="5">
        <v>25.31</v>
      </c>
      <c r="F59" t="str">
        <f>VLOOKUP(fact_market_share__2[[#This Row],[date]],dim_date[],2,FALSE)</f>
        <v>Apr</v>
      </c>
      <c r="G59" t="str">
        <f>VLOOKUP(fact_market_share__2[[#This Row],[city_code]],dim_cities[],2,FALSE)</f>
        <v>Chandigarh</v>
      </c>
      <c r="H59" t="str">
        <f>VLOOKUP(fact_market_share__2[[#This Row],[date]],dim_date[],3,FALSE)</f>
        <v>Before 5G</v>
      </c>
    </row>
    <row r="60" spans="1:8" x14ac:dyDescent="0.3">
      <c r="A60" s="2">
        <v>44652</v>
      </c>
      <c r="B60">
        <v>122001</v>
      </c>
      <c r="C60" s="5">
        <v>31.59</v>
      </c>
      <c r="D60" t="s">
        <v>7</v>
      </c>
      <c r="E60" s="5">
        <v>19.989999999999998</v>
      </c>
      <c r="F60" t="str">
        <f>VLOOKUP(fact_market_share__2[[#This Row],[date]],dim_date[],2,FALSE)</f>
        <v>Apr</v>
      </c>
      <c r="G60" t="str">
        <f>VLOOKUP(fact_market_share__2[[#This Row],[city_code]],dim_cities[],2,FALSE)</f>
        <v>Gurgaon</v>
      </c>
      <c r="H60" t="str">
        <f>VLOOKUP(fact_market_share__2[[#This Row],[date]],dim_date[],3,FALSE)</f>
        <v>Before 5G</v>
      </c>
    </row>
    <row r="61" spans="1:8" x14ac:dyDescent="0.3">
      <c r="A61" s="2">
        <v>44652</v>
      </c>
      <c r="B61">
        <v>492001</v>
      </c>
      <c r="C61" s="5">
        <v>19.87</v>
      </c>
      <c r="D61" t="s">
        <v>7</v>
      </c>
      <c r="E61" s="5">
        <v>18.739999999999998</v>
      </c>
      <c r="F61" t="str">
        <f>VLOOKUP(fact_market_share__2[[#This Row],[date]],dim_date[],2,FALSE)</f>
        <v>Apr</v>
      </c>
      <c r="G61" t="str">
        <f>VLOOKUP(fact_market_share__2[[#This Row],[city_code]],dim_cities[],2,FALSE)</f>
        <v>Raipur</v>
      </c>
      <c r="H61" t="str">
        <f>VLOOKUP(fact_market_share__2[[#This Row],[date]],dim_date[],3,FALSE)</f>
        <v>Before 5G</v>
      </c>
    </row>
    <row r="62" spans="1:8" x14ac:dyDescent="0.3">
      <c r="A62" s="2">
        <v>44713</v>
      </c>
      <c r="B62">
        <v>400001</v>
      </c>
      <c r="C62" s="5">
        <v>308</v>
      </c>
      <c r="D62" t="s">
        <v>7</v>
      </c>
      <c r="E62" s="5">
        <v>20.16</v>
      </c>
      <c r="F62" t="str">
        <f>VLOOKUP(fact_market_share__2[[#This Row],[date]],dim_date[],2,FALSE)</f>
        <v>Jun</v>
      </c>
      <c r="G62" t="str">
        <f>VLOOKUP(fact_market_share__2[[#This Row],[city_code]],dim_cities[],2,FALSE)</f>
        <v>Mumbai</v>
      </c>
      <c r="H62" t="str">
        <f>VLOOKUP(fact_market_share__2[[#This Row],[date]],dim_date[],3,FALSE)</f>
        <v>After 5G</v>
      </c>
    </row>
    <row r="63" spans="1:8" x14ac:dyDescent="0.3">
      <c r="A63" s="2">
        <v>44713</v>
      </c>
      <c r="B63">
        <v>110001</v>
      </c>
      <c r="C63" s="5">
        <v>253.61</v>
      </c>
      <c r="D63" t="s">
        <v>7</v>
      </c>
      <c r="E63" s="5">
        <v>16.61</v>
      </c>
      <c r="F63" t="str">
        <f>VLOOKUP(fact_market_share__2[[#This Row],[date]],dim_date[],2,FALSE)</f>
        <v>Jun</v>
      </c>
      <c r="G63" t="str">
        <f>VLOOKUP(fact_market_share__2[[#This Row],[city_code]],dim_cities[],2,FALSE)</f>
        <v>Delhi</v>
      </c>
      <c r="H63" t="str">
        <f>VLOOKUP(fact_market_share__2[[#This Row],[date]],dim_date[],3,FALSE)</f>
        <v>After 5G</v>
      </c>
    </row>
    <row r="64" spans="1:8" x14ac:dyDescent="0.3">
      <c r="A64" s="2">
        <v>44713</v>
      </c>
      <c r="B64">
        <v>700001</v>
      </c>
      <c r="C64" s="5">
        <v>235.88</v>
      </c>
      <c r="D64" t="s">
        <v>7</v>
      </c>
      <c r="E64" s="5">
        <v>15.59</v>
      </c>
      <c r="F64" t="str">
        <f>VLOOKUP(fact_market_share__2[[#This Row],[date]],dim_date[],2,FALSE)</f>
        <v>Jun</v>
      </c>
      <c r="G64" t="str">
        <f>VLOOKUP(fact_market_share__2[[#This Row],[city_code]],dim_cities[],2,FALSE)</f>
        <v>Kolkata</v>
      </c>
      <c r="H64" t="str">
        <f>VLOOKUP(fact_market_share__2[[#This Row],[date]],dim_date[],3,FALSE)</f>
        <v>After 5G</v>
      </c>
    </row>
    <row r="65" spans="1:8" x14ac:dyDescent="0.3">
      <c r="A65" s="2">
        <v>44713</v>
      </c>
      <c r="B65">
        <v>560001</v>
      </c>
      <c r="C65" s="5">
        <v>211.24</v>
      </c>
      <c r="D65" t="s">
        <v>7</v>
      </c>
      <c r="E65" s="5">
        <v>18</v>
      </c>
      <c r="F65" t="str">
        <f>VLOOKUP(fact_market_share__2[[#This Row],[date]],dim_date[],2,FALSE)</f>
        <v>Jun</v>
      </c>
      <c r="G65" t="str">
        <f>VLOOKUP(fact_market_share__2[[#This Row],[city_code]],dim_cities[],2,FALSE)</f>
        <v>Bangalore</v>
      </c>
      <c r="H65" t="str">
        <f>VLOOKUP(fact_market_share__2[[#This Row],[date]],dim_date[],3,FALSE)</f>
        <v>After 5G</v>
      </c>
    </row>
    <row r="66" spans="1:8" x14ac:dyDescent="0.3">
      <c r="A66" s="2">
        <v>44713</v>
      </c>
      <c r="B66">
        <v>600001</v>
      </c>
      <c r="C66" s="5">
        <v>174.99</v>
      </c>
      <c r="D66" t="s">
        <v>7</v>
      </c>
      <c r="E66" s="5">
        <v>17.46</v>
      </c>
      <c r="F66" t="str">
        <f>VLOOKUP(fact_market_share__2[[#This Row],[date]],dim_date[],2,FALSE)</f>
        <v>Jun</v>
      </c>
      <c r="G66" t="str">
        <f>VLOOKUP(fact_market_share__2[[#This Row],[city_code]],dim_cities[],2,FALSE)</f>
        <v>Chennai</v>
      </c>
      <c r="H66" t="str">
        <f>VLOOKUP(fact_market_share__2[[#This Row],[date]],dim_date[],3,FALSE)</f>
        <v>After 5G</v>
      </c>
    </row>
    <row r="67" spans="1:8" x14ac:dyDescent="0.3">
      <c r="A67" s="2">
        <v>44713</v>
      </c>
      <c r="B67">
        <v>500001</v>
      </c>
      <c r="C67" s="5">
        <v>157.63999999999999</v>
      </c>
      <c r="D67" t="s">
        <v>7</v>
      </c>
      <c r="E67" s="5">
        <v>17.82</v>
      </c>
      <c r="F67" t="str">
        <f>VLOOKUP(fact_market_share__2[[#This Row],[date]],dim_date[],2,FALSE)</f>
        <v>Jun</v>
      </c>
      <c r="G67" t="str">
        <f>VLOOKUP(fact_market_share__2[[#This Row],[city_code]],dim_cities[],2,FALSE)</f>
        <v>Hyderabad</v>
      </c>
      <c r="H67" t="str">
        <f>VLOOKUP(fact_market_share__2[[#This Row],[date]],dim_date[],3,FALSE)</f>
        <v>After 5G</v>
      </c>
    </row>
    <row r="68" spans="1:8" x14ac:dyDescent="0.3">
      <c r="A68" s="2">
        <v>44713</v>
      </c>
      <c r="B68">
        <v>411001</v>
      </c>
      <c r="C68" s="5">
        <v>152.13</v>
      </c>
      <c r="D68" t="s">
        <v>7</v>
      </c>
      <c r="E68" s="5">
        <v>16.23</v>
      </c>
      <c r="F68" t="str">
        <f>VLOOKUP(fact_market_share__2[[#This Row],[date]],dim_date[],2,FALSE)</f>
        <v>Jun</v>
      </c>
      <c r="G68" t="str">
        <f>VLOOKUP(fact_market_share__2[[#This Row],[city_code]],dim_cities[],2,FALSE)</f>
        <v>Pune</v>
      </c>
      <c r="H68" t="str">
        <f>VLOOKUP(fact_market_share__2[[#This Row],[date]],dim_date[],3,FALSE)</f>
        <v>After 5G</v>
      </c>
    </row>
    <row r="69" spans="1:8" x14ac:dyDescent="0.3">
      <c r="A69" s="2">
        <v>44713</v>
      </c>
      <c r="B69">
        <v>380001</v>
      </c>
      <c r="C69" s="5">
        <v>115.47</v>
      </c>
      <c r="D69" t="s">
        <v>7</v>
      </c>
      <c r="E69" s="5">
        <v>18.05</v>
      </c>
      <c r="F69" t="str">
        <f>VLOOKUP(fact_market_share__2[[#This Row],[date]],dim_date[],2,FALSE)</f>
        <v>Jun</v>
      </c>
      <c r="G69" t="str">
        <f>VLOOKUP(fact_market_share__2[[#This Row],[city_code]],dim_cities[],2,FALSE)</f>
        <v>Ahmedabad</v>
      </c>
      <c r="H69" t="str">
        <f>VLOOKUP(fact_market_share__2[[#This Row],[date]],dim_date[],3,FALSE)</f>
        <v>After 5G</v>
      </c>
    </row>
    <row r="70" spans="1:8" x14ac:dyDescent="0.3">
      <c r="A70" s="2">
        <v>44713</v>
      </c>
      <c r="B70">
        <v>302001</v>
      </c>
      <c r="C70" s="5">
        <v>85.72</v>
      </c>
      <c r="D70" t="s">
        <v>7</v>
      </c>
      <c r="E70" s="5">
        <v>26.66</v>
      </c>
      <c r="F70" t="str">
        <f>VLOOKUP(fact_market_share__2[[#This Row],[date]],dim_date[],2,FALSE)</f>
        <v>Jun</v>
      </c>
      <c r="G70" t="str">
        <f>VLOOKUP(fact_market_share__2[[#This Row],[city_code]],dim_cities[],2,FALSE)</f>
        <v>Jaipur</v>
      </c>
      <c r="H70" t="str">
        <f>VLOOKUP(fact_market_share__2[[#This Row],[date]],dim_date[],3,FALSE)</f>
        <v>After 5G</v>
      </c>
    </row>
    <row r="71" spans="1:8" x14ac:dyDescent="0.3">
      <c r="A71" s="2">
        <v>44713</v>
      </c>
      <c r="B71">
        <v>226001</v>
      </c>
      <c r="C71" s="5">
        <v>73.7</v>
      </c>
      <c r="D71" t="s">
        <v>7</v>
      </c>
      <c r="E71" s="5">
        <v>16.68</v>
      </c>
      <c r="F71" t="str">
        <f>VLOOKUP(fact_market_share__2[[#This Row],[date]],dim_date[],2,FALSE)</f>
        <v>Jun</v>
      </c>
      <c r="G71" t="str">
        <f>VLOOKUP(fact_market_share__2[[#This Row],[city_code]],dim_cities[],2,FALSE)</f>
        <v>Lucknow</v>
      </c>
      <c r="H71" t="str">
        <f>VLOOKUP(fact_market_share__2[[#This Row],[date]],dim_date[],3,FALSE)</f>
        <v>After 5G</v>
      </c>
    </row>
    <row r="72" spans="1:8" x14ac:dyDescent="0.3">
      <c r="A72" s="2">
        <v>44713</v>
      </c>
      <c r="B72">
        <v>800008</v>
      </c>
      <c r="C72" s="5">
        <v>60.5</v>
      </c>
      <c r="D72" t="s">
        <v>7</v>
      </c>
      <c r="E72" s="5">
        <v>24.91</v>
      </c>
      <c r="F72" t="str">
        <f>VLOOKUP(fact_market_share__2[[#This Row],[date]],dim_date[],2,FALSE)</f>
        <v>Jun</v>
      </c>
      <c r="G72" t="str">
        <f>VLOOKUP(fact_market_share__2[[#This Row],[city_code]],dim_cities[],2,FALSE)</f>
        <v>Patna</v>
      </c>
      <c r="H72" t="str">
        <f>VLOOKUP(fact_market_share__2[[#This Row],[date]],dim_date[],3,FALSE)</f>
        <v>After 5G</v>
      </c>
    </row>
    <row r="73" spans="1:8" x14ac:dyDescent="0.3">
      <c r="A73" s="2">
        <v>44713</v>
      </c>
      <c r="B73">
        <v>641001</v>
      </c>
      <c r="C73" s="5">
        <v>53.6</v>
      </c>
      <c r="D73" t="s">
        <v>7</v>
      </c>
      <c r="E73" s="5">
        <v>14.73</v>
      </c>
      <c r="F73" t="str">
        <f>VLOOKUP(fact_market_share__2[[#This Row],[date]],dim_date[],2,FALSE)</f>
        <v>Jun</v>
      </c>
      <c r="G73" t="str">
        <f>VLOOKUP(fact_market_share__2[[#This Row],[city_code]],dim_cities[],2,FALSE)</f>
        <v>Coimbatore</v>
      </c>
      <c r="H73" t="str">
        <f>VLOOKUP(fact_market_share__2[[#This Row],[date]],dim_date[],3,FALSE)</f>
        <v>After 5G</v>
      </c>
    </row>
    <row r="74" spans="1:8" x14ac:dyDescent="0.3">
      <c r="A74" s="2">
        <v>44713</v>
      </c>
      <c r="B74">
        <v>160017</v>
      </c>
      <c r="C74" s="5">
        <v>39.020000000000003</v>
      </c>
      <c r="D74" t="s">
        <v>7</v>
      </c>
      <c r="E74" s="5">
        <v>16.420000000000002</v>
      </c>
      <c r="F74" t="str">
        <f>VLOOKUP(fact_market_share__2[[#This Row],[date]],dim_date[],2,FALSE)</f>
        <v>Jun</v>
      </c>
      <c r="G74" t="str">
        <f>VLOOKUP(fact_market_share__2[[#This Row],[city_code]],dim_cities[],2,FALSE)</f>
        <v>Chandigarh</v>
      </c>
      <c r="H74" t="str">
        <f>VLOOKUP(fact_market_share__2[[#This Row],[date]],dim_date[],3,FALSE)</f>
        <v>After 5G</v>
      </c>
    </row>
    <row r="75" spans="1:8" x14ac:dyDescent="0.3">
      <c r="A75" s="2">
        <v>44713</v>
      </c>
      <c r="B75">
        <v>122001</v>
      </c>
      <c r="C75" s="5">
        <v>30.35</v>
      </c>
      <c r="D75" t="s">
        <v>7</v>
      </c>
      <c r="E75" s="5">
        <v>18.13</v>
      </c>
      <c r="F75" t="str">
        <f>VLOOKUP(fact_market_share__2[[#This Row],[date]],dim_date[],2,FALSE)</f>
        <v>Jun</v>
      </c>
      <c r="G75" t="str">
        <f>VLOOKUP(fact_market_share__2[[#This Row],[city_code]],dim_cities[],2,FALSE)</f>
        <v>Gurgaon</v>
      </c>
      <c r="H75" t="str">
        <f>VLOOKUP(fact_market_share__2[[#This Row],[date]],dim_date[],3,FALSE)</f>
        <v>After 5G</v>
      </c>
    </row>
    <row r="76" spans="1:8" x14ac:dyDescent="0.3">
      <c r="A76" s="2">
        <v>44713</v>
      </c>
      <c r="B76">
        <v>492001</v>
      </c>
      <c r="C76" s="5">
        <v>18.920000000000002</v>
      </c>
      <c r="D76" t="s">
        <v>7</v>
      </c>
      <c r="E76" s="5">
        <v>23.1</v>
      </c>
      <c r="F76" t="str">
        <f>VLOOKUP(fact_market_share__2[[#This Row],[date]],dim_date[],2,FALSE)</f>
        <v>Jun</v>
      </c>
      <c r="G76" t="str">
        <f>VLOOKUP(fact_market_share__2[[#This Row],[city_code]],dim_cities[],2,FALSE)</f>
        <v>Raipur</v>
      </c>
      <c r="H76" t="str">
        <f>VLOOKUP(fact_market_share__2[[#This Row],[date]],dim_date[],3,FALSE)</f>
        <v>After 5G</v>
      </c>
    </row>
    <row r="77" spans="1:8" x14ac:dyDescent="0.3">
      <c r="A77" s="2">
        <v>44743</v>
      </c>
      <c r="B77">
        <v>400001</v>
      </c>
      <c r="C77" s="5">
        <v>348.85</v>
      </c>
      <c r="D77" t="s">
        <v>7</v>
      </c>
      <c r="E77" s="5">
        <v>17.170000000000002</v>
      </c>
      <c r="F77" t="str">
        <f>VLOOKUP(fact_market_share__2[[#This Row],[date]],dim_date[],2,FALSE)</f>
        <v>Jul</v>
      </c>
      <c r="G77" t="str">
        <f>VLOOKUP(fact_market_share__2[[#This Row],[city_code]],dim_cities[],2,FALSE)</f>
        <v>Mumbai</v>
      </c>
      <c r="H77" t="str">
        <f>VLOOKUP(fact_market_share__2[[#This Row],[date]],dim_date[],3,FALSE)</f>
        <v>After 5G</v>
      </c>
    </row>
    <row r="78" spans="1:8" x14ac:dyDescent="0.3">
      <c r="A78" s="2">
        <v>44743</v>
      </c>
      <c r="B78">
        <v>110001</v>
      </c>
      <c r="C78" s="5">
        <v>287.25</v>
      </c>
      <c r="D78" t="s">
        <v>7</v>
      </c>
      <c r="E78" s="5">
        <v>17.86</v>
      </c>
      <c r="F78" t="str">
        <f>VLOOKUP(fact_market_share__2[[#This Row],[date]],dim_date[],2,FALSE)</f>
        <v>Jul</v>
      </c>
      <c r="G78" t="str">
        <f>VLOOKUP(fact_market_share__2[[#This Row],[city_code]],dim_cities[],2,FALSE)</f>
        <v>Delhi</v>
      </c>
      <c r="H78" t="str">
        <f>VLOOKUP(fact_market_share__2[[#This Row],[date]],dim_date[],3,FALSE)</f>
        <v>After 5G</v>
      </c>
    </row>
    <row r="79" spans="1:8" x14ac:dyDescent="0.3">
      <c r="A79" s="2">
        <v>44743</v>
      </c>
      <c r="B79">
        <v>700001</v>
      </c>
      <c r="C79" s="5">
        <v>267.16000000000003</v>
      </c>
      <c r="D79" t="s">
        <v>7</v>
      </c>
      <c r="E79" s="5">
        <v>14.27</v>
      </c>
      <c r="F79" t="str">
        <f>VLOOKUP(fact_market_share__2[[#This Row],[date]],dim_date[],2,FALSE)</f>
        <v>Jul</v>
      </c>
      <c r="G79" t="str">
        <f>VLOOKUP(fact_market_share__2[[#This Row],[city_code]],dim_cities[],2,FALSE)</f>
        <v>Kolkata</v>
      </c>
      <c r="H79" t="str">
        <f>VLOOKUP(fact_market_share__2[[#This Row],[date]],dim_date[],3,FALSE)</f>
        <v>After 5G</v>
      </c>
    </row>
    <row r="80" spans="1:8" x14ac:dyDescent="0.3">
      <c r="A80" s="2">
        <v>44743</v>
      </c>
      <c r="B80">
        <v>560001</v>
      </c>
      <c r="C80" s="5">
        <v>239.26</v>
      </c>
      <c r="D80" t="s">
        <v>7</v>
      </c>
      <c r="E80" s="5">
        <v>19.27</v>
      </c>
      <c r="F80" t="str">
        <f>VLOOKUP(fact_market_share__2[[#This Row],[date]],dim_date[],2,FALSE)</f>
        <v>Jul</v>
      </c>
      <c r="G80" t="str">
        <f>VLOOKUP(fact_market_share__2[[#This Row],[city_code]],dim_cities[],2,FALSE)</f>
        <v>Bangalore</v>
      </c>
      <c r="H80" t="str">
        <f>VLOOKUP(fact_market_share__2[[#This Row],[date]],dim_date[],3,FALSE)</f>
        <v>After 5G</v>
      </c>
    </row>
    <row r="81" spans="1:8" x14ac:dyDescent="0.3">
      <c r="A81" s="2">
        <v>44743</v>
      </c>
      <c r="B81">
        <v>600001</v>
      </c>
      <c r="C81" s="5">
        <v>198.2</v>
      </c>
      <c r="D81" t="s">
        <v>7</v>
      </c>
      <c r="E81" s="5">
        <v>27.18</v>
      </c>
      <c r="F81" t="str">
        <f>VLOOKUP(fact_market_share__2[[#This Row],[date]],dim_date[],2,FALSE)</f>
        <v>Jul</v>
      </c>
      <c r="G81" t="str">
        <f>VLOOKUP(fact_market_share__2[[#This Row],[city_code]],dim_cities[],2,FALSE)</f>
        <v>Chennai</v>
      </c>
      <c r="H81" t="str">
        <f>VLOOKUP(fact_market_share__2[[#This Row],[date]],dim_date[],3,FALSE)</f>
        <v>After 5G</v>
      </c>
    </row>
    <row r="82" spans="1:8" x14ac:dyDescent="0.3">
      <c r="A82" s="2">
        <v>44743</v>
      </c>
      <c r="B82">
        <v>500001</v>
      </c>
      <c r="C82" s="5">
        <v>178.56</v>
      </c>
      <c r="D82" t="s">
        <v>7</v>
      </c>
      <c r="E82" s="5">
        <v>18.66</v>
      </c>
      <c r="F82" t="str">
        <f>VLOOKUP(fact_market_share__2[[#This Row],[date]],dim_date[],2,FALSE)</f>
        <v>Jul</v>
      </c>
      <c r="G82" t="str">
        <f>VLOOKUP(fact_market_share__2[[#This Row],[city_code]],dim_cities[],2,FALSE)</f>
        <v>Hyderabad</v>
      </c>
      <c r="H82" t="str">
        <f>VLOOKUP(fact_market_share__2[[#This Row],[date]],dim_date[],3,FALSE)</f>
        <v>After 5G</v>
      </c>
    </row>
    <row r="83" spans="1:8" x14ac:dyDescent="0.3">
      <c r="A83" s="2">
        <v>44743</v>
      </c>
      <c r="B83">
        <v>411001</v>
      </c>
      <c r="C83" s="5">
        <v>172.31</v>
      </c>
      <c r="D83" t="s">
        <v>7</v>
      </c>
      <c r="E83" s="5">
        <v>16.239999999999998</v>
      </c>
      <c r="F83" t="str">
        <f>VLOOKUP(fact_market_share__2[[#This Row],[date]],dim_date[],2,FALSE)</f>
        <v>Jul</v>
      </c>
      <c r="G83" t="str">
        <f>VLOOKUP(fact_market_share__2[[#This Row],[city_code]],dim_cities[],2,FALSE)</f>
        <v>Pune</v>
      </c>
      <c r="H83" t="str">
        <f>VLOOKUP(fact_market_share__2[[#This Row],[date]],dim_date[],3,FALSE)</f>
        <v>After 5G</v>
      </c>
    </row>
    <row r="84" spans="1:8" x14ac:dyDescent="0.3">
      <c r="A84" s="2">
        <v>44743</v>
      </c>
      <c r="B84">
        <v>380001</v>
      </c>
      <c r="C84" s="5">
        <v>130.79</v>
      </c>
      <c r="D84" t="s">
        <v>7</v>
      </c>
      <c r="E84" s="5">
        <v>14.86</v>
      </c>
      <c r="F84" t="str">
        <f>VLOOKUP(fact_market_share__2[[#This Row],[date]],dim_date[],2,FALSE)</f>
        <v>Jul</v>
      </c>
      <c r="G84" t="str">
        <f>VLOOKUP(fact_market_share__2[[#This Row],[city_code]],dim_cities[],2,FALSE)</f>
        <v>Ahmedabad</v>
      </c>
      <c r="H84" t="str">
        <f>VLOOKUP(fact_market_share__2[[#This Row],[date]],dim_date[],3,FALSE)</f>
        <v>After 5G</v>
      </c>
    </row>
    <row r="85" spans="1:8" x14ac:dyDescent="0.3">
      <c r="A85" s="2">
        <v>44743</v>
      </c>
      <c r="B85">
        <v>302001</v>
      </c>
      <c r="C85" s="5">
        <v>97.09</v>
      </c>
      <c r="D85" t="s">
        <v>7</v>
      </c>
      <c r="E85" s="5">
        <v>15.75</v>
      </c>
      <c r="F85" t="str">
        <f>VLOOKUP(fact_market_share__2[[#This Row],[date]],dim_date[],2,FALSE)</f>
        <v>Jul</v>
      </c>
      <c r="G85" t="str">
        <f>VLOOKUP(fact_market_share__2[[#This Row],[city_code]],dim_cities[],2,FALSE)</f>
        <v>Jaipur</v>
      </c>
      <c r="H85" t="str">
        <f>VLOOKUP(fact_market_share__2[[#This Row],[date]],dim_date[],3,FALSE)</f>
        <v>After 5G</v>
      </c>
    </row>
    <row r="86" spans="1:8" x14ac:dyDescent="0.3">
      <c r="A86" s="2">
        <v>44743</v>
      </c>
      <c r="B86">
        <v>226001</v>
      </c>
      <c r="C86" s="5">
        <v>83.47</v>
      </c>
      <c r="D86" t="s">
        <v>7</v>
      </c>
      <c r="E86" s="5">
        <v>29.67</v>
      </c>
      <c r="F86" t="str">
        <f>VLOOKUP(fact_market_share__2[[#This Row],[date]],dim_date[],2,FALSE)</f>
        <v>Jul</v>
      </c>
      <c r="G86" t="str">
        <f>VLOOKUP(fact_market_share__2[[#This Row],[city_code]],dim_cities[],2,FALSE)</f>
        <v>Lucknow</v>
      </c>
      <c r="H86" t="str">
        <f>VLOOKUP(fact_market_share__2[[#This Row],[date]],dim_date[],3,FALSE)</f>
        <v>After 5G</v>
      </c>
    </row>
    <row r="87" spans="1:8" x14ac:dyDescent="0.3">
      <c r="A87" s="2">
        <v>44743</v>
      </c>
      <c r="B87">
        <v>800008</v>
      </c>
      <c r="C87" s="5">
        <v>68.52</v>
      </c>
      <c r="D87" t="s">
        <v>7</v>
      </c>
      <c r="E87" s="5">
        <v>16.75</v>
      </c>
      <c r="F87" t="str">
        <f>VLOOKUP(fact_market_share__2[[#This Row],[date]],dim_date[],2,FALSE)</f>
        <v>Jul</v>
      </c>
      <c r="G87" t="str">
        <f>VLOOKUP(fact_market_share__2[[#This Row],[city_code]],dim_cities[],2,FALSE)</f>
        <v>Patna</v>
      </c>
      <c r="H87" t="str">
        <f>VLOOKUP(fact_market_share__2[[#This Row],[date]],dim_date[],3,FALSE)</f>
        <v>After 5G</v>
      </c>
    </row>
    <row r="88" spans="1:8" x14ac:dyDescent="0.3">
      <c r="A88" s="2">
        <v>44743</v>
      </c>
      <c r="B88">
        <v>641001</v>
      </c>
      <c r="C88" s="5">
        <v>60.71</v>
      </c>
      <c r="D88" t="s">
        <v>7</v>
      </c>
      <c r="E88" s="5">
        <v>19</v>
      </c>
      <c r="F88" t="str">
        <f>VLOOKUP(fact_market_share__2[[#This Row],[date]],dim_date[],2,FALSE)</f>
        <v>Jul</v>
      </c>
      <c r="G88" t="str">
        <f>VLOOKUP(fact_market_share__2[[#This Row],[city_code]],dim_cities[],2,FALSE)</f>
        <v>Coimbatore</v>
      </c>
      <c r="H88" t="str">
        <f>VLOOKUP(fact_market_share__2[[#This Row],[date]],dim_date[],3,FALSE)</f>
        <v>After 5G</v>
      </c>
    </row>
    <row r="89" spans="1:8" x14ac:dyDescent="0.3">
      <c r="A89" s="2">
        <v>44743</v>
      </c>
      <c r="B89">
        <v>160017</v>
      </c>
      <c r="C89" s="5">
        <v>44.19</v>
      </c>
      <c r="D89" t="s">
        <v>7</v>
      </c>
      <c r="E89" s="5">
        <v>13.83</v>
      </c>
      <c r="F89" t="str">
        <f>VLOOKUP(fact_market_share__2[[#This Row],[date]],dim_date[],2,FALSE)</f>
        <v>Jul</v>
      </c>
      <c r="G89" t="str">
        <f>VLOOKUP(fact_market_share__2[[#This Row],[city_code]],dim_cities[],2,FALSE)</f>
        <v>Chandigarh</v>
      </c>
      <c r="H89" t="str">
        <f>VLOOKUP(fact_market_share__2[[#This Row],[date]],dim_date[],3,FALSE)</f>
        <v>After 5G</v>
      </c>
    </row>
    <row r="90" spans="1:8" x14ac:dyDescent="0.3">
      <c r="A90" s="2">
        <v>44743</v>
      </c>
      <c r="B90">
        <v>122001</v>
      </c>
      <c r="C90" s="5">
        <v>34.369999999999997</v>
      </c>
      <c r="D90" t="s">
        <v>7</v>
      </c>
      <c r="E90" s="5">
        <v>27.26</v>
      </c>
      <c r="F90" t="str">
        <f>VLOOKUP(fact_market_share__2[[#This Row],[date]],dim_date[],2,FALSE)</f>
        <v>Jul</v>
      </c>
      <c r="G90" t="str">
        <f>VLOOKUP(fact_market_share__2[[#This Row],[city_code]],dim_cities[],2,FALSE)</f>
        <v>Gurgaon</v>
      </c>
      <c r="H90" t="str">
        <f>VLOOKUP(fact_market_share__2[[#This Row],[date]],dim_date[],3,FALSE)</f>
        <v>After 5G</v>
      </c>
    </row>
    <row r="91" spans="1:8" x14ac:dyDescent="0.3">
      <c r="A91" s="2">
        <v>44743</v>
      </c>
      <c r="B91">
        <v>492001</v>
      </c>
      <c r="C91" s="5">
        <v>21.43</v>
      </c>
      <c r="D91" t="s">
        <v>7</v>
      </c>
      <c r="E91" s="5">
        <v>19.48</v>
      </c>
      <c r="F91" t="str">
        <f>VLOOKUP(fact_market_share__2[[#This Row],[date]],dim_date[],2,FALSE)</f>
        <v>Jul</v>
      </c>
      <c r="G91" t="str">
        <f>VLOOKUP(fact_market_share__2[[#This Row],[city_code]],dim_cities[],2,FALSE)</f>
        <v>Raipur</v>
      </c>
      <c r="H91" t="str">
        <f>VLOOKUP(fact_market_share__2[[#This Row],[date]],dim_date[],3,FALSE)</f>
        <v>After 5G</v>
      </c>
    </row>
    <row r="92" spans="1:8" x14ac:dyDescent="0.3">
      <c r="A92" s="2">
        <v>44774</v>
      </c>
      <c r="B92">
        <v>400001</v>
      </c>
      <c r="C92" s="5">
        <v>333.45</v>
      </c>
      <c r="D92" t="s">
        <v>7</v>
      </c>
      <c r="E92" s="5">
        <v>17.5</v>
      </c>
      <c r="F92" t="str">
        <f>VLOOKUP(fact_market_share__2[[#This Row],[date]],dim_date[],2,FALSE)</f>
        <v>Aug</v>
      </c>
      <c r="G92" t="str">
        <f>VLOOKUP(fact_market_share__2[[#This Row],[city_code]],dim_cities[],2,FALSE)</f>
        <v>Mumbai</v>
      </c>
      <c r="H92" t="str">
        <f>VLOOKUP(fact_market_share__2[[#This Row],[date]],dim_date[],3,FALSE)</f>
        <v>After 5G</v>
      </c>
    </row>
    <row r="93" spans="1:8" x14ac:dyDescent="0.3">
      <c r="A93" s="2">
        <v>44774</v>
      </c>
      <c r="B93">
        <v>110001</v>
      </c>
      <c r="C93" s="5">
        <v>274.57</v>
      </c>
      <c r="D93" t="s">
        <v>7</v>
      </c>
      <c r="E93" s="5">
        <v>17.82</v>
      </c>
      <c r="F93" t="str">
        <f>VLOOKUP(fact_market_share__2[[#This Row],[date]],dim_date[],2,FALSE)</f>
        <v>Aug</v>
      </c>
      <c r="G93" t="str">
        <f>VLOOKUP(fact_market_share__2[[#This Row],[city_code]],dim_cities[],2,FALSE)</f>
        <v>Delhi</v>
      </c>
      <c r="H93" t="str">
        <f>VLOOKUP(fact_market_share__2[[#This Row],[date]],dim_date[],3,FALSE)</f>
        <v>After 5G</v>
      </c>
    </row>
    <row r="94" spans="1:8" x14ac:dyDescent="0.3">
      <c r="A94" s="2">
        <v>44774</v>
      </c>
      <c r="B94">
        <v>700001</v>
      </c>
      <c r="C94" s="5">
        <v>255.37</v>
      </c>
      <c r="D94" t="s">
        <v>7</v>
      </c>
      <c r="E94" s="5">
        <v>27.02</v>
      </c>
      <c r="F94" t="str">
        <f>VLOOKUP(fact_market_share__2[[#This Row],[date]],dim_date[],2,FALSE)</f>
        <v>Aug</v>
      </c>
      <c r="G94" t="str">
        <f>VLOOKUP(fact_market_share__2[[#This Row],[city_code]],dim_cities[],2,FALSE)</f>
        <v>Kolkata</v>
      </c>
      <c r="H94" t="str">
        <f>VLOOKUP(fact_market_share__2[[#This Row],[date]],dim_date[],3,FALSE)</f>
        <v>After 5G</v>
      </c>
    </row>
    <row r="95" spans="1:8" x14ac:dyDescent="0.3">
      <c r="A95" s="2">
        <v>44774</v>
      </c>
      <c r="B95">
        <v>560001</v>
      </c>
      <c r="C95" s="5">
        <v>228.7</v>
      </c>
      <c r="D95" t="s">
        <v>7</v>
      </c>
      <c r="E95" s="5">
        <v>19.059999999999999</v>
      </c>
      <c r="F95" t="str">
        <f>VLOOKUP(fact_market_share__2[[#This Row],[date]],dim_date[],2,FALSE)</f>
        <v>Aug</v>
      </c>
      <c r="G95" t="str">
        <f>VLOOKUP(fact_market_share__2[[#This Row],[city_code]],dim_cities[],2,FALSE)</f>
        <v>Bangalore</v>
      </c>
      <c r="H95" t="str">
        <f>VLOOKUP(fact_market_share__2[[#This Row],[date]],dim_date[],3,FALSE)</f>
        <v>After 5G</v>
      </c>
    </row>
    <row r="96" spans="1:8" x14ac:dyDescent="0.3">
      <c r="A96" s="2">
        <v>44774</v>
      </c>
      <c r="B96">
        <v>600001</v>
      </c>
      <c r="C96" s="5">
        <v>189.45</v>
      </c>
      <c r="D96" t="s">
        <v>7</v>
      </c>
      <c r="E96" s="5">
        <v>15.98</v>
      </c>
      <c r="F96" t="str">
        <f>VLOOKUP(fact_market_share__2[[#This Row],[date]],dim_date[],2,FALSE)</f>
        <v>Aug</v>
      </c>
      <c r="G96" t="str">
        <f>VLOOKUP(fact_market_share__2[[#This Row],[city_code]],dim_cities[],2,FALSE)</f>
        <v>Chennai</v>
      </c>
      <c r="H96" t="str">
        <f>VLOOKUP(fact_market_share__2[[#This Row],[date]],dim_date[],3,FALSE)</f>
        <v>After 5G</v>
      </c>
    </row>
    <row r="97" spans="1:8" x14ac:dyDescent="0.3">
      <c r="A97" s="2">
        <v>44774</v>
      </c>
      <c r="B97">
        <v>500001</v>
      </c>
      <c r="C97" s="5">
        <v>170.67</v>
      </c>
      <c r="D97" t="s">
        <v>7</v>
      </c>
      <c r="E97" s="5">
        <v>16.61</v>
      </c>
      <c r="F97" t="str">
        <f>VLOOKUP(fact_market_share__2[[#This Row],[date]],dim_date[],2,FALSE)</f>
        <v>Aug</v>
      </c>
      <c r="G97" t="str">
        <f>VLOOKUP(fact_market_share__2[[#This Row],[city_code]],dim_cities[],2,FALSE)</f>
        <v>Hyderabad</v>
      </c>
      <c r="H97" t="str">
        <f>VLOOKUP(fact_market_share__2[[#This Row],[date]],dim_date[],3,FALSE)</f>
        <v>After 5G</v>
      </c>
    </row>
    <row r="98" spans="1:8" x14ac:dyDescent="0.3">
      <c r="A98" s="2">
        <v>44774</v>
      </c>
      <c r="B98">
        <v>411001</v>
      </c>
      <c r="C98" s="5">
        <v>164.7</v>
      </c>
      <c r="D98" t="s">
        <v>7</v>
      </c>
      <c r="E98" s="5">
        <v>19.22</v>
      </c>
      <c r="F98" t="str">
        <f>VLOOKUP(fact_market_share__2[[#This Row],[date]],dim_date[],2,FALSE)</f>
        <v>Aug</v>
      </c>
      <c r="G98" t="str">
        <f>VLOOKUP(fact_market_share__2[[#This Row],[city_code]],dim_cities[],2,FALSE)</f>
        <v>Pune</v>
      </c>
      <c r="H98" t="str">
        <f>VLOOKUP(fact_market_share__2[[#This Row],[date]],dim_date[],3,FALSE)</f>
        <v>After 5G</v>
      </c>
    </row>
    <row r="99" spans="1:8" x14ac:dyDescent="0.3">
      <c r="A99" s="2">
        <v>44774</v>
      </c>
      <c r="B99">
        <v>380001</v>
      </c>
      <c r="C99" s="5">
        <v>125.02</v>
      </c>
      <c r="D99" t="s">
        <v>7</v>
      </c>
      <c r="E99" s="5">
        <v>23.38</v>
      </c>
      <c r="F99" t="str">
        <f>VLOOKUP(fact_market_share__2[[#This Row],[date]],dim_date[],2,FALSE)</f>
        <v>Aug</v>
      </c>
      <c r="G99" t="str">
        <f>VLOOKUP(fact_market_share__2[[#This Row],[city_code]],dim_cities[],2,FALSE)</f>
        <v>Ahmedabad</v>
      </c>
      <c r="H99" t="str">
        <f>VLOOKUP(fact_market_share__2[[#This Row],[date]],dim_date[],3,FALSE)</f>
        <v>After 5G</v>
      </c>
    </row>
    <row r="100" spans="1:8" x14ac:dyDescent="0.3">
      <c r="A100" s="2">
        <v>44774</v>
      </c>
      <c r="B100">
        <v>302001</v>
      </c>
      <c r="C100" s="5">
        <v>92.8</v>
      </c>
      <c r="D100" t="s">
        <v>7</v>
      </c>
      <c r="E100" s="5">
        <v>19.079999999999998</v>
      </c>
      <c r="F100" t="str">
        <f>VLOOKUP(fact_market_share__2[[#This Row],[date]],dim_date[],2,FALSE)</f>
        <v>Aug</v>
      </c>
      <c r="G100" t="str">
        <f>VLOOKUP(fact_market_share__2[[#This Row],[city_code]],dim_cities[],2,FALSE)</f>
        <v>Jaipur</v>
      </c>
      <c r="H100" t="str">
        <f>VLOOKUP(fact_market_share__2[[#This Row],[date]],dim_date[],3,FALSE)</f>
        <v>After 5G</v>
      </c>
    </row>
    <row r="101" spans="1:8" x14ac:dyDescent="0.3">
      <c r="A101" s="2">
        <v>44774</v>
      </c>
      <c r="B101">
        <v>226001</v>
      </c>
      <c r="C101" s="5">
        <v>79.790000000000006</v>
      </c>
      <c r="D101" t="s">
        <v>7</v>
      </c>
      <c r="E101" s="5">
        <v>19.64</v>
      </c>
      <c r="F101" t="str">
        <f>VLOOKUP(fact_market_share__2[[#This Row],[date]],dim_date[],2,FALSE)</f>
        <v>Aug</v>
      </c>
      <c r="G101" t="str">
        <f>VLOOKUP(fact_market_share__2[[#This Row],[city_code]],dim_cities[],2,FALSE)</f>
        <v>Lucknow</v>
      </c>
      <c r="H101" t="str">
        <f>VLOOKUP(fact_market_share__2[[#This Row],[date]],dim_date[],3,FALSE)</f>
        <v>After 5G</v>
      </c>
    </row>
    <row r="102" spans="1:8" x14ac:dyDescent="0.3">
      <c r="A102" s="2">
        <v>44774</v>
      </c>
      <c r="B102">
        <v>800008</v>
      </c>
      <c r="C102" s="5">
        <v>65.5</v>
      </c>
      <c r="D102" t="s">
        <v>7</v>
      </c>
      <c r="E102" s="5">
        <v>16.87</v>
      </c>
      <c r="F102" t="str">
        <f>VLOOKUP(fact_market_share__2[[#This Row],[date]],dim_date[],2,FALSE)</f>
        <v>Aug</v>
      </c>
      <c r="G102" t="str">
        <f>VLOOKUP(fact_market_share__2[[#This Row],[city_code]],dim_cities[],2,FALSE)</f>
        <v>Patna</v>
      </c>
      <c r="H102" t="str">
        <f>VLOOKUP(fact_market_share__2[[#This Row],[date]],dim_date[],3,FALSE)</f>
        <v>After 5G</v>
      </c>
    </row>
    <row r="103" spans="1:8" x14ac:dyDescent="0.3">
      <c r="A103" s="2">
        <v>44774</v>
      </c>
      <c r="B103">
        <v>641001</v>
      </c>
      <c r="C103" s="5">
        <v>58.03</v>
      </c>
      <c r="D103" t="s">
        <v>7</v>
      </c>
      <c r="E103" s="5">
        <v>30.5</v>
      </c>
      <c r="F103" t="str">
        <f>VLOOKUP(fact_market_share__2[[#This Row],[date]],dim_date[],2,FALSE)</f>
        <v>Aug</v>
      </c>
      <c r="G103" t="str">
        <f>VLOOKUP(fact_market_share__2[[#This Row],[city_code]],dim_cities[],2,FALSE)</f>
        <v>Coimbatore</v>
      </c>
      <c r="H103" t="str">
        <f>VLOOKUP(fact_market_share__2[[#This Row],[date]],dim_date[],3,FALSE)</f>
        <v>After 5G</v>
      </c>
    </row>
    <row r="104" spans="1:8" x14ac:dyDescent="0.3">
      <c r="A104" s="2">
        <v>44774</v>
      </c>
      <c r="B104">
        <v>160017</v>
      </c>
      <c r="C104" s="5">
        <v>42.24</v>
      </c>
      <c r="D104" t="s">
        <v>7</v>
      </c>
      <c r="E104" s="5">
        <v>18.149999999999999</v>
      </c>
      <c r="F104" t="str">
        <f>VLOOKUP(fact_market_share__2[[#This Row],[date]],dim_date[],2,FALSE)</f>
        <v>Aug</v>
      </c>
      <c r="G104" t="str">
        <f>VLOOKUP(fact_market_share__2[[#This Row],[city_code]],dim_cities[],2,FALSE)</f>
        <v>Chandigarh</v>
      </c>
      <c r="H104" t="str">
        <f>VLOOKUP(fact_market_share__2[[#This Row],[date]],dim_date[],3,FALSE)</f>
        <v>After 5G</v>
      </c>
    </row>
    <row r="105" spans="1:8" x14ac:dyDescent="0.3">
      <c r="A105" s="2">
        <v>44774</v>
      </c>
      <c r="B105">
        <v>122001</v>
      </c>
      <c r="C105" s="5">
        <v>32.85</v>
      </c>
      <c r="D105" t="s">
        <v>7</v>
      </c>
      <c r="E105" s="5">
        <v>19.2</v>
      </c>
      <c r="F105" t="str">
        <f>VLOOKUP(fact_market_share__2[[#This Row],[date]],dim_date[],2,FALSE)</f>
        <v>Aug</v>
      </c>
      <c r="G105" t="str">
        <f>VLOOKUP(fact_market_share__2[[#This Row],[city_code]],dim_cities[],2,FALSE)</f>
        <v>Gurgaon</v>
      </c>
      <c r="H105" t="str">
        <f>VLOOKUP(fact_market_share__2[[#This Row],[date]],dim_date[],3,FALSE)</f>
        <v>After 5G</v>
      </c>
    </row>
    <row r="106" spans="1:8" x14ac:dyDescent="0.3">
      <c r="A106" s="2">
        <v>44774</v>
      </c>
      <c r="B106">
        <v>492001</v>
      </c>
      <c r="C106" s="5">
        <v>20.48</v>
      </c>
      <c r="D106" t="s">
        <v>7</v>
      </c>
      <c r="E106" s="5">
        <v>17.54</v>
      </c>
      <c r="F106" t="str">
        <f>VLOOKUP(fact_market_share__2[[#This Row],[date]],dim_date[],2,FALSE)</f>
        <v>Aug</v>
      </c>
      <c r="G106" t="str">
        <f>VLOOKUP(fact_market_share__2[[#This Row],[city_code]],dim_cities[],2,FALSE)</f>
        <v>Raipur</v>
      </c>
      <c r="H106" t="str">
        <f>VLOOKUP(fact_market_share__2[[#This Row],[date]],dim_date[],3,FALSE)</f>
        <v>After 5G</v>
      </c>
    </row>
    <row r="107" spans="1:8" x14ac:dyDescent="0.3">
      <c r="A107" s="2">
        <v>44805</v>
      </c>
      <c r="B107">
        <v>400001</v>
      </c>
      <c r="C107" s="5">
        <v>349.97</v>
      </c>
      <c r="D107" t="s">
        <v>7</v>
      </c>
      <c r="E107" s="5">
        <v>18.52</v>
      </c>
      <c r="F107" t="str">
        <f>VLOOKUP(fact_market_share__2[[#This Row],[date]],dim_date[],2,FALSE)</f>
        <v>Sep</v>
      </c>
      <c r="G107" t="str">
        <f>VLOOKUP(fact_market_share__2[[#This Row],[city_code]],dim_cities[],2,FALSE)</f>
        <v>Mumbai</v>
      </c>
      <c r="H107" t="str">
        <f>VLOOKUP(fact_market_share__2[[#This Row],[date]],dim_date[],3,FALSE)</f>
        <v>After 5G</v>
      </c>
    </row>
    <row r="108" spans="1:8" x14ac:dyDescent="0.3">
      <c r="A108" s="2">
        <v>44805</v>
      </c>
      <c r="B108">
        <v>110001</v>
      </c>
      <c r="C108" s="5">
        <v>288.17</v>
      </c>
      <c r="D108" t="s">
        <v>7</v>
      </c>
      <c r="E108" s="5">
        <v>16.82</v>
      </c>
      <c r="F108" t="str">
        <f>VLOOKUP(fact_market_share__2[[#This Row],[date]],dim_date[],2,FALSE)</f>
        <v>Sep</v>
      </c>
      <c r="G108" t="str">
        <f>VLOOKUP(fact_market_share__2[[#This Row],[city_code]],dim_cities[],2,FALSE)</f>
        <v>Delhi</v>
      </c>
      <c r="H108" t="str">
        <f>VLOOKUP(fact_market_share__2[[#This Row],[date]],dim_date[],3,FALSE)</f>
        <v>After 5G</v>
      </c>
    </row>
    <row r="109" spans="1:8" x14ac:dyDescent="0.3">
      <c r="A109" s="2">
        <v>44805</v>
      </c>
      <c r="B109">
        <v>700001</v>
      </c>
      <c r="C109" s="5">
        <v>268.02</v>
      </c>
      <c r="D109" t="s">
        <v>7</v>
      </c>
      <c r="E109" s="5">
        <v>17.89</v>
      </c>
      <c r="F109" t="str">
        <f>VLOOKUP(fact_market_share__2[[#This Row],[date]],dim_date[],2,FALSE)</f>
        <v>Sep</v>
      </c>
      <c r="G109" t="str">
        <f>VLOOKUP(fact_market_share__2[[#This Row],[city_code]],dim_cities[],2,FALSE)</f>
        <v>Kolkata</v>
      </c>
      <c r="H109" t="str">
        <f>VLOOKUP(fact_market_share__2[[#This Row],[date]],dim_date[],3,FALSE)</f>
        <v>After 5G</v>
      </c>
    </row>
    <row r="110" spans="1:8" x14ac:dyDescent="0.3">
      <c r="A110" s="2">
        <v>44805</v>
      </c>
      <c r="B110">
        <v>560001</v>
      </c>
      <c r="C110" s="5">
        <v>240.03</v>
      </c>
      <c r="D110" t="s">
        <v>7</v>
      </c>
      <c r="E110" s="5">
        <v>17.59</v>
      </c>
      <c r="F110" t="str">
        <f>VLOOKUP(fact_market_share__2[[#This Row],[date]],dim_date[],2,FALSE)</f>
        <v>Sep</v>
      </c>
      <c r="G110" t="str">
        <f>VLOOKUP(fact_market_share__2[[#This Row],[city_code]],dim_cities[],2,FALSE)</f>
        <v>Bangalore</v>
      </c>
      <c r="H110" t="str">
        <f>VLOOKUP(fact_market_share__2[[#This Row],[date]],dim_date[],3,FALSE)</f>
        <v>After 5G</v>
      </c>
    </row>
    <row r="111" spans="1:8" x14ac:dyDescent="0.3">
      <c r="A111" s="2">
        <v>44805</v>
      </c>
      <c r="B111">
        <v>600001</v>
      </c>
      <c r="C111" s="5">
        <v>198.83</v>
      </c>
      <c r="D111" t="s">
        <v>7</v>
      </c>
      <c r="E111" s="5">
        <v>15.87</v>
      </c>
      <c r="F111" t="str">
        <f>VLOOKUP(fact_market_share__2[[#This Row],[date]],dim_date[],2,FALSE)</f>
        <v>Sep</v>
      </c>
      <c r="G111" t="str">
        <f>VLOOKUP(fact_market_share__2[[#This Row],[city_code]],dim_cities[],2,FALSE)</f>
        <v>Chennai</v>
      </c>
      <c r="H111" t="str">
        <f>VLOOKUP(fact_market_share__2[[#This Row],[date]],dim_date[],3,FALSE)</f>
        <v>After 5G</v>
      </c>
    </row>
    <row r="112" spans="1:8" x14ac:dyDescent="0.3">
      <c r="A112" s="2">
        <v>44805</v>
      </c>
      <c r="B112">
        <v>500001</v>
      </c>
      <c r="C112" s="5">
        <v>179.13</v>
      </c>
      <c r="D112" t="s">
        <v>7</v>
      </c>
      <c r="E112" s="5">
        <v>15.26</v>
      </c>
      <c r="F112" t="str">
        <f>VLOOKUP(fact_market_share__2[[#This Row],[date]],dim_date[],2,FALSE)</f>
        <v>Sep</v>
      </c>
      <c r="G112" t="str">
        <f>VLOOKUP(fact_market_share__2[[#This Row],[city_code]],dim_cities[],2,FALSE)</f>
        <v>Hyderabad</v>
      </c>
      <c r="H112" t="str">
        <f>VLOOKUP(fact_market_share__2[[#This Row],[date]],dim_date[],3,FALSE)</f>
        <v>After 5G</v>
      </c>
    </row>
    <row r="113" spans="1:8" x14ac:dyDescent="0.3">
      <c r="A113" s="2">
        <v>44805</v>
      </c>
      <c r="B113">
        <v>411001</v>
      </c>
      <c r="C113" s="5">
        <v>172.86</v>
      </c>
      <c r="D113" t="s">
        <v>7</v>
      </c>
      <c r="E113" s="5">
        <v>26.49</v>
      </c>
      <c r="F113" t="str">
        <f>VLOOKUP(fact_market_share__2[[#This Row],[date]],dim_date[],2,FALSE)</f>
        <v>Sep</v>
      </c>
      <c r="G113" t="str">
        <f>VLOOKUP(fact_market_share__2[[#This Row],[city_code]],dim_cities[],2,FALSE)</f>
        <v>Pune</v>
      </c>
      <c r="H113" t="str">
        <f>VLOOKUP(fact_market_share__2[[#This Row],[date]],dim_date[],3,FALSE)</f>
        <v>After 5G</v>
      </c>
    </row>
    <row r="114" spans="1:8" x14ac:dyDescent="0.3">
      <c r="A114" s="2">
        <v>44805</v>
      </c>
      <c r="B114">
        <v>380001</v>
      </c>
      <c r="C114" s="5">
        <v>131.21</v>
      </c>
      <c r="D114" t="s">
        <v>7</v>
      </c>
      <c r="E114" s="5">
        <v>17.579999999999998</v>
      </c>
      <c r="F114" t="str">
        <f>VLOOKUP(fact_market_share__2[[#This Row],[date]],dim_date[],2,FALSE)</f>
        <v>Sep</v>
      </c>
      <c r="G114" t="str">
        <f>VLOOKUP(fact_market_share__2[[#This Row],[city_code]],dim_cities[],2,FALSE)</f>
        <v>Ahmedabad</v>
      </c>
      <c r="H114" t="str">
        <f>VLOOKUP(fact_market_share__2[[#This Row],[date]],dim_date[],3,FALSE)</f>
        <v>After 5G</v>
      </c>
    </row>
    <row r="115" spans="1:8" x14ac:dyDescent="0.3">
      <c r="A115" s="2">
        <v>44805</v>
      </c>
      <c r="B115">
        <v>302001</v>
      </c>
      <c r="C115" s="5">
        <v>97.4</v>
      </c>
      <c r="D115" t="s">
        <v>7</v>
      </c>
      <c r="E115" s="5">
        <v>15.33</v>
      </c>
      <c r="F115" t="str">
        <f>VLOOKUP(fact_market_share__2[[#This Row],[date]],dim_date[],2,FALSE)</f>
        <v>Sep</v>
      </c>
      <c r="G115" t="str">
        <f>VLOOKUP(fact_market_share__2[[#This Row],[city_code]],dim_cities[],2,FALSE)</f>
        <v>Jaipur</v>
      </c>
      <c r="H115" t="str">
        <f>VLOOKUP(fact_market_share__2[[#This Row],[date]],dim_date[],3,FALSE)</f>
        <v>After 5G</v>
      </c>
    </row>
    <row r="116" spans="1:8" x14ac:dyDescent="0.3">
      <c r="A116" s="2">
        <v>44805</v>
      </c>
      <c r="B116">
        <v>226001</v>
      </c>
      <c r="C116" s="5">
        <v>83.74</v>
      </c>
      <c r="D116" t="s">
        <v>7</v>
      </c>
      <c r="E116" s="5">
        <v>15.86</v>
      </c>
      <c r="F116" t="str">
        <f>VLOOKUP(fact_market_share__2[[#This Row],[date]],dim_date[],2,FALSE)</f>
        <v>Sep</v>
      </c>
      <c r="G116" t="str">
        <f>VLOOKUP(fact_market_share__2[[#This Row],[city_code]],dim_cities[],2,FALSE)</f>
        <v>Lucknow</v>
      </c>
      <c r="H116" t="str">
        <f>VLOOKUP(fact_market_share__2[[#This Row],[date]],dim_date[],3,FALSE)</f>
        <v>After 5G</v>
      </c>
    </row>
    <row r="117" spans="1:8" x14ac:dyDescent="0.3">
      <c r="A117" s="2">
        <v>44805</v>
      </c>
      <c r="B117">
        <v>800008</v>
      </c>
      <c r="C117" s="5">
        <v>68.739999999999995</v>
      </c>
      <c r="D117" t="s">
        <v>7</v>
      </c>
      <c r="E117" s="5">
        <v>17.25</v>
      </c>
      <c r="F117" t="str">
        <f>VLOOKUP(fact_market_share__2[[#This Row],[date]],dim_date[],2,FALSE)</f>
        <v>Sep</v>
      </c>
      <c r="G117" t="str">
        <f>VLOOKUP(fact_market_share__2[[#This Row],[city_code]],dim_cities[],2,FALSE)</f>
        <v>Patna</v>
      </c>
      <c r="H117" t="str">
        <f>VLOOKUP(fact_market_share__2[[#This Row],[date]],dim_date[],3,FALSE)</f>
        <v>After 5G</v>
      </c>
    </row>
    <row r="118" spans="1:8" x14ac:dyDescent="0.3">
      <c r="A118" s="2">
        <v>44805</v>
      </c>
      <c r="B118">
        <v>641001</v>
      </c>
      <c r="C118" s="5">
        <v>60.9</v>
      </c>
      <c r="D118" t="s">
        <v>7</v>
      </c>
      <c r="E118" s="5">
        <v>14.1</v>
      </c>
      <c r="F118" t="str">
        <f>VLOOKUP(fact_market_share__2[[#This Row],[date]],dim_date[],2,FALSE)</f>
        <v>Sep</v>
      </c>
      <c r="G118" t="str">
        <f>VLOOKUP(fact_market_share__2[[#This Row],[city_code]],dim_cities[],2,FALSE)</f>
        <v>Coimbatore</v>
      </c>
      <c r="H118" t="str">
        <f>VLOOKUP(fact_market_share__2[[#This Row],[date]],dim_date[],3,FALSE)</f>
        <v>After 5G</v>
      </c>
    </row>
    <row r="119" spans="1:8" x14ac:dyDescent="0.3">
      <c r="A119" s="2">
        <v>44805</v>
      </c>
      <c r="B119">
        <v>160017</v>
      </c>
      <c r="C119" s="5">
        <v>44.33</v>
      </c>
      <c r="D119" t="s">
        <v>7</v>
      </c>
      <c r="E119" s="5">
        <v>23.29</v>
      </c>
      <c r="F119" t="str">
        <f>VLOOKUP(fact_market_share__2[[#This Row],[date]],dim_date[],2,FALSE)</f>
        <v>Sep</v>
      </c>
      <c r="G119" t="str">
        <f>VLOOKUP(fact_market_share__2[[#This Row],[city_code]],dim_cities[],2,FALSE)</f>
        <v>Chandigarh</v>
      </c>
      <c r="H119" t="str">
        <f>VLOOKUP(fact_market_share__2[[#This Row],[date]],dim_date[],3,FALSE)</f>
        <v>After 5G</v>
      </c>
    </row>
    <row r="120" spans="1:8" x14ac:dyDescent="0.3">
      <c r="A120" s="2">
        <v>44805</v>
      </c>
      <c r="B120">
        <v>122001</v>
      </c>
      <c r="C120" s="5">
        <v>34.479999999999997</v>
      </c>
      <c r="D120" t="s">
        <v>7</v>
      </c>
      <c r="E120" s="5">
        <v>18.420000000000002</v>
      </c>
      <c r="F120" t="str">
        <f>VLOOKUP(fact_market_share__2[[#This Row],[date]],dim_date[],2,FALSE)</f>
        <v>Sep</v>
      </c>
      <c r="G120" t="str">
        <f>VLOOKUP(fact_market_share__2[[#This Row],[city_code]],dim_cities[],2,FALSE)</f>
        <v>Gurgaon</v>
      </c>
      <c r="H120" t="str">
        <f>VLOOKUP(fact_market_share__2[[#This Row],[date]],dim_date[],3,FALSE)</f>
        <v>After 5G</v>
      </c>
    </row>
    <row r="121" spans="1:8" x14ac:dyDescent="0.3">
      <c r="A121" s="2">
        <v>44805</v>
      </c>
      <c r="B121">
        <v>492001</v>
      </c>
      <c r="C121" s="5">
        <v>21.5</v>
      </c>
      <c r="D121" t="s">
        <v>7</v>
      </c>
      <c r="E121" s="5">
        <v>17.329999999999998</v>
      </c>
      <c r="F121" t="str">
        <f>VLOOKUP(fact_market_share__2[[#This Row],[date]],dim_date[],2,FALSE)</f>
        <v>Sep</v>
      </c>
      <c r="G121" t="str">
        <f>VLOOKUP(fact_market_share__2[[#This Row],[city_code]],dim_cities[],2,FALSE)</f>
        <v>Raipur</v>
      </c>
      <c r="H121" t="str">
        <f>VLOOKUP(fact_market_share__2[[#This Row],[date]],dim_date[],3,FALSE)</f>
        <v>After 5G</v>
      </c>
    </row>
    <row r="122" spans="1:8" x14ac:dyDescent="0.3">
      <c r="A122" s="2">
        <v>44562</v>
      </c>
      <c r="B122">
        <v>400001</v>
      </c>
      <c r="C122" s="5">
        <v>286.29000000000002</v>
      </c>
      <c r="D122" t="s">
        <v>73</v>
      </c>
      <c r="E122" s="5">
        <v>25.45</v>
      </c>
      <c r="F122" t="str">
        <f>VLOOKUP(fact_market_share__2[[#This Row],[date]],dim_date[],2,FALSE)</f>
        <v>Jan</v>
      </c>
      <c r="G122" t="str">
        <f>VLOOKUP(fact_market_share__2[[#This Row],[city_code]],dim_cities[],2,FALSE)</f>
        <v>Mumbai</v>
      </c>
      <c r="H122" t="str">
        <f>VLOOKUP(fact_market_share__2[[#This Row],[date]],dim_date[],3,FALSE)</f>
        <v>Before 5G</v>
      </c>
    </row>
    <row r="123" spans="1:8" x14ac:dyDescent="0.3">
      <c r="A123" s="2">
        <v>44562</v>
      </c>
      <c r="B123">
        <v>110001</v>
      </c>
      <c r="C123" s="5">
        <v>241.59</v>
      </c>
      <c r="D123" t="s">
        <v>73</v>
      </c>
      <c r="E123" s="5">
        <v>29.34</v>
      </c>
      <c r="F123" t="str">
        <f>VLOOKUP(fact_market_share__2[[#This Row],[date]],dim_date[],2,FALSE)</f>
        <v>Jan</v>
      </c>
      <c r="G123" t="str">
        <f>VLOOKUP(fact_market_share__2[[#This Row],[city_code]],dim_cities[],2,FALSE)</f>
        <v>Delhi</v>
      </c>
      <c r="H123" t="str">
        <f>VLOOKUP(fact_market_share__2[[#This Row],[date]],dim_date[],3,FALSE)</f>
        <v>Before 5G</v>
      </c>
    </row>
    <row r="124" spans="1:8" x14ac:dyDescent="0.3">
      <c r="A124" s="2">
        <v>44562</v>
      </c>
      <c r="B124">
        <v>700001</v>
      </c>
      <c r="C124" s="5">
        <v>222.19</v>
      </c>
      <c r="D124" t="s">
        <v>73</v>
      </c>
      <c r="E124" s="5">
        <v>27.85</v>
      </c>
      <c r="F124" t="str">
        <f>VLOOKUP(fact_market_share__2[[#This Row],[date]],dim_date[],2,FALSE)</f>
        <v>Jan</v>
      </c>
      <c r="G124" t="str">
        <f>VLOOKUP(fact_market_share__2[[#This Row],[city_code]],dim_cities[],2,FALSE)</f>
        <v>Kolkata</v>
      </c>
      <c r="H124" t="str">
        <f>VLOOKUP(fact_market_share__2[[#This Row],[date]],dim_date[],3,FALSE)</f>
        <v>Before 5G</v>
      </c>
    </row>
    <row r="125" spans="1:8" x14ac:dyDescent="0.3">
      <c r="A125" s="2">
        <v>44562</v>
      </c>
      <c r="B125">
        <v>560001</v>
      </c>
      <c r="C125" s="5">
        <v>195.41</v>
      </c>
      <c r="D125" t="s">
        <v>73</v>
      </c>
      <c r="E125" s="5">
        <v>33.97</v>
      </c>
      <c r="F125" t="str">
        <f>VLOOKUP(fact_market_share__2[[#This Row],[date]],dim_date[],2,FALSE)</f>
        <v>Jan</v>
      </c>
      <c r="G125" t="str">
        <f>VLOOKUP(fact_market_share__2[[#This Row],[city_code]],dim_cities[],2,FALSE)</f>
        <v>Bangalore</v>
      </c>
      <c r="H125" t="str">
        <f>VLOOKUP(fact_market_share__2[[#This Row],[date]],dim_date[],3,FALSE)</f>
        <v>Before 5G</v>
      </c>
    </row>
    <row r="126" spans="1:8" x14ac:dyDescent="0.3">
      <c r="A126" s="2">
        <v>44562</v>
      </c>
      <c r="B126">
        <v>600001</v>
      </c>
      <c r="C126" s="5">
        <v>166.78</v>
      </c>
      <c r="D126" t="s">
        <v>73</v>
      </c>
      <c r="E126" s="5">
        <v>31.44</v>
      </c>
      <c r="F126" t="str">
        <f>VLOOKUP(fact_market_share__2[[#This Row],[date]],dim_date[],2,FALSE)</f>
        <v>Jan</v>
      </c>
      <c r="G126" t="str">
        <f>VLOOKUP(fact_market_share__2[[#This Row],[city_code]],dim_cities[],2,FALSE)</f>
        <v>Chennai</v>
      </c>
      <c r="H126" t="str">
        <f>VLOOKUP(fact_market_share__2[[#This Row],[date]],dim_date[],3,FALSE)</f>
        <v>Before 5G</v>
      </c>
    </row>
    <row r="127" spans="1:8" x14ac:dyDescent="0.3">
      <c r="A127" s="2">
        <v>44562</v>
      </c>
      <c r="B127">
        <v>500001</v>
      </c>
      <c r="C127" s="5">
        <v>148.68</v>
      </c>
      <c r="D127" t="s">
        <v>73</v>
      </c>
      <c r="E127" s="5">
        <v>30.93</v>
      </c>
      <c r="F127" t="str">
        <f>VLOOKUP(fact_market_share__2[[#This Row],[date]],dim_date[],2,FALSE)</f>
        <v>Jan</v>
      </c>
      <c r="G127" t="str">
        <f>VLOOKUP(fact_market_share__2[[#This Row],[city_code]],dim_cities[],2,FALSE)</f>
        <v>Hyderabad</v>
      </c>
      <c r="H127" t="str">
        <f>VLOOKUP(fact_market_share__2[[#This Row],[date]],dim_date[],3,FALSE)</f>
        <v>Before 5G</v>
      </c>
    </row>
    <row r="128" spans="1:8" x14ac:dyDescent="0.3">
      <c r="A128" s="2">
        <v>44562</v>
      </c>
      <c r="B128">
        <v>411001</v>
      </c>
      <c r="C128" s="5">
        <v>141.30000000000001</v>
      </c>
      <c r="D128" t="s">
        <v>73</v>
      </c>
      <c r="E128" s="5">
        <v>34.31</v>
      </c>
      <c r="F128" t="str">
        <f>VLOOKUP(fact_market_share__2[[#This Row],[date]],dim_date[],2,FALSE)</f>
        <v>Jan</v>
      </c>
      <c r="G128" t="str">
        <f>VLOOKUP(fact_market_share__2[[#This Row],[city_code]],dim_cities[],2,FALSE)</f>
        <v>Pune</v>
      </c>
      <c r="H128" t="str">
        <f>VLOOKUP(fact_market_share__2[[#This Row],[date]],dim_date[],3,FALSE)</f>
        <v>Before 5G</v>
      </c>
    </row>
    <row r="129" spans="1:8" x14ac:dyDescent="0.3">
      <c r="A129" s="2">
        <v>44562</v>
      </c>
      <c r="B129">
        <v>380001</v>
      </c>
      <c r="C129" s="5">
        <v>110.08</v>
      </c>
      <c r="D129" t="s">
        <v>73</v>
      </c>
      <c r="E129" s="5">
        <v>30.45</v>
      </c>
      <c r="F129" t="str">
        <f>VLOOKUP(fact_market_share__2[[#This Row],[date]],dim_date[],2,FALSE)</f>
        <v>Jan</v>
      </c>
      <c r="G129" t="str">
        <f>VLOOKUP(fact_market_share__2[[#This Row],[city_code]],dim_cities[],2,FALSE)</f>
        <v>Ahmedabad</v>
      </c>
      <c r="H129" t="str">
        <f>VLOOKUP(fact_market_share__2[[#This Row],[date]],dim_date[],3,FALSE)</f>
        <v>Before 5G</v>
      </c>
    </row>
    <row r="130" spans="1:8" x14ac:dyDescent="0.3">
      <c r="A130" s="2">
        <v>44562</v>
      </c>
      <c r="B130">
        <v>302001</v>
      </c>
      <c r="C130" s="5">
        <v>79.05</v>
      </c>
      <c r="D130" t="s">
        <v>73</v>
      </c>
      <c r="E130" s="5">
        <v>18.47</v>
      </c>
      <c r="F130" t="str">
        <f>VLOOKUP(fact_market_share__2[[#This Row],[date]],dim_date[],2,FALSE)</f>
        <v>Jan</v>
      </c>
      <c r="G130" t="str">
        <f>VLOOKUP(fact_market_share__2[[#This Row],[city_code]],dim_cities[],2,FALSE)</f>
        <v>Jaipur</v>
      </c>
      <c r="H130" t="str">
        <f>VLOOKUP(fact_market_share__2[[#This Row],[date]],dim_date[],3,FALSE)</f>
        <v>Before 5G</v>
      </c>
    </row>
    <row r="131" spans="1:8" x14ac:dyDescent="0.3">
      <c r="A131" s="2">
        <v>44562</v>
      </c>
      <c r="B131">
        <v>226001</v>
      </c>
      <c r="C131" s="5">
        <v>67.599999999999994</v>
      </c>
      <c r="D131" t="s">
        <v>73</v>
      </c>
      <c r="E131" s="5">
        <v>32.71</v>
      </c>
      <c r="F131" t="str">
        <f>VLOOKUP(fact_market_share__2[[#This Row],[date]],dim_date[],2,FALSE)</f>
        <v>Jan</v>
      </c>
      <c r="G131" t="str">
        <f>VLOOKUP(fact_market_share__2[[#This Row],[city_code]],dim_cities[],2,FALSE)</f>
        <v>Lucknow</v>
      </c>
      <c r="H131" t="str">
        <f>VLOOKUP(fact_market_share__2[[#This Row],[date]],dim_date[],3,FALSE)</f>
        <v>Before 5G</v>
      </c>
    </row>
    <row r="132" spans="1:8" x14ac:dyDescent="0.3">
      <c r="A132" s="2">
        <v>44562</v>
      </c>
      <c r="B132">
        <v>800008</v>
      </c>
      <c r="C132" s="5">
        <v>55.78</v>
      </c>
      <c r="D132" t="s">
        <v>73</v>
      </c>
      <c r="E132" s="5">
        <v>20.170000000000002</v>
      </c>
      <c r="F132" t="str">
        <f>VLOOKUP(fact_market_share__2[[#This Row],[date]],dim_date[],2,FALSE)</f>
        <v>Jan</v>
      </c>
      <c r="G132" t="str">
        <f>VLOOKUP(fact_market_share__2[[#This Row],[city_code]],dim_cities[],2,FALSE)</f>
        <v>Patna</v>
      </c>
      <c r="H132" t="str">
        <f>VLOOKUP(fact_market_share__2[[#This Row],[date]],dim_date[],3,FALSE)</f>
        <v>Before 5G</v>
      </c>
    </row>
    <row r="133" spans="1:8" x14ac:dyDescent="0.3">
      <c r="A133" s="2">
        <v>44562</v>
      </c>
      <c r="B133">
        <v>641001</v>
      </c>
      <c r="C133" s="5">
        <v>50.24</v>
      </c>
      <c r="D133" t="s">
        <v>73</v>
      </c>
      <c r="E133" s="5">
        <v>30.53</v>
      </c>
      <c r="F133" t="str">
        <f>VLOOKUP(fact_market_share__2[[#This Row],[date]],dim_date[],2,FALSE)</f>
        <v>Jan</v>
      </c>
      <c r="G133" t="str">
        <f>VLOOKUP(fact_market_share__2[[#This Row],[city_code]],dim_cities[],2,FALSE)</f>
        <v>Coimbatore</v>
      </c>
      <c r="H133" t="str">
        <f>VLOOKUP(fact_market_share__2[[#This Row],[date]],dim_date[],3,FALSE)</f>
        <v>Before 5G</v>
      </c>
    </row>
    <row r="134" spans="1:8" x14ac:dyDescent="0.3">
      <c r="A134" s="2">
        <v>44562</v>
      </c>
      <c r="B134">
        <v>160017</v>
      </c>
      <c r="C134" s="5">
        <v>36.57</v>
      </c>
      <c r="D134" t="s">
        <v>73</v>
      </c>
      <c r="E134" s="5">
        <v>32.97</v>
      </c>
      <c r="F134" t="str">
        <f>VLOOKUP(fact_market_share__2[[#This Row],[date]],dim_date[],2,FALSE)</f>
        <v>Jan</v>
      </c>
      <c r="G134" t="str">
        <f>VLOOKUP(fact_market_share__2[[#This Row],[city_code]],dim_cities[],2,FALSE)</f>
        <v>Chandigarh</v>
      </c>
      <c r="H134" t="str">
        <f>VLOOKUP(fact_market_share__2[[#This Row],[date]],dim_date[],3,FALSE)</f>
        <v>Before 5G</v>
      </c>
    </row>
    <row r="135" spans="1:8" x14ac:dyDescent="0.3">
      <c r="A135" s="2">
        <v>44562</v>
      </c>
      <c r="B135">
        <v>122001</v>
      </c>
      <c r="C135" s="5">
        <v>27.89</v>
      </c>
      <c r="D135" t="s">
        <v>73</v>
      </c>
      <c r="E135" s="5">
        <v>27.41</v>
      </c>
      <c r="F135" t="str">
        <f>VLOOKUP(fact_market_share__2[[#This Row],[date]],dim_date[],2,FALSE)</f>
        <v>Jan</v>
      </c>
      <c r="G135" t="str">
        <f>VLOOKUP(fact_market_share__2[[#This Row],[city_code]],dim_cities[],2,FALSE)</f>
        <v>Gurgaon</v>
      </c>
      <c r="H135" t="str">
        <f>VLOOKUP(fact_market_share__2[[#This Row],[date]],dim_date[],3,FALSE)</f>
        <v>Before 5G</v>
      </c>
    </row>
    <row r="136" spans="1:8" x14ac:dyDescent="0.3">
      <c r="A136" s="2">
        <v>44562</v>
      </c>
      <c r="B136">
        <v>492001</v>
      </c>
      <c r="C136" s="5">
        <v>17.55</v>
      </c>
      <c r="D136" t="s">
        <v>73</v>
      </c>
      <c r="E136" s="5">
        <v>20.309999999999999</v>
      </c>
      <c r="F136" t="str">
        <f>VLOOKUP(fact_market_share__2[[#This Row],[date]],dim_date[],2,FALSE)</f>
        <v>Jan</v>
      </c>
      <c r="G136" t="str">
        <f>VLOOKUP(fact_market_share__2[[#This Row],[city_code]],dim_cities[],2,FALSE)</f>
        <v>Raipur</v>
      </c>
      <c r="H136" t="str">
        <f>VLOOKUP(fact_market_share__2[[#This Row],[date]],dim_date[],3,FALSE)</f>
        <v>Before 5G</v>
      </c>
    </row>
    <row r="137" spans="1:8" x14ac:dyDescent="0.3">
      <c r="A137" s="2">
        <v>44593</v>
      </c>
      <c r="B137">
        <v>400001</v>
      </c>
      <c r="C137" s="5">
        <v>328.6</v>
      </c>
      <c r="D137" t="s">
        <v>73</v>
      </c>
      <c r="E137" s="5">
        <v>27.42</v>
      </c>
      <c r="F137" t="str">
        <f>VLOOKUP(fact_market_share__2[[#This Row],[date]],dim_date[],2,FALSE)</f>
        <v>Feb</v>
      </c>
      <c r="G137" t="str">
        <f>VLOOKUP(fact_market_share__2[[#This Row],[city_code]],dim_cities[],2,FALSE)</f>
        <v>Mumbai</v>
      </c>
      <c r="H137" t="str">
        <f>VLOOKUP(fact_market_share__2[[#This Row],[date]],dim_date[],3,FALSE)</f>
        <v>Before 5G</v>
      </c>
    </row>
    <row r="138" spans="1:8" x14ac:dyDescent="0.3">
      <c r="A138" s="2">
        <v>44593</v>
      </c>
      <c r="B138">
        <v>110001</v>
      </c>
      <c r="C138" s="5">
        <v>277.3</v>
      </c>
      <c r="D138" t="s">
        <v>73</v>
      </c>
      <c r="E138" s="5">
        <v>30.36</v>
      </c>
      <c r="F138" t="str">
        <f>VLOOKUP(fact_market_share__2[[#This Row],[date]],dim_date[],2,FALSE)</f>
        <v>Feb</v>
      </c>
      <c r="G138" t="str">
        <f>VLOOKUP(fact_market_share__2[[#This Row],[city_code]],dim_cities[],2,FALSE)</f>
        <v>Delhi</v>
      </c>
      <c r="H138" t="str">
        <f>VLOOKUP(fact_market_share__2[[#This Row],[date]],dim_date[],3,FALSE)</f>
        <v>Before 5G</v>
      </c>
    </row>
    <row r="139" spans="1:8" x14ac:dyDescent="0.3">
      <c r="A139" s="2">
        <v>44593</v>
      </c>
      <c r="B139">
        <v>700001</v>
      </c>
      <c r="C139" s="5">
        <v>255.04</v>
      </c>
      <c r="D139" t="s">
        <v>73</v>
      </c>
      <c r="E139" s="5">
        <v>31.02</v>
      </c>
      <c r="F139" t="str">
        <f>VLOOKUP(fact_market_share__2[[#This Row],[date]],dim_date[],2,FALSE)</f>
        <v>Feb</v>
      </c>
      <c r="G139" t="str">
        <f>VLOOKUP(fact_market_share__2[[#This Row],[city_code]],dim_cities[],2,FALSE)</f>
        <v>Kolkata</v>
      </c>
      <c r="H139" t="str">
        <f>VLOOKUP(fact_market_share__2[[#This Row],[date]],dim_date[],3,FALSE)</f>
        <v>Before 5G</v>
      </c>
    </row>
    <row r="140" spans="1:8" x14ac:dyDescent="0.3">
      <c r="A140" s="2">
        <v>44593</v>
      </c>
      <c r="B140">
        <v>560001</v>
      </c>
      <c r="C140" s="5">
        <v>224.3</v>
      </c>
      <c r="D140" t="s">
        <v>73</v>
      </c>
      <c r="E140" s="5">
        <v>30.34</v>
      </c>
      <c r="F140" t="str">
        <f>VLOOKUP(fact_market_share__2[[#This Row],[date]],dim_date[],2,FALSE)</f>
        <v>Feb</v>
      </c>
      <c r="G140" t="str">
        <f>VLOOKUP(fact_market_share__2[[#This Row],[city_code]],dim_cities[],2,FALSE)</f>
        <v>Bangalore</v>
      </c>
      <c r="H140" t="str">
        <f>VLOOKUP(fact_market_share__2[[#This Row],[date]],dim_date[],3,FALSE)</f>
        <v>Before 5G</v>
      </c>
    </row>
    <row r="141" spans="1:8" x14ac:dyDescent="0.3">
      <c r="A141" s="2">
        <v>44593</v>
      </c>
      <c r="B141">
        <v>600001</v>
      </c>
      <c r="C141" s="5">
        <v>191.44</v>
      </c>
      <c r="D141" t="s">
        <v>73</v>
      </c>
      <c r="E141" s="5">
        <v>21.66</v>
      </c>
      <c r="F141" t="str">
        <f>VLOOKUP(fact_market_share__2[[#This Row],[date]],dim_date[],2,FALSE)</f>
        <v>Feb</v>
      </c>
      <c r="G141" t="str">
        <f>VLOOKUP(fact_market_share__2[[#This Row],[city_code]],dim_cities[],2,FALSE)</f>
        <v>Chennai</v>
      </c>
      <c r="H141" t="str">
        <f>VLOOKUP(fact_market_share__2[[#This Row],[date]],dim_date[],3,FALSE)</f>
        <v>Before 5G</v>
      </c>
    </row>
    <row r="142" spans="1:8" x14ac:dyDescent="0.3">
      <c r="A142" s="2">
        <v>44593</v>
      </c>
      <c r="B142">
        <v>500001</v>
      </c>
      <c r="C142" s="5">
        <v>170.66</v>
      </c>
      <c r="D142" t="s">
        <v>73</v>
      </c>
      <c r="E142" s="5">
        <v>23.47</v>
      </c>
      <c r="F142" t="str">
        <f>VLOOKUP(fact_market_share__2[[#This Row],[date]],dim_date[],2,FALSE)</f>
        <v>Feb</v>
      </c>
      <c r="G142" t="str">
        <f>VLOOKUP(fact_market_share__2[[#This Row],[city_code]],dim_cities[],2,FALSE)</f>
        <v>Hyderabad</v>
      </c>
      <c r="H142" t="str">
        <f>VLOOKUP(fact_market_share__2[[#This Row],[date]],dim_date[],3,FALSE)</f>
        <v>Before 5G</v>
      </c>
    </row>
    <row r="143" spans="1:8" x14ac:dyDescent="0.3">
      <c r="A143" s="2">
        <v>44593</v>
      </c>
      <c r="B143">
        <v>411001</v>
      </c>
      <c r="C143" s="5">
        <v>162.18</v>
      </c>
      <c r="D143" t="s">
        <v>73</v>
      </c>
      <c r="E143" s="5">
        <v>32.57</v>
      </c>
      <c r="F143" t="str">
        <f>VLOOKUP(fact_market_share__2[[#This Row],[date]],dim_date[],2,FALSE)</f>
        <v>Feb</v>
      </c>
      <c r="G143" t="str">
        <f>VLOOKUP(fact_market_share__2[[#This Row],[city_code]],dim_cities[],2,FALSE)</f>
        <v>Pune</v>
      </c>
      <c r="H143" t="str">
        <f>VLOOKUP(fact_market_share__2[[#This Row],[date]],dim_date[],3,FALSE)</f>
        <v>Before 5G</v>
      </c>
    </row>
    <row r="144" spans="1:8" x14ac:dyDescent="0.3">
      <c r="A144" s="2">
        <v>44593</v>
      </c>
      <c r="B144">
        <v>380001</v>
      </c>
      <c r="C144" s="5">
        <v>126.35</v>
      </c>
      <c r="D144" t="s">
        <v>73</v>
      </c>
      <c r="E144" s="5">
        <v>27.25</v>
      </c>
      <c r="F144" t="str">
        <f>VLOOKUP(fact_market_share__2[[#This Row],[date]],dim_date[],2,FALSE)</f>
        <v>Feb</v>
      </c>
      <c r="G144" t="str">
        <f>VLOOKUP(fact_market_share__2[[#This Row],[city_code]],dim_cities[],2,FALSE)</f>
        <v>Ahmedabad</v>
      </c>
      <c r="H144" t="str">
        <f>VLOOKUP(fact_market_share__2[[#This Row],[date]],dim_date[],3,FALSE)</f>
        <v>Before 5G</v>
      </c>
    </row>
    <row r="145" spans="1:8" x14ac:dyDescent="0.3">
      <c r="A145" s="2">
        <v>44593</v>
      </c>
      <c r="B145">
        <v>302001</v>
      </c>
      <c r="C145" s="5">
        <v>90.74</v>
      </c>
      <c r="D145" t="s">
        <v>73</v>
      </c>
      <c r="E145" s="5">
        <v>31.9</v>
      </c>
      <c r="F145" t="str">
        <f>VLOOKUP(fact_market_share__2[[#This Row],[date]],dim_date[],2,FALSE)</f>
        <v>Feb</v>
      </c>
      <c r="G145" t="str">
        <f>VLOOKUP(fact_market_share__2[[#This Row],[city_code]],dim_cities[],2,FALSE)</f>
        <v>Jaipur</v>
      </c>
      <c r="H145" t="str">
        <f>VLOOKUP(fact_market_share__2[[#This Row],[date]],dim_date[],3,FALSE)</f>
        <v>Before 5G</v>
      </c>
    </row>
    <row r="146" spans="1:8" x14ac:dyDescent="0.3">
      <c r="A146" s="2">
        <v>44593</v>
      </c>
      <c r="B146">
        <v>226001</v>
      </c>
      <c r="C146" s="5">
        <v>77.59</v>
      </c>
      <c r="D146" t="s">
        <v>73</v>
      </c>
      <c r="E146" s="5">
        <v>17.329999999999998</v>
      </c>
      <c r="F146" t="str">
        <f>VLOOKUP(fact_market_share__2[[#This Row],[date]],dim_date[],2,FALSE)</f>
        <v>Feb</v>
      </c>
      <c r="G146" t="str">
        <f>VLOOKUP(fact_market_share__2[[#This Row],[city_code]],dim_cities[],2,FALSE)</f>
        <v>Lucknow</v>
      </c>
      <c r="H146" t="str">
        <f>VLOOKUP(fact_market_share__2[[#This Row],[date]],dim_date[],3,FALSE)</f>
        <v>Before 5G</v>
      </c>
    </row>
    <row r="147" spans="1:8" x14ac:dyDescent="0.3">
      <c r="A147" s="2">
        <v>44593</v>
      </c>
      <c r="B147">
        <v>800008</v>
      </c>
      <c r="C147" s="5">
        <v>64.02</v>
      </c>
      <c r="D147" t="s">
        <v>73</v>
      </c>
      <c r="E147" s="5">
        <v>31.64</v>
      </c>
      <c r="F147" t="str">
        <f>VLOOKUP(fact_market_share__2[[#This Row],[date]],dim_date[],2,FALSE)</f>
        <v>Feb</v>
      </c>
      <c r="G147" t="str">
        <f>VLOOKUP(fact_market_share__2[[#This Row],[city_code]],dim_cities[],2,FALSE)</f>
        <v>Patna</v>
      </c>
      <c r="H147" t="str">
        <f>VLOOKUP(fact_market_share__2[[#This Row],[date]],dim_date[],3,FALSE)</f>
        <v>Before 5G</v>
      </c>
    </row>
    <row r="148" spans="1:8" x14ac:dyDescent="0.3">
      <c r="A148" s="2">
        <v>44593</v>
      </c>
      <c r="B148">
        <v>641001</v>
      </c>
      <c r="C148" s="5">
        <v>57.66</v>
      </c>
      <c r="D148" t="s">
        <v>73</v>
      </c>
      <c r="E148" s="5">
        <v>29.09</v>
      </c>
      <c r="F148" t="str">
        <f>VLOOKUP(fact_market_share__2[[#This Row],[date]],dim_date[],2,FALSE)</f>
        <v>Feb</v>
      </c>
      <c r="G148" t="str">
        <f>VLOOKUP(fact_market_share__2[[#This Row],[city_code]],dim_cities[],2,FALSE)</f>
        <v>Coimbatore</v>
      </c>
      <c r="H148" t="str">
        <f>VLOOKUP(fact_market_share__2[[#This Row],[date]],dim_date[],3,FALSE)</f>
        <v>Before 5G</v>
      </c>
    </row>
    <row r="149" spans="1:8" x14ac:dyDescent="0.3">
      <c r="A149" s="2">
        <v>44593</v>
      </c>
      <c r="B149">
        <v>160017</v>
      </c>
      <c r="C149" s="5">
        <v>41.98</v>
      </c>
      <c r="D149" t="s">
        <v>73</v>
      </c>
      <c r="E149" s="5">
        <v>29.39</v>
      </c>
      <c r="F149" t="str">
        <f>VLOOKUP(fact_market_share__2[[#This Row],[date]],dim_date[],2,FALSE)</f>
        <v>Feb</v>
      </c>
      <c r="G149" t="str">
        <f>VLOOKUP(fact_market_share__2[[#This Row],[city_code]],dim_cities[],2,FALSE)</f>
        <v>Chandigarh</v>
      </c>
      <c r="H149" t="str">
        <f>VLOOKUP(fact_market_share__2[[#This Row],[date]],dim_date[],3,FALSE)</f>
        <v>Before 5G</v>
      </c>
    </row>
    <row r="150" spans="1:8" x14ac:dyDescent="0.3">
      <c r="A150" s="2">
        <v>44593</v>
      </c>
      <c r="B150">
        <v>122001</v>
      </c>
      <c r="C150" s="5">
        <v>32.01</v>
      </c>
      <c r="D150" t="s">
        <v>73</v>
      </c>
      <c r="E150" s="5">
        <v>19.87</v>
      </c>
      <c r="F150" t="str">
        <f>VLOOKUP(fact_market_share__2[[#This Row],[date]],dim_date[],2,FALSE)</f>
        <v>Feb</v>
      </c>
      <c r="G150" t="str">
        <f>VLOOKUP(fact_market_share__2[[#This Row],[city_code]],dim_cities[],2,FALSE)</f>
        <v>Gurgaon</v>
      </c>
      <c r="H150" t="str">
        <f>VLOOKUP(fact_market_share__2[[#This Row],[date]],dim_date[],3,FALSE)</f>
        <v>Before 5G</v>
      </c>
    </row>
    <row r="151" spans="1:8" x14ac:dyDescent="0.3">
      <c r="A151" s="2">
        <v>44593</v>
      </c>
      <c r="B151">
        <v>492001</v>
      </c>
      <c r="C151" s="5">
        <v>20.14</v>
      </c>
      <c r="D151" t="s">
        <v>73</v>
      </c>
      <c r="E151" s="5">
        <v>26.89</v>
      </c>
      <c r="F151" t="str">
        <f>VLOOKUP(fact_market_share__2[[#This Row],[date]],dim_date[],2,FALSE)</f>
        <v>Feb</v>
      </c>
      <c r="G151" t="str">
        <f>VLOOKUP(fact_market_share__2[[#This Row],[city_code]],dim_cities[],2,FALSE)</f>
        <v>Raipur</v>
      </c>
      <c r="H151" t="str">
        <f>VLOOKUP(fact_market_share__2[[#This Row],[date]],dim_date[],3,FALSE)</f>
        <v>Before 5G</v>
      </c>
    </row>
    <row r="152" spans="1:8" x14ac:dyDescent="0.3">
      <c r="A152" s="2">
        <v>44621</v>
      </c>
      <c r="B152">
        <v>400001</v>
      </c>
      <c r="C152" s="5">
        <v>305.81</v>
      </c>
      <c r="D152" t="s">
        <v>73</v>
      </c>
      <c r="E152" s="5">
        <v>32.14</v>
      </c>
      <c r="F152" t="str">
        <f>VLOOKUP(fact_market_share__2[[#This Row],[date]],dim_date[],2,FALSE)</f>
        <v>Mar</v>
      </c>
      <c r="G152" t="str">
        <f>VLOOKUP(fact_market_share__2[[#This Row],[city_code]],dim_cities[],2,FALSE)</f>
        <v>Mumbai</v>
      </c>
      <c r="H152" t="str">
        <f>VLOOKUP(fact_market_share__2[[#This Row],[date]],dim_date[],3,FALSE)</f>
        <v>Before 5G</v>
      </c>
    </row>
    <row r="153" spans="1:8" x14ac:dyDescent="0.3">
      <c r="A153" s="2">
        <v>44621</v>
      </c>
      <c r="B153">
        <v>110001</v>
      </c>
      <c r="C153" s="5">
        <v>258.07</v>
      </c>
      <c r="D153" t="s">
        <v>73</v>
      </c>
      <c r="E153" s="5">
        <v>31.97</v>
      </c>
      <c r="F153" t="str">
        <f>VLOOKUP(fact_market_share__2[[#This Row],[date]],dim_date[],2,FALSE)</f>
        <v>Mar</v>
      </c>
      <c r="G153" t="str">
        <f>VLOOKUP(fact_market_share__2[[#This Row],[city_code]],dim_cities[],2,FALSE)</f>
        <v>Delhi</v>
      </c>
      <c r="H153" t="str">
        <f>VLOOKUP(fact_market_share__2[[#This Row],[date]],dim_date[],3,FALSE)</f>
        <v>Before 5G</v>
      </c>
    </row>
    <row r="154" spans="1:8" x14ac:dyDescent="0.3">
      <c r="A154" s="2">
        <v>44621</v>
      </c>
      <c r="B154">
        <v>700001</v>
      </c>
      <c r="C154" s="5">
        <v>237.35</v>
      </c>
      <c r="D154" t="s">
        <v>73</v>
      </c>
      <c r="E154" s="5">
        <v>19.64</v>
      </c>
      <c r="F154" t="str">
        <f>VLOOKUP(fact_market_share__2[[#This Row],[date]],dim_date[],2,FALSE)</f>
        <v>Mar</v>
      </c>
      <c r="G154" t="str">
        <f>VLOOKUP(fact_market_share__2[[#This Row],[city_code]],dim_cities[],2,FALSE)</f>
        <v>Kolkata</v>
      </c>
      <c r="H154" t="str">
        <f>VLOOKUP(fact_market_share__2[[#This Row],[date]],dim_date[],3,FALSE)</f>
        <v>Before 5G</v>
      </c>
    </row>
    <row r="155" spans="1:8" x14ac:dyDescent="0.3">
      <c r="A155" s="2">
        <v>44621</v>
      </c>
      <c r="B155">
        <v>560001</v>
      </c>
      <c r="C155" s="5">
        <v>208.74</v>
      </c>
      <c r="D155" t="s">
        <v>73</v>
      </c>
      <c r="E155" s="5">
        <v>28.13</v>
      </c>
      <c r="F155" t="str">
        <f>VLOOKUP(fact_market_share__2[[#This Row],[date]],dim_date[],2,FALSE)</f>
        <v>Mar</v>
      </c>
      <c r="G155" t="str">
        <f>VLOOKUP(fact_market_share__2[[#This Row],[city_code]],dim_cities[],2,FALSE)</f>
        <v>Bangalore</v>
      </c>
      <c r="H155" t="str">
        <f>VLOOKUP(fact_market_share__2[[#This Row],[date]],dim_date[],3,FALSE)</f>
        <v>Before 5G</v>
      </c>
    </row>
    <row r="156" spans="1:8" x14ac:dyDescent="0.3">
      <c r="A156" s="2">
        <v>44621</v>
      </c>
      <c r="B156">
        <v>600001</v>
      </c>
      <c r="C156" s="5">
        <v>178.16</v>
      </c>
      <c r="D156" t="s">
        <v>73</v>
      </c>
      <c r="E156" s="5">
        <v>24.17</v>
      </c>
      <c r="F156" t="str">
        <f>VLOOKUP(fact_market_share__2[[#This Row],[date]],dim_date[],2,FALSE)</f>
        <v>Mar</v>
      </c>
      <c r="G156" t="str">
        <f>VLOOKUP(fact_market_share__2[[#This Row],[city_code]],dim_cities[],2,FALSE)</f>
        <v>Chennai</v>
      </c>
      <c r="H156" t="str">
        <f>VLOOKUP(fact_market_share__2[[#This Row],[date]],dim_date[],3,FALSE)</f>
        <v>Before 5G</v>
      </c>
    </row>
    <row r="157" spans="1:8" x14ac:dyDescent="0.3">
      <c r="A157" s="2">
        <v>44621</v>
      </c>
      <c r="B157">
        <v>500001</v>
      </c>
      <c r="C157" s="5">
        <v>158.83000000000001</v>
      </c>
      <c r="D157" t="s">
        <v>73</v>
      </c>
      <c r="E157" s="5">
        <v>31.95</v>
      </c>
      <c r="F157" t="str">
        <f>VLOOKUP(fact_market_share__2[[#This Row],[date]],dim_date[],2,FALSE)</f>
        <v>Mar</v>
      </c>
      <c r="G157" t="str">
        <f>VLOOKUP(fact_market_share__2[[#This Row],[city_code]],dim_cities[],2,FALSE)</f>
        <v>Hyderabad</v>
      </c>
      <c r="H157" t="str">
        <f>VLOOKUP(fact_market_share__2[[#This Row],[date]],dim_date[],3,FALSE)</f>
        <v>Before 5G</v>
      </c>
    </row>
    <row r="158" spans="1:8" x14ac:dyDescent="0.3">
      <c r="A158" s="2">
        <v>44621</v>
      </c>
      <c r="B158">
        <v>411001</v>
      </c>
      <c r="C158" s="5">
        <v>150.93</v>
      </c>
      <c r="D158" t="s">
        <v>73</v>
      </c>
      <c r="E158" s="5">
        <v>28.19</v>
      </c>
      <c r="F158" t="str">
        <f>VLOOKUP(fact_market_share__2[[#This Row],[date]],dim_date[],2,FALSE)</f>
        <v>Mar</v>
      </c>
      <c r="G158" t="str">
        <f>VLOOKUP(fact_market_share__2[[#This Row],[city_code]],dim_cities[],2,FALSE)</f>
        <v>Pune</v>
      </c>
      <c r="H158" t="str">
        <f>VLOOKUP(fact_market_share__2[[#This Row],[date]],dim_date[],3,FALSE)</f>
        <v>Before 5G</v>
      </c>
    </row>
    <row r="159" spans="1:8" x14ac:dyDescent="0.3">
      <c r="A159" s="2">
        <v>44621</v>
      </c>
      <c r="B159">
        <v>380001</v>
      </c>
      <c r="C159" s="5">
        <v>117.59</v>
      </c>
      <c r="D159" t="s">
        <v>73</v>
      </c>
      <c r="E159" s="5">
        <v>20.420000000000002</v>
      </c>
      <c r="F159" t="str">
        <f>VLOOKUP(fact_market_share__2[[#This Row],[date]],dim_date[],2,FALSE)</f>
        <v>Mar</v>
      </c>
      <c r="G159" t="str">
        <f>VLOOKUP(fact_market_share__2[[#This Row],[city_code]],dim_cities[],2,FALSE)</f>
        <v>Ahmedabad</v>
      </c>
      <c r="H159" t="str">
        <f>VLOOKUP(fact_market_share__2[[#This Row],[date]],dim_date[],3,FALSE)</f>
        <v>Before 5G</v>
      </c>
    </row>
    <row r="160" spans="1:8" x14ac:dyDescent="0.3">
      <c r="A160" s="2">
        <v>44621</v>
      </c>
      <c r="B160">
        <v>302001</v>
      </c>
      <c r="C160" s="5">
        <v>84.44</v>
      </c>
      <c r="D160" t="s">
        <v>73</v>
      </c>
      <c r="E160" s="5">
        <v>26.67</v>
      </c>
      <c r="F160" t="str">
        <f>VLOOKUP(fact_market_share__2[[#This Row],[date]],dim_date[],2,FALSE)</f>
        <v>Mar</v>
      </c>
      <c r="G160" t="str">
        <f>VLOOKUP(fact_market_share__2[[#This Row],[city_code]],dim_cities[],2,FALSE)</f>
        <v>Jaipur</v>
      </c>
      <c r="H160" t="str">
        <f>VLOOKUP(fact_market_share__2[[#This Row],[date]],dim_date[],3,FALSE)</f>
        <v>Before 5G</v>
      </c>
    </row>
    <row r="161" spans="1:8" x14ac:dyDescent="0.3">
      <c r="A161" s="2">
        <v>44621</v>
      </c>
      <c r="B161">
        <v>226001</v>
      </c>
      <c r="C161" s="5">
        <v>72.209999999999994</v>
      </c>
      <c r="D161" t="s">
        <v>73</v>
      </c>
      <c r="E161" s="5">
        <v>24.99</v>
      </c>
      <c r="F161" t="str">
        <f>VLOOKUP(fact_market_share__2[[#This Row],[date]],dim_date[],2,FALSE)</f>
        <v>Mar</v>
      </c>
      <c r="G161" t="str">
        <f>VLOOKUP(fact_market_share__2[[#This Row],[city_code]],dim_cities[],2,FALSE)</f>
        <v>Lucknow</v>
      </c>
      <c r="H161" t="str">
        <f>VLOOKUP(fact_market_share__2[[#This Row],[date]],dim_date[],3,FALSE)</f>
        <v>Before 5G</v>
      </c>
    </row>
    <row r="162" spans="1:8" x14ac:dyDescent="0.3">
      <c r="A162" s="2">
        <v>44621</v>
      </c>
      <c r="B162">
        <v>800008</v>
      </c>
      <c r="C162" s="5">
        <v>59.58</v>
      </c>
      <c r="D162" t="s">
        <v>73</v>
      </c>
      <c r="E162" s="5">
        <v>25.96</v>
      </c>
      <c r="F162" t="str">
        <f>VLOOKUP(fact_market_share__2[[#This Row],[date]],dim_date[],2,FALSE)</f>
        <v>Mar</v>
      </c>
      <c r="G162" t="str">
        <f>VLOOKUP(fact_market_share__2[[#This Row],[city_code]],dim_cities[],2,FALSE)</f>
        <v>Patna</v>
      </c>
      <c r="H162" t="str">
        <f>VLOOKUP(fact_market_share__2[[#This Row],[date]],dim_date[],3,FALSE)</f>
        <v>Before 5G</v>
      </c>
    </row>
    <row r="163" spans="1:8" x14ac:dyDescent="0.3">
      <c r="A163" s="2">
        <v>44621</v>
      </c>
      <c r="B163">
        <v>641001</v>
      </c>
      <c r="C163" s="5">
        <v>53.67</v>
      </c>
      <c r="D163" t="s">
        <v>73</v>
      </c>
      <c r="E163" s="5">
        <v>18.309999999999999</v>
      </c>
      <c r="F163" t="str">
        <f>VLOOKUP(fact_market_share__2[[#This Row],[date]],dim_date[],2,FALSE)</f>
        <v>Mar</v>
      </c>
      <c r="G163" t="str">
        <f>VLOOKUP(fact_market_share__2[[#This Row],[city_code]],dim_cities[],2,FALSE)</f>
        <v>Coimbatore</v>
      </c>
      <c r="H163" t="str">
        <f>VLOOKUP(fact_market_share__2[[#This Row],[date]],dim_date[],3,FALSE)</f>
        <v>Before 5G</v>
      </c>
    </row>
    <row r="164" spans="1:8" x14ac:dyDescent="0.3">
      <c r="A164" s="2">
        <v>44621</v>
      </c>
      <c r="B164">
        <v>160017</v>
      </c>
      <c r="C164" s="5">
        <v>39.07</v>
      </c>
      <c r="D164" t="s">
        <v>73</v>
      </c>
      <c r="E164" s="5">
        <v>26</v>
      </c>
      <c r="F164" t="str">
        <f>VLOOKUP(fact_market_share__2[[#This Row],[date]],dim_date[],2,FALSE)</f>
        <v>Mar</v>
      </c>
      <c r="G164" t="str">
        <f>VLOOKUP(fact_market_share__2[[#This Row],[city_code]],dim_cities[],2,FALSE)</f>
        <v>Chandigarh</v>
      </c>
      <c r="H164" t="str">
        <f>VLOOKUP(fact_market_share__2[[#This Row],[date]],dim_date[],3,FALSE)</f>
        <v>Before 5G</v>
      </c>
    </row>
    <row r="165" spans="1:8" x14ac:dyDescent="0.3">
      <c r="A165" s="2">
        <v>44621</v>
      </c>
      <c r="B165">
        <v>122001</v>
      </c>
      <c r="C165" s="5">
        <v>29.79</v>
      </c>
      <c r="D165" t="s">
        <v>73</v>
      </c>
      <c r="E165" s="5">
        <v>31</v>
      </c>
      <c r="F165" t="str">
        <f>VLOOKUP(fact_market_share__2[[#This Row],[date]],dim_date[],2,FALSE)</f>
        <v>Mar</v>
      </c>
      <c r="G165" t="str">
        <f>VLOOKUP(fact_market_share__2[[#This Row],[city_code]],dim_cities[],2,FALSE)</f>
        <v>Gurgaon</v>
      </c>
      <c r="H165" t="str">
        <f>VLOOKUP(fact_market_share__2[[#This Row],[date]],dim_date[],3,FALSE)</f>
        <v>Before 5G</v>
      </c>
    </row>
    <row r="166" spans="1:8" x14ac:dyDescent="0.3">
      <c r="A166" s="2">
        <v>44621</v>
      </c>
      <c r="B166">
        <v>492001</v>
      </c>
      <c r="C166" s="5">
        <v>18.739999999999998</v>
      </c>
      <c r="D166" t="s">
        <v>73</v>
      </c>
      <c r="E166" s="5">
        <v>25.32</v>
      </c>
      <c r="F166" t="str">
        <f>VLOOKUP(fact_market_share__2[[#This Row],[date]],dim_date[],2,FALSE)</f>
        <v>Mar</v>
      </c>
      <c r="G166" t="str">
        <f>VLOOKUP(fact_market_share__2[[#This Row],[city_code]],dim_cities[],2,FALSE)</f>
        <v>Raipur</v>
      </c>
      <c r="H166" t="str">
        <f>VLOOKUP(fact_market_share__2[[#This Row],[date]],dim_date[],3,FALSE)</f>
        <v>Before 5G</v>
      </c>
    </row>
    <row r="167" spans="1:8" x14ac:dyDescent="0.3">
      <c r="A167" s="2">
        <v>44652</v>
      </c>
      <c r="B167">
        <v>400001</v>
      </c>
      <c r="C167" s="5">
        <v>324.26</v>
      </c>
      <c r="D167" t="s">
        <v>73</v>
      </c>
      <c r="E167" s="5">
        <v>28.26</v>
      </c>
      <c r="F167" t="str">
        <f>VLOOKUP(fact_market_share__2[[#This Row],[date]],dim_date[],2,FALSE)</f>
        <v>Apr</v>
      </c>
      <c r="G167" t="str">
        <f>VLOOKUP(fact_market_share__2[[#This Row],[city_code]],dim_cities[],2,FALSE)</f>
        <v>Mumbai</v>
      </c>
      <c r="H167" t="str">
        <f>VLOOKUP(fact_market_share__2[[#This Row],[date]],dim_date[],3,FALSE)</f>
        <v>Before 5G</v>
      </c>
    </row>
    <row r="168" spans="1:8" x14ac:dyDescent="0.3">
      <c r="A168" s="2">
        <v>44652</v>
      </c>
      <c r="B168">
        <v>110001</v>
      </c>
      <c r="C168" s="5">
        <v>273.63</v>
      </c>
      <c r="D168" t="s">
        <v>73</v>
      </c>
      <c r="E168" s="5">
        <v>30.41</v>
      </c>
      <c r="F168" t="str">
        <f>VLOOKUP(fact_market_share__2[[#This Row],[date]],dim_date[],2,FALSE)</f>
        <v>Apr</v>
      </c>
      <c r="G168" t="str">
        <f>VLOOKUP(fact_market_share__2[[#This Row],[city_code]],dim_cities[],2,FALSE)</f>
        <v>Delhi</v>
      </c>
      <c r="H168" t="str">
        <f>VLOOKUP(fact_market_share__2[[#This Row],[date]],dim_date[],3,FALSE)</f>
        <v>Before 5G</v>
      </c>
    </row>
    <row r="169" spans="1:8" x14ac:dyDescent="0.3">
      <c r="A169" s="2">
        <v>44652</v>
      </c>
      <c r="B169">
        <v>700001</v>
      </c>
      <c r="C169" s="5">
        <v>251.67</v>
      </c>
      <c r="D169" t="s">
        <v>73</v>
      </c>
      <c r="E169" s="5">
        <v>27</v>
      </c>
      <c r="F169" t="str">
        <f>VLOOKUP(fact_market_share__2[[#This Row],[date]],dim_date[],2,FALSE)</f>
        <v>Apr</v>
      </c>
      <c r="G169" t="str">
        <f>VLOOKUP(fact_market_share__2[[#This Row],[city_code]],dim_cities[],2,FALSE)</f>
        <v>Kolkata</v>
      </c>
      <c r="H169" t="str">
        <f>VLOOKUP(fact_market_share__2[[#This Row],[date]],dim_date[],3,FALSE)</f>
        <v>Before 5G</v>
      </c>
    </row>
    <row r="170" spans="1:8" x14ac:dyDescent="0.3">
      <c r="A170" s="2">
        <v>44652</v>
      </c>
      <c r="B170">
        <v>560001</v>
      </c>
      <c r="C170" s="5">
        <v>221.33</v>
      </c>
      <c r="D170" t="s">
        <v>73</v>
      </c>
      <c r="E170" s="5">
        <v>26.36</v>
      </c>
      <c r="F170" t="str">
        <f>VLOOKUP(fact_market_share__2[[#This Row],[date]],dim_date[],2,FALSE)</f>
        <v>Apr</v>
      </c>
      <c r="G170" t="str">
        <f>VLOOKUP(fact_market_share__2[[#This Row],[city_code]],dim_cities[],2,FALSE)</f>
        <v>Bangalore</v>
      </c>
      <c r="H170" t="str">
        <f>VLOOKUP(fact_market_share__2[[#This Row],[date]],dim_date[],3,FALSE)</f>
        <v>Before 5G</v>
      </c>
    </row>
    <row r="171" spans="1:8" x14ac:dyDescent="0.3">
      <c r="A171" s="2">
        <v>44652</v>
      </c>
      <c r="B171">
        <v>600001</v>
      </c>
      <c r="C171" s="5">
        <v>188.91</v>
      </c>
      <c r="D171" t="s">
        <v>73</v>
      </c>
      <c r="E171" s="5">
        <v>32.229999999999997</v>
      </c>
      <c r="F171" t="str">
        <f>VLOOKUP(fact_market_share__2[[#This Row],[date]],dim_date[],2,FALSE)</f>
        <v>Apr</v>
      </c>
      <c r="G171" t="str">
        <f>VLOOKUP(fact_market_share__2[[#This Row],[city_code]],dim_cities[],2,FALSE)</f>
        <v>Chennai</v>
      </c>
      <c r="H171" t="str">
        <f>VLOOKUP(fact_market_share__2[[#This Row],[date]],dim_date[],3,FALSE)</f>
        <v>Before 5G</v>
      </c>
    </row>
    <row r="172" spans="1:8" x14ac:dyDescent="0.3">
      <c r="A172" s="2">
        <v>44652</v>
      </c>
      <c r="B172">
        <v>500001</v>
      </c>
      <c r="C172" s="5">
        <v>168.41</v>
      </c>
      <c r="D172" t="s">
        <v>73</v>
      </c>
      <c r="E172" s="5">
        <v>29.48</v>
      </c>
      <c r="F172" t="str">
        <f>VLOOKUP(fact_market_share__2[[#This Row],[date]],dim_date[],2,FALSE)</f>
        <v>Apr</v>
      </c>
      <c r="G172" t="str">
        <f>VLOOKUP(fact_market_share__2[[#This Row],[city_code]],dim_cities[],2,FALSE)</f>
        <v>Hyderabad</v>
      </c>
      <c r="H172" t="str">
        <f>VLOOKUP(fact_market_share__2[[#This Row],[date]],dim_date[],3,FALSE)</f>
        <v>Before 5G</v>
      </c>
    </row>
    <row r="173" spans="1:8" x14ac:dyDescent="0.3">
      <c r="A173" s="2">
        <v>44652</v>
      </c>
      <c r="B173">
        <v>411001</v>
      </c>
      <c r="C173" s="5">
        <v>160.04</v>
      </c>
      <c r="D173" t="s">
        <v>73</v>
      </c>
      <c r="E173" s="5">
        <v>19.73</v>
      </c>
      <c r="F173" t="str">
        <f>VLOOKUP(fact_market_share__2[[#This Row],[date]],dim_date[],2,FALSE)</f>
        <v>Apr</v>
      </c>
      <c r="G173" t="str">
        <f>VLOOKUP(fact_market_share__2[[#This Row],[city_code]],dim_cities[],2,FALSE)</f>
        <v>Pune</v>
      </c>
      <c r="H173" t="str">
        <f>VLOOKUP(fact_market_share__2[[#This Row],[date]],dim_date[],3,FALSE)</f>
        <v>Before 5G</v>
      </c>
    </row>
    <row r="174" spans="1:8" x14ac:dyDescent="0.3">
      <c r="A174" s="2">
        <v>44652</v>
      </c>
      <c r="B174">
        <v>380001</v>
      </c>
      <c r="C174" s="5">
        <v>124.68</v>
      </c>
      <c r="D174" t="s">
        <v>73</v>
      </c>
      <c r="E174" s="5">
        <v>28.14</v>
      </c>
      <c r="F174" t="str">
        <f>VLOOKUP(fact_market_share__2[[#This Row],[date]],dim_date[],2,FALSE)</f>
        <v>Apr</v>
      </c>
      <c r="G174" t="str">
        <f>VLOOKUP(fact_market_share__2[[#This Row],[city_code]],dim_cities[],2,FALSE)</f>
        <v>Ahmedabad</v>
      </c>
      <c r="H174" t="str">
        <f>VLOOKUP(fact_market_share__2[[#This Row],[date]],dim_date[],3,FALSE)</f>
        <v>Before 5G</v>
      </c>
    </row>
    <row r="175" spans="1:8" x14ac:dyDescent="0.3">
      <c r="A175" s="2">
        <v>44652</v>
      </c>
      <c r="B175">
        <v>302001</v>
      </c>
      <c r="C175" s="5">
        <v>89.54</v>
      </c>
      <c r="D175" t="s">
        <v>73</v>
      </c>
      <c r="E175" s="5">
        <v>30.37</v>
      </c>
      <c r="F175" t="str">
        <f>VLOOKUP(fact_market_share__2[[#This Row],[date]],dim_date[],2,FALSE)</f>
        <v>Apr</v>
      </c>
      <c r="G175" t="str">
        <f>VLOOKUP(fact_market_share__2[[#This Row],[city_code]],dim_cities[],2,FALSE)</f>
        <v>Jaipur</v>
      </c>
      <c r="H175" t="str">
        <f>VLOOKUP(fact_market_share__2[[#This Row],[date]],dim_date[],3,FALSE)</f>
        <v>Before 5G</v>
      </c>
    </row>
    <row r="176" spans="1:8" x14ac:dyDescent="0.3">
      <c r="A176" s="2">
        <v>44652</v>
      </c>
      <c r="B176">
        <v>226001</v>
      </c>
      <c r="C176" s="5">
        <v>76.569999999999993</v>
      </c>
      <c r="D176" t="s">
        <v>73</v>
      </c>
      <c r="E176" s="5">
        <v>27.86</v>
      </c>
      <c r="F176" t="str">
        <f>VLOOKUP(fact_market_share__2[[#This Row],[date]],dim_date[],2,FALSE)</f>
        <v>Apr</v>
      </c>
      <c r="G176" t="str">
        <f>VLOOKUP(fact_market_share__2[[#This Row],[city_code]],dim_cities[],2,FALSE)</f>
        <v>Lucknow</v>
      </c>
      <c r="H176" t="str">
        <f>VLOOKUP(fact_market_share__2[[#This Row],[date]],dim_date[],3,FALSE)</f>
        <v>Before 5G</v>
      </c>
    </row>
    <row r="177" spans="1:8" x14ac:dyDescent="0.3">
      <c r="A177" s="2">
        <v>44652</v>
      </c>
      <c r="B177">
        <v>800008</v>
      </c>
      <c r="C177" s="5">
        <v>63.18</v>
      </c>
      <c r="D177" t="s">
        <v>73</v>
      </c>
      <c r="E177" s="5">
        <v>28.65</v>
      </c>
      <c r="F177" t="str">
        <f>VLOOKUP(fact_market_share__2[[#This Row],[date]],dim_date[],2,FALSE)</f>
        <v>Apr</v>
      </c>
      <c r="G177" t="str">
        <f>VLOOKUP(fact_market_share__2[[#This Row],[city_code]],dim_cities[],2,FALSE)</f>
        <v>Patna</v>
      </c>
      <c r="H177" t="str">
        <f>VLOOKUP(fact_market_share__2[[#This Row],[date]],dim_date[],3,FALSE)</f>
        <v>Before 5G</v>
      </c>
    </row>
    <row r="178" spans="1:8" x14ac:dyDescent="0.3">
      <c r="A178" s="2">
        <v>44652</v>
      </c>
      <c r="B178">
        <v>641001</v>
      </c>
      <c r="C178" s="5">
        <v>56.9</v>
      </c>
      <c r="D178" t="s">
        <v>73</v>
      </c>
      <c r="E178" s="5">
        <v>28.8</v>
      </c>
      <c r="F178" t="str">
        <f>VLOOKUP(fact_market_share__2[[#This Row],[date]],dim_date[],2,FALSE)</f>
        <v>Apr</v>
      </c>
      <c r="G178" t="str">
        <f>VLOOKUP(fact_market_share__2[[#This Row],[city_code]],dim_cities[],2,FALSE)</f>
        <v>Coimbatore</v>
      </c>
      <c r="H178" t="str">
        <f>VLOOKUP(fact_market_share__2[[#This Row],[date]],dim_date[],3,FALSE)</f>
        <v>Before 5G</v>
      </c>
    </row>
    <row r="179" spans="1:8" x14ac:dyDescent="0.3">
      <c r="A179" s="2">
        <v>44652</v>
      </c>
      <c r="B179">
        <v>160017</v>
      </c>
      <c r="C179" s="5">
        <v>41.42</v>
      </c>
      <c r="D179" t="s">
        <v>73</v>
      </c>
      <c r="E179" s="5">
        <v>17.34</v>
      </c>
      <c r="F179" t="str">
        <f>VLOOKUP(fact_market_share__2[[#This Row],[date]],dim_date[],2,FALSE)</f>
        <v>Apr</v>
      </c>
      <c r="G179" t="str">
        <f>VLOOKUP(fact_market_share__2[[#This Row],[city_code]],dim_cities[],2,FALSE)</f>
        <v>Chandigarh</v>
      </c>
      <c r="H179" t="str">
        <f>VLOOKUP(fact_market_share__2[[#This Row],[date]],dim_date[],3,FALSE)</f>
        <v>Before 5G</v>
      </c>
    </row>
    <row r="180" spans="1:8" x14ac:dyDescent="0.3">
      <c r="A180" s="2">
        <v>44652</v>
      </c>
      <c r="B180">
        <v>122001</v>
      </c>
      <c r="C180" s="5">
        <v>31.59</v>
      </c>
      <c r="D180" t="s">
        <v>73</v>
      </c>
      <c r="E180" s="5">
        <v>25.59</v>
      </c>
      <c r="F180" t="str">
        <f>VLOOKUP(fact_market_share__2[[#This Row],[date]],dim_date[],2,FALSE)</f>
        <v>Apr</v>
      </c>
      <c r="G180" t="str">
        <f>VLOOKUP(fact_market_share__2[[#This Row],[city_code]],dim_cities[],2,FALSE)</f>
        <v>Gurgaon</v>
      </c>
      <c r="H180" t="str">
        <f>VLOOKUP(fact_market_share__2[[#This Row],[date]],dim_date[],3,FALSE)</f>
        <v>Before 5G</v>
      </c>
    </row>
    <row r="181" spans="1:8" x14ac:dyDescent="0.3">
      <c r="A181" s="2">
        <v>44652</v>
      </c>
      <c r="B181">
        <v>492001</v>
      </c>
      <c r="C181" s="5">
        <v>19.87</v>
      </c>
      <c r="D181" t="s">
        <v>73</v>
      </c>
      <c r="E181" s="5">
        <v>23.98</v>
      </c>
      <c r="F181" t="str">
        <f>VLOOKUP(fact_market_share__2[[#This Row],[date]],dim_date[],2,FALSE)</f>
        <v>Apr</v>
      </c>
      <c r="G181" t="str">
        <f>VLOOKUP(fact_market_share__2[[#This Row],[city_code]],dim_cities[],2,FALSE)</f>
        <v>Raipur</v>
      </c>
      <c r="H181" t="str">
        <f>VLOOKUP(fact_market_share__2[[#This Row],[date]],dim_date[],3,FALSE)</f>
        <v>Before 5G</v>
      </c>
    </row>
    <row r="182" spans="1:8" x14ac:dyDescent="0.3">
      <c r="A182" s="2">
        <v>44713</v>
      </c>
      <c r="B182">
        <v>400001</v>
      </c>
      <c r="C182" s="5">
        <v>308</v>
      </c>
      <c r="D182" t="s">
        <v>73</v>
      </c>
      <c r="E182" s="5">
        <v>25.79</v>
      </c>
      <c r="F182" t="str">
        <f>VLOOKUP(fact_market_share__2[[#This Row],[date]],dim_date[],2,FALSE)</f>
        <v>Jun</v>
      </c>
      <c r="G182" t="str">
        <f>VLOOKUP(fact_market_share__2[[#This Row],[city_code]],dim_cities[],2,FALSE)</f>
        <v>Mumbai</v>
      </c>
      <c r="H182" t="str">
        <f>VLOOKUP(fact_market_share__2[[#This Row],[date]],dim_date[],3,FALSE)</f>
        <v>After 5G</v>
      </c>
    </row>
    <row r="183" spans="1:8" x14ac:dyDescent="0.3">
      <c r="A183" s="2">
        <v>44713</v>
      </c>
      <c r="B183">
        <v>110001</v>
      </c>
      <c r="C183" s="5">
        <v>253.61</v>
      </c>
      <c r="D183" t="s">
        <v>73</v>
      </c>
      <c r="E183" s="5">
        <v>29.72</v>
      </c>
      <c r="F183" t="str">
        <f>VLOOKUP(fact_market_share__2[[#This Row],[date]],dim_date[],2,FALSE)</f>
        <v>Jun</v>
      </c>
      <c r="G183" t="str">
        <f>VLOOKUP(fact_market_share__2[[#This Row],[city_code]],dim_cities[],2,FALSE)</f>
        <v>Delhi</v>
      </c>
      <c r="H183" t="str">
        <f>VLOOKUP(fact_market_share__2[[#This Row],[date]],dim_date[],3,FALSE)</f>
        <v>After 5G</v>
      </c>
    </row>
    <row r="184" spans="1:8" x14ac:dyDescent="0.3">
      <c r="A184" s="2">
        <v>44713</v>
      </c>
      <c r="B184">
        <v>700001</v>
      </c>
      <c r="C184" s="5">
        <v>235.88</v>
      </c>
      <c r="D184" t="s">
        <v>73</v>
      </c>
      <c r="E184" s="5">
        <v>28.19</v>
      </c>
      <c r="F184" t="str">
        <f>VLOOKUP(fact_market_share__2[[#This Row],[date]],dim_date[],2,FALSE)</f>
        <v>Jun</v>
      </c>
      <c r="G184" t="str">
        <f>VLOOKUP(fact_market_share__2[[#This Row],[city_code]],dim_cities[],2,FALSE)</f>
        <v>Kolkata</v>
      </c>
      <c r="H184" t="str">
        <f>VLOOKUP(fact_market_share__2[[#This Row],[date]],dim_date[],3,FALSE)</f>
        <v>After 5G</v>
      </c>
    </row>
    <row r="185" spans="1:8" x14ac:dyDescent="0.3">
      <c r="A185" s="2">
        <v>44713</v>
      </c>
      <c r="B185">
        <v>560001</v>
      </c>
      <c r="C185" s="5">
        <v>211.24</v>
      </c>
      <c r="D185" t="s">
        <v>73</v>
      </c>
      <c r="E185" s="5">
        <v>34.450000000000003</v>
      </c>
      <c r="F185" t="str">
        <f>VLOOKUP(fact_market_share__2[[#This Row],[date]],dim_date[],2,FALSE)</f>
        <v>Jun</v>
      </c>
      <c r="G185" t="str">
        <f>VLOOKUP(fact_market_share__2[[#This Row],[city_code]],dim_cities[],2,FALSE)</f>
        <v>Bangalore</v>
      </c>
      <c r="H185" t="str">
        <f>VLOOKUP(fact_market_share__2[[#This Row],[date]],dim_date[],3,FALSE)</f>
        <v>After 5G</v>
      </c>
    </row>
    <row r="186" spans="1:8" x14ac:dyDescent="0.3">
      <c r="A186" s="2">
        <v>44713</v>
      </c>
      <c r="B186">
        <v>600001</v>
      </c>
      <c r="C186" s="5">
        <v>174.99</v>
      </c>
      <c r="D186" t="s">
        <v>73</v>
      </c>
      <c r="E186" s="5">
        <v>31.83</v>
      </c>
      <c r="F186" t="str">
        <f>VLOOKUP(fact_market_share__2[[#This Row],[date]],dim_date[],2,FALSE)</f>
        <v>Jun</v>
      </c>
      <c r="G186" t="str">
        <f>VLOOKUP(fact_market_share__2[[#This Row],[city_code]],dim_cities[],2,FALSE)</f>
        <v>Chennai</v>
      </c>
      <c r="H186" t="str">
        <f>VLOOKUP(fact_market_share__2[[#This Row],[date]],dim_date[],3,FALSE)</f>
        <v>After 5G</v>
      </c>
    </row>
    <row r="187" spans="1:8" x14ac:dyDescent="0.3">
      <c r="A187" s="2">
        <v>44713</v>
      </c>
      <c r="B187">
        <v>500001</v>
      </c>
      <c r="C187" s="5">
        <v>157.63999999999999</v>
      </c>
      <c r="D187" t="s">
        <v>73</v>
      </c>
      <c r="E187" s="5">
        <v>31.38</v>
      </c>
      <c r="F187" t="str">
        <f>VLOOKUP(fact_market_share__2[[#This Row],[date]],dim_date[],2,FALSE)</f>
        <v>Jun</v>
      </c>
      <c r="G187" t="str">
        <f>VLOOKUP(fact_market_share__2[[#This Row],[city_code]],dim_cities[],2,FALSE)</f>
        <v>Hyderabad</v>
      </c>
      <c r="H187" t="str">
        <f>VLOOKUP(fact_market_share__2[[#This Row],[date]],dim_date[],3,FALSE)</f>
        <v>After 5G</v>
      </c>
    </row>
    <row r="188" spans="1:8" x14ac:dyDescent="0.3">
      <c r="A188" s="2">
        <v>44713</v>
      </c>
      <c r="B188">
        <v>411001</v>
      </c>
      <c r="C188" s="5">
        <v>152.13</v>
      </c>
      <c r="D188" t="s">
        <v>73</v>
      </c>
      <c r="E188" s="5">
        <v>34.69</v>
      </c>
      <c r="F188" t="str">
        <f>VLOOKUP(fact_market_share__2[[#This Row],[date]],dim_date[],2,FALSE)</f>
        <v>Jun</v>
      </c>
      <c r="G188" t="str">
        <f>VLOOKUP(fact_market_share__2[[#This Row],[city_code]],dim_cities[],2,FALSE)</f>
        <v>Pune</v>
      </c>
      <c r="H188" t="str">
        <f>VLOOKUP(fact_market_share__2[[#This Row],[date]],dim_date[],3,FALSE)</f>
        <v>After 5G</v>
      </c>
    </row>
    <row r="189" spans="1:8" x14ac:dyDescent="0.3">
      <c r="A189" s="2">
        <v>44713</v>
      </c>
      <c r="B189">
        <v>380001</v>
      </c>
      <c r="C189" s="5">
        <v>115.47</v>
      </c>
      <c r="D189" t="s">
        <v>73</v>
      </c>
      <c r="E189" s="5">
        <v>30.83</v>
      </c>
      <c r="F189" t="str">
        <f>VLOOKUP(fact_market_share__2[[#This Row],[date]],dim_date[],2,FALSE)</f>
        <v>Jun</v>
      </c>
      <c r="G189" t="str">
        <f>VLOOKUP(fact_market_share__2[[#This Row],[city_code]],dim_cities[],2,FALSE)</f>
        <v>Ahmedabad</v>
      </c>
      <c r="H189" t="str">
        <f>VLOOKUP(fact_market_share__2[[#This Row],[date]],dim_date[],3,FALSE)</f>
        <v>After 5G</v>
      </c>
    </row>
    <row r="190" spans="1:8" x14ac:dyDescent="0.3">
      <c r="A190" s="2">
        <v>44713</v>
      </c>
      <c r="B190">
        <v>302001</v>
      </c>
      <c r="C190" s="5">
        <v>85.72</v>
      </c>
      <c r="D190" t="s">
        <v>73</v>
      </c>
      <c r="E190" s="5">
        <v>18.84</v>
      </c>
      <c r="F190" t="str">
        <f>VLOOKUP(fact_market_share__2[[#This Row],[date]],dim_date[],2,FALSE)</f>
        <v>Jun</v>
      </c>
      <c r="G190" t="str">
        <f>VLOOKUP(fact_market_share__2[[#This Row],[city_code]],dim_cities[],2,FALSE)</f>
        <v>Jaipur</v>
      </c>
      <c r="H190" t="str">
        <f>VLOOKUP(fact_market_share__2[[#This Row],[date]],dim_date[],3,FALSE)</f>
        <v>After 5G</v>
      </c>
    </row>
    <row r="191" spans="1:8" x14ac:dyDescent="0.3">
      <c r="A191" s="2">
        <v>44713</v>
      </c>
      <c r="B191">
        <v>226001</v>
      </c>
      <c r="C191" s="5">
        <v>73.7</v>
      </c>
      <c r="D191" t="s">
        <v>73</v>
      </c>
      <c r="E191" s="5">
        <v>33.049999999999997</v>
      </c>
      <c r="F191" t="str">
        <f>VLOOKUP(fact_market_share__2[[#This Row],[date]],dim_date[],2,FALSE)</f>
        <v>Jun</v>
      </c>
      <c r="G191" t="str">
        <f>VLOOKUP(fact_market_share__2[[#This Row],[city_code]],dim_cities[],2,FALSE)</f>
        <v>Lucknow</v>
      </c>
      <c r="H191" t="str">
        <f>VLOOKUP(fact_market_share__2[[#This Row],[date]],dim_date[],3,FALSE)</f>
        <v>After 5G</v>
      </c>
    </row>
    <row r="192" spans="1:8" x14ac:dyDescent="0.3">
      <c r="A192" s="2">
        <v>44713</v>
      </c>
      <c r="B192">
        <v>800008</v>
      </c>
      <c r="C192" s="5">
        <v>60.5</v>
      </c>
      <c r="D192" t="s">
        <v>73</v>
      </c>
      <c r="E192" s="5">
        <v>20.51</v>
      </c>
      <c r="F192" t="str">
        <f>VLOOKUP(fact_market_share__2[[#This Row],[date]],dim_date[],2,FALSE)</f>
        <v>Jun</v>
      </c>
      <c r="G192" t="str">
        <f>VLOOKUP(fact_market_share__2[[#This Row],[city_code]],dim_cities[],2,FALSE)</f>
        <v>Patna</v>
      </c>
      <c r="H192" t="str">
        <f>VLOOKUP(fact_market_share__2[[#This Row],[date]],dim_date[],3,FALSE)</f>
        <v>After 5G</v>
      </c>
    </row>
    <row r="193" spans="1:8" x14ac:dyDescent="0.3">
      <c r="A193" s="2">
        <v>44713</v>
      </c>
      <c r="B193">
        <v>641001</v>
      </c>
      <c r="C193" s="5">
        <v>53.6</v>
      </c>
      <c r="D193" t="s">
        <v>73</v>
      </c>
      <c r="E193" s="5">
        <v>30.84</v>
      </c>
      <c r="F193" t="str">
        <f>VLOOKUP(fact_market_share__2[[#This Row],[date]],dim_date[],2,FALSE)</f>
        <v>Jun</v>
      </c>
      <c r="G193" t="str">
        <f>VLOOKUP(fact_market_share__2[[#This Row],[city_code]],dim_cities[],2,FALSE)</f>
        <v>Coimbatore</v>
      </c>
      <c r="H193" t="str">
        <f>VLOOKUP(fact_market_share__2[[#This Row],[date]],dim_date[],3,FALSE)</f>
        <v>After 5G</v>
      </c>
    </row>
    <row r="194" spans="1:8" x14ac:dyDescent="0.3">
      <c r="A194" s="2">
        <v>44713</v>
      </c>
      <c r="B194">
        <v>160017</v>
      </c>
      <c r="C194" s="5">
        <v>39.020000000000003</v>
      </c>
      <c r="D194" t="s">
        <v>73</v>
      </c>
      <c r="E194" s="5">
        <v>33.35</v>
      </c>
      <c r="F194" t="str">
        <f>VLOOKUP(fact_market_share__2[[#This Row],[date]],dim_date[],2,FALSE)</f>
        <v>Jun</v>
      </c>
      <c r="G194" t="str">
        <f>VLOOKUP(fact_market_share__2[[#This Row],[city_code]],dim_cities[],2,FALSE)</f>
        <v>Chandigarh</v>
      </c>
      <c r="H194" t="str">
        <f>VLOOKUP(fact_market_share__2[[#This Row],[date]],dim_date[],3,FALSE)</f>
        <v>After 5G</v>
      </c>
    </row>
    <row r="195" spans="1:8" x14ac:dyDescent="0.3">
      <c r="A195" s="2">
        <v>44713</v>
      </c>
      <c r="B195">
        <v>122001</v>
      </c>
      <c r="C195" s="5">
        <v>30.35</v>
      </c>
      <c r="D195" t="s">
        <v>73</v>
      </c>
      <c r="E195" s="5">
        <v>27.73</v>
      </c>
      <c r="F195" t="str">
        <f>VLOOKUP(fact_market_share__2[[#This Row],[date]],dim_date[],2,FALSE)</f>
        <v>Jun</v>
      </c>
      <c r="G195" t="str">
        <f>VLOOKUP(fact_market_share__2[[#This Row],[city_code]],dim_cities[],2,FALSE)</f>
        <v>Gurgaon</v>
      </c>
      <c r="H195" t="str">
        <f>VLOOKUP(fact_market_share__2[[#This Row],[date]],dim_date[],3,FALSE)</f>
        <v>After 5G</v>
      </c>
    </row>
    <row r="196" spans="1:8" x14ac:dyDescent="0.3">
      <c r="A196" s="2">
        <v>44713</v>
      </c>
      <c r="B196">
        <v>492001</v>
      </c>
      <c r="C196" s="5">
        <v>18.920000000000002</v>
      </c>
      <c r="D196" t="s">
        <v>73</v>
      </c>
      <c r="E196" s="5">
        <v>20.64</v>
      </c>
      <c r="F196" t="str">
        <f>VLOOKUP(fact_market_share__2[[#This Row],[date]],dim_date[],2,FALSE)</f>
        <v>Jun</v>
      </c>
      <c r="G196" t="str">
        <f>VLOOKUP(fact_market_share__2[[#This Row],[city_code]],dim_cities[],2,FALSE)</f>
        <v>Raipur</v>
      </c>
      <c r="H196" t="str">
        <f>VLOOKUP(fact_market_share__2[[#This Row],[date]],dim_date[],3,FALSE)</f>
        <v>After 5G</v>
      </c>
    </row>
    <row r="197" spans="1:8" x14ac:dyDescent="0.3">
      <c r="A197" s="2">
        <v>44743</v>
      </c>
      <c r="B197">
        <v>400001</v>
      </c>
      <c r="C197" s="5">
        <v>348.85</v>
      </c>
      <c r="D197" t="s">
        <v>73</v>
      </c>
      <c r="E197" s="5">
        <v>27.91</v>
      </c>
      <c r="F197" t="str">
        <f>VLOOKUP(fact_market_share__2[[#This Row],[date]],dim_date[],2,FALSE)</f>
        <v>Jul</v>
      </c>
      <c r="G197" t="str">
        <f>VLOOKUP(fact_market_share__2[[#This Row],[city_code]],dim_cities[],2,FALSE)</f>
        <v>Mumbai</v>
      </c>
      <c r="H197" t="str">
        <f>VLOOKUP(fact_market_share__2[[#This Row],[date]],dim_date[],3,FALSE)</f>
        <v>After 5G</v>
      </c>
    </row>
    <row r="198" spans="1:8" x14ac:dyDescent="0.3">
      <c r="A198" s="2">
        <v>44743</v>
      </c>
      <c r="B198">
        <v>110001</v>
      </c>
      <c r="C198" s="5">
        <v>287.25</v>
      </c>
      <c r="D198" t="s">
        <v>73</v>
      </c>
      <c r="E198" s="5">
        <v>31</v>
      </c>
      <c r="F198" t="str">
        <f>VLOOKUP(fact_market_share__2[[#This Row],[date]],dim_date[],2,FALSE)</f>
        <v>Jul</v>
      </c>
      <c r="G198" t="str">
        <f>VLOOKUP(fact_market_share__2[[#This Row],[city_code]],dim_cities[],2,FALSE)</f>
        <v>Delhi</v>
      </c>
      <c r="H198" t="str">
        <f>VLOOKUP(fact_market_share__2[[#This Row],[date]],dim_date[],3,FALSE)</f>
        <v>After 5G</v>
      </c>
    </row>
    <row r="199" spans="1:8" x14ac:dyDescent="0.3">
      <c r="A199" s="2">
        <v>44743</v>
      </c>
      <c r="B199">
        <v>700001</v>
      </c>
      <c r="C199" s="5">
        <v>267.16000000000003</v>
      </c>
      <c r="D199" t="s">
        <v>73</v>
      </c>
      <c r="E199" s="5">
        <v>31.46</v>
      </c>
      <c r="F199" t="str">
        <f>VLOOKUP(fact_market_share__2[[#This Row],[date]],dim_date[],2,FALSE)</f>
        <v>Jul</v>
      </c>
      <c r="G199" t="str">
        <f>VLOOKUP(fact_market_share__2[[#This Row],[city_code]],dim_cities[],2,FALSE)</f>
        <v>Kolkata</v>
      </c>
      <c r="H199" t="str">
        <f>VLOOKUP(fact_market_share__2[[#This Row],[date]],dim_date[],3,FALSE)</f>
        <v>After 5G</v>
      </c>
    </row>
    <row r="200" spans="1:8" x14ac:dyDescent="0.3">
      <c r="A200" s="2">
        <v>44743</v>
      </c>
      <c r="B200">
        <v>560001</v>
      </c>
      <c r="C200" s="5">
        <v>239.26</v>
      </c>
      <c r="D200" t="s">
        <v>73</v>
      </c>
      <c r="E200" s="5">
        <v>31</v>
      </c>
      <c r="F200" t="str">
        <f>VLOOKUP(fact_market_share__2[[#This Row],[date]],dim_date[],2,FALSE)</f>
        <v>Jul</v>
      </c>
      <c r="G200" t="str">
        <f>VLOOKUP(fact_market_share__2[[#This Row],[city_code]],dim_cities[],2,FALSE)</f>
        <v>Bangalore</v>
      </c>
      <c r="H200" t="str">
        <f>VLOOKUP(fact_market_share__2[[#This Row],[date]],dim_date[],3,FALSE)</f>
        <v>After 5G</v>
      </c>
    </row>
    <row r="201" spans="1:8" x14ac:dyDescent="0.3">
      <c r="A201" s="2">
        <v>44743</v>
      </c>
      <c r="B201">
        <v>600001</v>
      </c>
      <c r="C201" s="5">
        <v>198.2</v>
      </c>
      <c r="D201" t="s">
        <v>73</v>
      </c>
      <c r="E201" s="5">
        <v>22.28</v>
      </c>
      <c r="F201" t="str">
        <f>VLOOKUP(fact_market_share__2[[#This Row],[date]],dim_date[],2,FALSE)</f>
        <v>Jul</v>
      </c>
      <c r="G201" t="str">
        <f>VLOOKUP(fact_market_share__2[[#This Row],[city_code]],dim_cities[],2,FALSE)</f>
        <v>Chennai</v>
      </c>
      <c r="H201" t="str">
        <f>VLOOKUP(fact_market_share__2[[#This Row],[date]],dim_date[],3,FALSE)</f>
        <v>After 5G</v>
      </c>
    </row>
    <row r="202" spans="1:8" x14ac:dyDescent="0.3">
      <c r="A202" s="2">
        <v>44743</v>
      </c>
      <c r="B202">
        <v>500001</v>
      </c>
      <c r="C202" s="5">
        <v>178.56</v>
      </c>
      <c r="D202" t="s">
        <v>73</v>
      </c>
      <c r="E202" s="5">
        <v>23.92</v>
      </c>
      <c r="F202" t="str">
        <f>VLOOKUP(fact_market_share__2[[#This Row],[date]],dim_date[],2,FALSE)</f>
        <v>Jul</v>
      </c>
      <c r="G202" t="str">
        <f>VLOOKUP(fact_market_share__2[[#This Row],[city_code]],dim_cities[],2,FALSE)</f>
        <v>Hyderabad</v>
      </c>
      <c r="H202" t="str">
        <f>VLOOKUP(fact_market_share__2[[#This Row],[date]],dim_date[],3,FALSE)</f>
        <v>After 5G</v>
      </c>
    </row>
    <row r="203" spans="1:8" x14ac:dyDescent="0.3">
      <c r="A203" s="2">
        <v>44743</v>
      </c>
      <c r="B203">
        <v>411001</v>
      </c>
      <c r="C203" s="5">
        <v>172.31</v>
      </c>
      <c r="D203" t="s">
        <v>73</v>
      </c>
      <c r="E203" s="5">
        <v>33.14</v>
      </c>
      <c r="F203" t="str">
        <f>VLOOKUP(fact_market_share__2[[#This Row],[date]],dim_date[],2,FALSE)</f>
        <v>Jul</v>
      </c>
      <c r="G203" t="str">
        <f>VLOOKUP(fact_market_share__2[[#This Row],[city_code]],dim_cities[],2,FALSE)</f>
        <v>Pune</v>
      </c>
      <c r="H203" t="str">
        <f>VLOOKUP(fact_market_share__2[[#This Row],[date]],dim_date[],3,FALSE)</f>
        <v>After 5G</v>
      </c>
    </row>
    <row r="204" spans="1:8" x14ac:dyDescent="0.3">
      <c r="A204" s="2">
        <v>44743</v>
      </c>
      <c r="B204">
        <v>380001</v>
      </c>
      <c r="C204" s="5">
        <v>130.79</v>
      </c>
      <c r="D204" t="s">
        <v>73</v>
      </c>
      <c r="E204" s="5">
        <v>27.73</v>
      </c>
      <c r="F204" t="str">
        <f>VLOOKUP(fact_market_share__2[[#This Row],[date]],dim_date[],2,FALSE)</f>
        <v>Jul</v>
      </c>
      <c r="G204" t="str">
        <f>VLOOKUP(fact_market_share__2[[#This Row],[city_code]],dim_cities[],2,FALSE)</f>
        <v>Ahmedabad</v>
      </c>
      <c r="H204" t="str">
        <f>VLOOKUP(fact_market_share__2[[#This Row],[date]],dim_date[],3,FALSE)</f>
        <v>After 5G</v>
      </c>
    </row>
    <row r="205" spans="1:8" x14ac:dyDescent="0.3">
      <c r="A205" s="2">
        <v>44743</v>
      </c>
      <c r="B205">
        <v>302001</v>
      </c>
      <c r="C205" s="5">
        <v>97.09</v>
      </c>
      <c r="D205" t="s">
        <v>73</v>
      </c>
      <c r="E205" s="5">
        <v>32.479999999999997</v>
      </c>
      <c r="F205" t="str">
        <f>VLOOKUP(fact_market_share__2[[#This Row],[date]],dim_date[],2,FALSE)</f>
        <v>Jul</v>
      </c>
      <c r="G205" t="str">
        <f>VLOOKUP(fact_market_share__2[[#This Row],[city_code]],dim_cities[],2,FALSE)</f>
        <v>Jaipur</v>
      </c>
      <c r="H205" t="str">
        <f>VLOOKUP(fact_market_share__2[[#This Row],[date]],dim_date[],3,FALSE)</f>
        <v>After 5G</v>
      </c>
    </row>
    <row r="206" spans="1:8" x14ac:dyDescent="0.3">
      <c r="A206" s="2">
        <v>44743</v>
      </c>
      <c r="B206">
        <v>226001</v>
      </c>
      <c r="C206" s="5">
        <v>83.47</v>
      </c>
      <c r="D206" t="s">
        <v>73</v>
      </c>
      <c r="E206" s="5">
        <v>17.899999999999999</v>
      </c>
      <c r="F206" t="str">
        <f>VLOOKUP(fact_market_share__2[[#This Row],[date]],dim_date[],2,FALSE)</f>
        <v>Jul</v>
      </c>
      <c r="G206" t="str">
        <f>VLOOKUP(fact_market_share__2[[#This Row],[city_code]],dim_cities[],2,FALSE)</f>
        <v>Lucknow</v>
      </c>
      <c r="H206" t="str">
        <f>VLOOKUP(fact_market_share__2[[#This Row],[date]],dim_date[],3,FALSE)</f>
        <v>After 5G</v>
      </c>
    </row>
    <row r="207" spans="1:8" x14ac:dyDescent="0.3">
      <c r="A207" s="2">
        <v>44743</v>
      </c>
      <c r="B207">
        <v>800008</v>
      </c>
      <c r="C207" s="5">
        <v>68.52</v>
      </c>
      <c r="D207" t="s">
        <v>73</v>
      </c>
      <c r="E207" s="5">
        <v>32.24</v>
      </c>
      <c r="F207" t="str">
        <f>VLOOKUP(fact_market_share__2[[#This Row],[date]],dim_date[],2,FALSE)</f>
        <v>Jul</v>
      </c>
      <c r="G207" t="str">
        <f>VLOOKUP(fact_market_share__2[[#This Row],[city_code]],dim_cities[],2,FALSE)</f>
        <v>Patna</v>
      </c>
      <c r="H207" t="str">
        <f>VLOOKUP(fact_market_share__2[[#This Row],[date]],dim_date[],3,FALSE)</f>
        <v>After 5G</v>
      </c>
    </row>
    <row r="208" spans="1:8" x14ac:dyDescent="0.3">
      <c r="A208" s="2">
        <v>44743</v>
      </c>
      <c r="B208">
        <v>641001</v>
      </c>
      <c r="C208" s="5">
        <v>60.71</v>
      </c>
      <c r="D208" t="s">
        <v>73</v>
      </c>
      <c r="E208" s="5">
        <v>29.72</v>
      </c>
      <c r="F208" t="str">
        <f>VLOOKUP(fact_market_share__2[[#This Row],[date]],dim_date[],2,FALSE)</f>
        <v>Jul</v>
      </c>
      <c r="G208" t="str">
        <f>VLOOKUP(fact_market_share__2[[#This Row],[city_code]],dim_cities[],2,FALSE)</f>
        <v>Coimbatore</v>
      </c>
      <c r="H208" t="str">
        <f>VLOOKUP(fact_market_share__2[[#This Row],[date]],dim_date[],3,FALSE)</f>
        <v>After 5G</v>
      </c>
    </row>
    <row r="209" spans="1:8" x14ac:dyDescent="0.3">
      <c r="A209" s="2">
        <v>44743</v>
      </c>
      <c r="B209">
        <v>160017</v>
      </c>
      <c r="C209" s="5">
        <v>44.19</v>
      </c>
      <c r="D209" t="s">
        <v>73</v>
      </c>
      <c r="E209" s="5">
        <v>29.83</v>
      </c>
      <c r="F209" t="str">
        <f>VLOOKUP(fact_market_share__2[[#This Row],[date]],dim_date[],2,FALSE)</f>
        <v>Jul</v>
      </c>
      <c r="G209" t="str">
        <f>VLOOKUP(fact_market_share__2[[#This Row],[city_code]],dim_cities[],2,FALSE)</f>
        <v>Chandigarh</v>
      </c>
      <c r="H209" t="str">
        <f>VLOOKUP(fact_market_share__2[[#This Row],[date]],dim_date[],3,FALSE)</f>
        <v>After 5G</v>
      </c>
    </row>
    <row r="210" spans="1:8" x14ac:dyDescent="0.3">
      <c r="A210" s="2">
        <v>44743</v>
      </c>
      <c r="B210">
        <v>122001</v>
      </c>
      <c r="C210" s="5">
        <v>34.369999999999997</v>
      </c>
      <c r="D210" t="s">
        <v>73</v>
      </c>
      <c r="E210" s="5">
        <v>20.51</v>
      </c>
      <c r="F210" t="str">
        <f>VLOOKUP(fact_market_share__2[[#This Row],[date]],dim_date[],2,FALSE)</f>
        <v>Jul</v>
      </c>
      <c r="G210" t="str">
        <f>VLOOKUP(fact_market_share__2[[#This Row],[city_code]],dim_cities[],2,FALSE)</f>
        <v>Gurgaon</v>
      </c>
      <c r="H210" t="str">
        <f>VLOOKUP(fact_market_share__2[[#This Row],[date]],dim_date[],3,FALSE)</f>
        <v>After 5G</v>
      </c>
    </row>
    <row r="211" spans="1:8" x14ac:dyDescent="0.3">
      <c r="A211" s="2">
        <v>44743</v>
      </c>
      <c r="B211">
        <v>492001</v>
      </c>
      <c r="C211" s="5">
        <v>21.43</v>
      </c>
      <c r="D211" t="s">
        <v>73</v>
      </c>
      <c r="E211" s="5">
        <v>27.41</v>
      </c>
      <c r="F211" t="str">
        <f>VLOOKUP(fact_market_share__2[[#This Row],[date]],dim_date[],2,FALSE)</f>
        <v>Jul</v>
      </c>
      <c r="G211" t="str">
        <f>VLOOKUP(fact_market_share__2[[#This Row],[city_code]],dim_cities[],2,FALSE)</f>
        <v>Raipur</v>
      </c>
      <c r="H211" t="str">
        <f>VLOOKUP(fact_market_share__2[[#This Row],[date]],dim_date[],3,FALSE)</f>
        <v>After 5G</v>
      </c>
    </row>
    <row r="212" spans="1:8" x14ac:dyDescent="0.3">
      <c r="A212" s="2">
        <v>44774</v>
      </c>
      <c r="B212">
        <v>400001</v>
      </c>
      <c r="C212" s="5">
        <v>333.45</v>
      </c>
      <c r="D212" t="s">
        <v>73</v>
      </c>
      <c r="E212" s="5">
        <v>32.630000000000003</v>
      </c>
      <c r="F212" t="str">
        <f>VLOOKUP(fact_market_share__2[[#This Row],[date]],dim_date[],2,FALSE)</f>
        <v>Aug</v>
      </c>
      <c r="G212" t="str">
        <f>VLOOKUP(fact_market_share__2[[#This Row],[city_code]],dim_cities[],2,FALSE)</f>
        <v>Mumbai</v>
      </c>
      <c r="H212" t="str">
        <f>VLOOKUP(fact_market_share__2[[#This Row],[date]],dim_date[],3,FALSE)</f>
        <v>After 5G</v>
      </c>
    </row>
    <row r="213" spans="1:8" x14ac:dyDescent="0.3">
      <c r="A213" s="2">
        <v>44774</v>
      </c>
      <c r="B213">
        <v>110001</v>
      </c>
      <c r="C213" s="5">
        <v>274.57</v>
      </c>
      <c r="D213" t="s">
        <v>73</v>
      </c>
      <c r="E213" s="5">
        <v>32.43</v>
      </c>
      <c r="F213" t="str">
        <f>VLOOKUP(fact_market_share__2[[#This Row],[date]],dim_date[],2,FALSE)</f>
        <v>Aug</v>
      </c>
      <c r="G213" t="str">
        <f>VLOOKUP(fact_market_share__2[[#This Row],[city_code]],dim_cities[],2,FALSE)</f>
        <v>Delhi</v>
      </c>
      <c r="H213" t="str">
        <f>VLOOKUP(fact_market_share__2[[#This Row],[date]],dim_date[],3,FALSE)</f>
        <v>After 5G</v>
      </c>
    </row>
    <row r="214" spans="1:8" x14ac:dyDescent="0.3">
      <c r="A214" s="2">
        <v>44774</v>
      </c>
      <c r="B214">
        <v>700001</v>
      </c>
      <c r="C214" s="5">
        <v>255.37</v>
      </c>
      <c r="D214" t="s">
        <v>73</v>
      </c>
      <c r="E214" s="5">
        <v>20.010000000000002</v>
      </c>
      <c r="F214" t="str">
        <f>VLOOKUP(fact_market_share__2[[#This Row],[date]],dim_date[],2,FALSE)</f>
        <v>Aug</v>
      </c>
      <c r="G214" t="str">
        <f>VLOOKUP(fact_market_share__2[[#This Row],[city_code]],dim_cities[],2,FALSE)</f>
        <v>Kolkata</v>
      </c>
      <c r="H214" t="str">
        <f>VLOOKUP(fact_market_share__2[[#This Row],[date]],dim_date[],3,FALSE)</f>
        <v>After 5G</v>
      </c>
    </row>
    <row r="215" spans="1:8" x14ac:dyDescent="0.3">
      <c r="A215" s="2">
        <v>44774</v>
      </c>
      <c r="B215">
        <v>560001</v>
      </c>
      <c r="C215" s="5">
        <v>228.7</v>
      </c>
      <c r="D215" t="s">
        <v>73</v>
      </c>
      <c r="E215" s="5">
        <v>28.48</v>
      </c>
      <c r="F215" t="str">
        <f>VLOOKUP(fact_market_share__2[[#This Row],[date]],dim_date[],2,FALSE)</f>
        <v>Aug</v>
      </c>
      <c r="G215" t="str">
        <f>VLOOKUP(fact_market_share__2[[#This Row],[city_code]],dim_cities[],2,FALSE)</f>
        <v>Bangalore</v>
      </c>
      <c r="H215" t="str">
        <f>VLOOKUP(fact_market_share__2[[#This Row],[date]],dim_date[],3,FALSE)</f>
        <v>After 5G</v>
      </c>
    </row>
    <row r="216" spans="1:8" x14ac:dyDescent="0.3">
      <c r="A216" s="2">
        <v>44774</v>
      </c>
      <c r="B216">
        <v>600001</v>
      </c>
      <c r="C216" s="5">
        <v>189.45</v>
      </c>
      <c r="D216" t="s">
        <v>73</v>
      </c>
      <c r="E216" s="5">
        <v>24.5</v>
      </c>
      <c r="F216" t="str">
        <f>VLOOKUP(fact_market_share__2[[#This Row],[date]],dim_date[],2,FALSE)</f>
        <v>Aug</v>
      </c>
      <c r="G216" t="str">
        <f>VLOOKUP(fact_market_share__2[[#This Row],[city_code]],dim_cities[],2,FALSE)</f>
        <v>Chennai</v>
      </c>
      <c r="H216" t="str">
        <f>VLOOKUP(fact_market_share__2[[#This Row],[date]],dim_date[],3,FALSE)</f>
        <v>After 5G</v>
      </c>
    </row>
    <row r="217" spans="1:8" x14ac:dyDescent="0.3">
      <c r="A217" s="2">
        <v>44774</v>
      </c>
      <c r="B217">
        <v>500001</v>
      </c>
      <c r="C217" s="5">
        <v>170.67</v>
      </c>
      <c r="D217" t="s">
        <v>73</v>
      </c>
      <c r="E217" s="5">
        <v>32.33</v>
      </c>
      <c r="F217" t="str">
        <f>VLOOKUP(fact_market_share__2[[#This Row],[date]],dim_date[],2,FALSE)</f>
        <v>Aug</v>
      </c>
      <c r="G217" t="str">
        <f>VLOOKUP(fact_market_share__2[[#This Row],[city_code]],dim_cities[],2,FALSE)</f>
        <v>Hyderabad</v>
      </c>
      <c r="H217" t="str">
        <f>VLOOKUP(fact_market_share__2[[#This Row],[date]],dim_date[],3,FALSE)</f>
        <v>After 5G</v>
      </c>
    </row>
    <row r="218" spans="1:8" x14ac:dyDescent="0.3">
      <c r="A218" s="2">
        <v>44774</v>
      </c>
      <c r="B218">
        <v>411001</v>
      </c>
      <c r="C218" s="5">
        <v>164.7</v>
      </c>
      <c r="D218" t="s">
        <v>73</v>
      </c>
      <c r="E218" s="5">
        <v>28.62</v>
      </c>
      <c r="F218" t="str">
        <f>VLOOKUP(fact_market_share__2[[#This Row],[date]],dim_date[],2,FALSE)</f>
        <v>Aug</v>
      </c>
      <c r="G218" t="str">
        <f>VLOOKUP(fact_market_share__2[[#This Row],[city_code]],dim_cities[],2,FALSE)</f>
        <v>Pune</v>
      </c>
      <c r="H218" t="str">
        <f>VLOOKUP(fact_market_share__2[[#This Row],[date]],dim_date[],3,FALSE)</f>
        <v>After 5G</v>
      </c>
    </row>
    <row r="219" spans="1:8" x14ac:dyDescent="0.3">
      <c r="A219" s="2">
        <v>44774</v>
      </c>
      <c r="B219">
        <v>380001</v>
      </c>
      <c r="C219" s="5">
        <v>125.02</v>
      </c>
      <c r="D219" t="s">
        <v>73</v>
      </c>
      <c r="E219" s="5">
        <v>20.76</v>
      </c>
      <c r="F219" t="str">
        <f>VLOOKUP(fact_market_share__2[[#This Row],[date]],dim_date[],2,FALSE)</f>
        <v>Aug</v>
      </c>
      <c r="G219" t="str">
        <f>VLOOKUP(fact_market_share__2[[#This Row],[city_code]],dim_cities[],2,FALSE)</f>
        <v>Ahmedabad</v>
      </c>
      <c r="H219" t="str">
        <f>VLOOKUP(fact_market_share__2[[#This Row],[date]],dim_date[],3,FALSE)</f>
        <v>After 5G</v>
      </c>
    </row>
    <row r="220" spans="1:8" x14ac:dyDescent="0.3">
      <c r="A220" s="2">
        <v>44774</v>
      </c>
      <c r="B220">
        <v>302001</v>
      </c>
      <c r="C220" s="5">
        <v>92.8</v>
      </c>
      <c r="D220" t="s">
        <v>73</v>
      </c>
      <c r="E220" s="5">
        <v>27.06</v>
      </c>
      <c r="F220" t="str">
        <f>VLOOKUP(fact_market_share__2[[#This Row],[date]],dim_date[],2,FALSE)</f>
        <v>Aug</v>
      </c>
      <c r="G220" t="str">
        <f>VLOOKUP(fact_market_share__2[[#This Row],[city_code]],dim_cities[],2,FALSE)</f>
        <v>Jaipur</v>
      </c>
      <c r="H220" t="str">
        <f>VLOOKUP(fact_market_share__2[[#This Row],[date]],dim_date[],3,FALSE)</f>
        <v>After 5G</v>
      </c>
    </row>
    <row r="221" spans="1:8" x14ac:dyDescent="0.3">
      <c r="A221" s="2">
        <v>44774</v>
      </c>
      <c r="B221">
        <v>226001</v>
      </c>
      <c r="C221" s="5">
        <v>79.790000000000006</v>
      </c>
      <c r="D221" t="s">
        <v>73</v>
      </c>
      <c r="E221" s="5">
        <v>25.32</v>
      </c>
      <c r="F221" t="str">
        <f>VLOOKUP(fact_market_share__2[[#This Row],[date]],dim_date[],2,FALSE)</f>
        <v>Aug</v>
      </c>
      <c r="G221" t="str">
        <f>VLOOKUP(fact_market_share__2[[#This Row],[city_code]],dim_cities[],2,FALSE)</f>
        <v>Lucknow</v>
      </c>
      <c r="H221" t="str">
        <f>VLOOKUP(fact_market_share__2[[#This Row],[date]],dim_date[],3,FALSE)</f>
        <v>After 5G</v>
      </c>
    </row>
    <row r="222" spans="1:8" x14ac:dyDescent="0.3">
      <c r="A222" s="2">
        <v>44774</v>
      </c>
      <c r="B222">
        <v>800008</v>
      </c>
      <c r="C222" s="5">
        <v>65.5</v>
      </c>
      <c r="D222" t="s">
        <v>73</v>
      </c>
      <c r="E222" s="5">
        <v>26.26</v>
      </c>
      <c r="F222" t="str">
        <f>VLOOKUP(fact_market_share__2[[#This Row],[date]],dim_date[],2,FALSE)</f>
        <v>Aug</v>
      </c>
      <c r="G222" t="str">
        <f>VLOOKUP(fact_market_share__2[[#This Row],[city_code]],dim_cities[],2,FALSE)</f>
        <v>Patna</v>
      </c>
      <c r="H222" t="str">
        <f>VLOOKUP(fact_market_share__2[[#This Row],[date]],dim_date[],3,FALSE)</f>
        <v>After 5G</v>
      </c>
    </row>
    <row r="223" spans="1:8" x14ac:dyDescent="0.3">
      <c r="A223" s="2">
        <v>44774</v>
      </c>
      <c r="B223">
        <v>641001</v>
      </c>
      <c r="C223" s="5">
        <v>58.03</v>
      </c>
      <c r="D223" t="s">
        <v>73</v>
      </c>
      <c r="E223" s="5">
        <v>18.68</v>
      </c>
      <c r="F223" t="str">
        <f>VLOOKUP(fact_market_share__2[[#This Row],[date]],dim_date[],2,FALSE)</f>
        <v>Aug</v>
      </c>
      <c r="G223" t="str">
        <f>VLOOKUP(fact_market_share__2[[#This Row],[city_code]],dim_cities[],2,FALSE)</f>
        <v>Coimbatore</v>
      </c>
      <c r="H223" t="str">
        <f>VLOOKUP(fact_market_share__2[[#This Row],[date]],dim_date[],3,FALSE)</f>
        <v>After 5G</v>
      </c>
    </row>
    <row r="224" spans="1:8" x14ac:dyDescent="0.3">
      <c r="A224" s="2">
        <v>44774</v>
      </c>
      <c r="B224">
        <v>160017</v>
      </c>
      <c r="C224" s="5">
        <v>42.24</v>
      </c>
      <c r="D224" t="s">
        <v>73</v>
      </c>
      <c r="E224" s="5">
        <v>26.35</v>
      </c>
      <c r="F224" t="str">
        <f>VLOOKUP(fact_market_share__2[[#This Row],[date]],dim_date[],2,FALSE)</f>
        <v>Aug</v>
      </c>
      <c r="G224" t="str">
        <f>VLOOKUP(fact_market_share__2[[#This Row],[city_code]],dim_cities[],2,FALSE)</f>
        <v>Chandigarh</v>
      </c>
      <c r="H224" t="str">
        <f>VLOOKUP(fact_market_share__2[[#This Row],[date]],dim_date[],3,FALSE)</f>
        <v>After 5G</v>
      </c>
    </row>
    <row r="225" spans="1:8" x14ac:dyDescent="0.3">
      <c r="A225" s="2">
        <v>44774</v>
      </c>
      <c r="B225">
        <v>122001</v>
      </c>
      <c r="C225" s="5">
        <v>32.85</v>
      </c>
      <c r="D225" t="s">
        <v>73</v>
      </c>
      <c r="E225" s="5">
        <v>31.41</v>
      </c>
      <c r="F225" t="str">
        <f>VLOOKUP(fact_market_share__2[[#This Row],[date]],dim_date[],2,FALSE)</f>
        <v>Aug</v>
      </c>
      <c r="G225" t="str">
        <f>VLOOKUP(fact_market_share__2[[#This Row],[city_code]],dim_cities[],2,FALSE)</f>
        <v>Gurgaon</v>
      </c>
      <c r="H225" t="str">
        <f>VLOOKUP(fact_market_share__2[[#This Row],[date]],dim_date[],3,FALSE)</f>
        <v>After 5G</v>
      </c>
    </row>
    <row r="226" spans="1:8" x14ac:dyDescent="0.3">
      <c r="A226" s="2">
        <v>44774</v>
      </c>
      <c r="B226">
        <v>492001</v>
      </c>
      <c r="C226" s="5">
        <v>20.48</v>
      </c>
      <c r="D226" t="s">
        <v>73</v>
      </c>
      <c r="E226" s="5">
        <v>25.61</v>
      </c>
      <c r="F226" t="str">
        <f>VLOOKUP(fact_market_share__2[[#This Row],[date]],dim_date[],2,FALSE)</f>
        <v>Aug</v>
      </c>
      <c r="G226" t="str">
        <f>VLOOKUP(fact_market_share__2[[#This Row],[city_code]],dim_cities[],2,FALSE)</f>
        <v>Raipur</v>
      </c>
      <c r="H226" t="str">
        <f>VLOOKUP(fact_market_share__2[[#This Row],[date]],dim_date[],3,FALSE)</f>
        <v>After 5G</v>
      </c>
    </row>
    <row r="227" spans="1:8" x14ac:dyDescent="0.3">
      <c r="A227" s="2">
        <v>44805</v>
      </c>
      <c r="B227">
        <v>400001</v>
      </c>
      <c r="C227" s="5">
        <v>349.97</v>
      </c>
      <c r="D227" t="s">
        <v>73</v>
      </c>
      <c r="E227" s="5">
        <v>28.82</v>
      </c>
      <c r="F227" t="str">
        <f>VLOOKUP(fact_market_share__2[[#This Row],[date]],dim_date[],2,FALSE)</f>
        <v>Sep</v>
      </c>
      <c r="G227" t="str">
        <f>VLOOKUP(fact_market_share__2[[#This Row],[city_code]],dim_cities[],2,FALSE)</f>
        <v>Mumbai</v>
      </c>
      <c r="H227" t="str">
        <f>VLOOKUP(fact_market_share__2[[#This Row],[date]],dim_date[],3,FALSE)</f>
        <v>After 5G</v>
      </c>
    </row>
    <row r="228" spans="1:8" x14ac:dyDescent="0.3">
      <c r="A228" s="2">
        <v>44805</v>
      </c>
      <c r="B228">
        <v>110001</v>
      </c>
      <c r="C228" s="5">
        <v>288.17</v>
      </c>
      <c r="D228" t="s">
        <v>73</v>
      </c>
      <c r="E228" s="5">
        <v>31.02</v>
      </c>
      <c r="F228" t="str">
        <f>VLOOKUP(fact_market_share__2[[#This Row],[date]],dim_date[],2,FALSE)</f>
        <v>Sep</v>
      </c>
      <c r="G228" t="str">
        <f>VLOOKUP(fact_market_share__2[[#This Row],[city_code]],dim_cities[],2,FALSE)</f>
        <v>Delhi</v>
      </c>
      <c r="H228" t="str">
        <f>VLOOKUP(fact_market_share__2[[#This Row],[date]],dim_date[],3,FALSE)</f>
        <v>After 5G</v>
      </c>
    </row>
    <row r="229" spans="1:8" x14ac:dyDescent="0.3">
      <c r="A229" s="2">
        <v>44805</v>
      </c>
      <c r="B229">
        <v>700001</v>
      </c>
      <c r="C229" s="5">
        <v>268.02</v>
      </c>
      <c r="D229" t="s">
        <v>73</v>
      </c>
      <c r="E229" s="5">
        <v>27.51</v>
      </c>
      <c r="F229" t="str">
        <f>VLOOKUP(fact_market_share__2[[#This Row],[date]],dim_date[],2,FALSE)</f>
        <v>Sep</v>
      </c>
      <c r="G229" t="str">
        <f>VLOOKUP(fact_market_share__2[[#This Row],[city_code]],dim_cities[],2,FALSE)</f>
        <v>Kolkata</v>
      </c>
      <c r="H229" t="str">
        <f>VLOOKUP(fact_market_share__2[[#This Row],[date]],dim_date[],3,FALSE)</f>
        <v>After 5G</v>
      </c>
    </row>
    <row r="230" spans="1:8" x14ac:dyDescent="0.3">
      <c r="A230" s="2">
        <v>44805</v>
      </c>
      <c r="B230">
        <v>560001</v>
      </c>
      <c r="C230" s="5">
        <v>240.03</v>
      </c>
      <c r="D230" t="s">
        <v>73</v>
      </c>
      <c r="E230" s="5">
        <v>26.86</v>
      </c>
      <c r="F230" t="str">
        <f>VLOOKUP(fact_market_share__2[[#This Row],[date]],dim_date[],2,FALSE)</f>
        <v>Sep</v>
      </c>
      <c r="G230" t="str">
        <f>VLOOKUP(fact_market_share__2[[#This Row],[city_code]],dim_cities[],2,FALSE)</f>
        <v>Bangalore</v>
      </c>
      <c r="H230" t="str">
        <f>VLOOKUP(fact_market_share__2[[#This Row],[date]],dim_date[],3,FALSE)</f>
        <v>After 5G</v>
      </c>
    </row>
    <row r="231" spans="1:8" x14ac:dyDescent="0.3">
      <c r="A231" s="2">
        <v>44805</v>
      </c>
      <c r="B231">
        <v>600001</v>
      </c>
      <c r="C231" s="5">
        <v>198.83</v>
      </c>
      <c r="D231" t="s">
        <v>73</v>
      </c>
      <c r="E231" s="5">
        <v>32.840000000000003</v>
      </c>
      <c r="F231" t="str">
        <f>VLOOKUP(fact_market_share__2[[#This Row],[date]],dim_date[],2,FALSE)</f>
        <v>Sep</v>
      </c>
      <c r="G231" t="str">
        <f>VLOOKUP(fact_market_share__2[[#This Row],[city_code]],dim_cities[],2,FALSE)</f>
        <v>Chennai</v>
      </c>
      <c r="H231" t="str">
        <f>VLOOKUP(fact_market_share__2[[#This Row],[date]],dim_date[],3,FALSE)</f>
        <v>After 5G</v>
      </c>
    </row>
    <row r="232" spans="1:8" x14ac:dyDescent="0.3">
      <c r="A232" s="2">
        <v>44805</v>
      </c>
      <c r="B232">
        <v>500001</v>
      </c>
      <c r="C232" s="5">
        <v>179.13</v>
      </c>
      <c r="D232" t="s">
        <v>73</v>
      </c>
      <c r="E232" s="5">
        <v>29.95</v>
      </c>
      <c r="F232" t="str">
        <f>VLOOKUP(fact_market_share__2[[#This Row],[date]],dim_date[],2,FALSE)</f>
        <v>Sep</v>
      </c>
      <c r="G232" t="str">
        <f>VLOOKUP(fact_market_share__2[[#This Row],[city_code]],dim_cities[],2,FALSE)</f>
        <v>Hyderabad</v>
      </c>
      <c r="H232" t="str">
        <f>VLOOKUP(fact_market_share__2[[#This Row],[date]],dim_date[],3,FALSE)</f>
        <v>After 5G</v>
      </c>
    </row>
    <row r="233" spans="1:8" x14ac:dyDescent="0.3">
      <c r="A233" s="2">
        <v>44805</v>
      </c>
      <c r="B233">
        <v>411001</v>
      </c>
      <c r="C233" s="5">
        <v>172.86</v>
      </c>
      <c r="D233" t="s">
        <v>73</v>
      </c>
      <c r="E233" s="5">
        <v>20.34</v>
      </c>
      <c r="F233" t="str">
        <f>VLOOKUP(fact_market_share__2[[#This Row],[date]],dim_date[],2,FALSE)</f>
        <v>Sep</v>
      </c>
      <c r="G233" t="str">
        <f>VLOOKUP(fact_market_share__2[[#This Row],[city_code]],dim_cities[],2,FALSE)</f>
        <v>Pune</v>
      </c>
      <c r="H233" t="str">
        <f>VLOOKUP(fact_market_share__2[[#This Row],[date]],dim_date[],3,FALSE)</f>
        <v>After 5G</v>
      </c>
    </row>
    <row r="234" spans="1:8" x14ac:dyDescent="0.3">
      <c r="A234" s="2">
        <v>44805</v>
      </c>
      <c r="B234">
        <v>380001</v>
      </c>
      <c r="C234" s="5">
        <v>131.21</v>
      </c>
      <c r="D234" t="s">
        <v>73</v>
      </c>
      <c r="E234" s="5">
        <v>28.71</v>
      </c>
      <c r="F234" t="str">
        <f>VLOOKUP(fact_market_share__2[[#This Row],[date]],dim_date[],2,FALSE)</f>
        <v>Sep</v>
      </c>
      <c r="G234" t="str">
        <f>VLOOKUP(fact_market_share__2[[#This Row],[city_code]],dim_cities[],2,FALSE)</f>
        <v>Ahmedabad</v>
      </c>
      <c r="H234" t="str">
        <f>VLOOKUP(fact_market_share__2[[#This Row],[date]],dim_date[],3,FALSE)</f>
        <v>After 5G</v>
      </c>
    </row>
    <row r="235" spans="1:8" x14ac:dyDescent="0.3">
      <c r="A235" s="2">
        <v>44805</v>
      </c>
      <c r="B235">
        <v>302001</v>
      </c>
      <c r="C235" s="5">
        <v>97.4</v>
      </c>
      <c r="D235" t="s">
        <v>73</v>
      </c>
      <c r="E235" s="5">
        <v>30.93</v>
      </c>
      <c r="F235" t="str">
        <f>VLOOKUP(fact_market_share__2[[#This Row],[date]],dim_date[],2,FALSE)</f>
        <v>Sep</v>
      </c>
      <c r="G235" t="str">
        <f>VLOOKUP(fact_market_share__2[[#This Row],[city_code]],dim_cities[],2,FALSE)</f>
        <v>Jaipur</v>
      </c>
      <c r="H235" t="str">
        <f>VLOOKUP(fact_market_share__2[[#This Row],[date]],dim_date[],3,FALSE)</f>
        <v>After 5G</v>
      </c>
    </row>
    <row r="236" spans="1:8" x14ac:dyDescent="0.3">
      <c r="A236" s="2">
        <v>44805</v>
      </c>
      <c r="B236">
        <v>226001</v>
      </c>
      <c r="C236" s="5">
        <v>83.74</v>
      </c>
      <c r="D236" t="s">
        <v>73</v>
      </c>
      <c r="E236" s="5">
        <v>28.36</v>
      </c>
      <c r="F236" t="str">
        <f>VLOOKUP(fact_market_share__2[[#This Row],[date]],dim_date[],2,FALSE)</f>
        <v>Sep</v>
      </c>
      <c r="G236" t="str">
        <f>VLOOKUP(fact_market_share__2[[#This Row],[city_code]],dim_cities[],2,FALSE)</f>
        <v>Lucknow</v>
      </c>
      <c r="H236" t="str">
        <f>VLOOKUP(fact_market_share__2[[#This Row],[date]],dim_date[],3,FALSE)</f>
        <v>After 5G</v>
      </c>
    </row>
    <row r="237" spans="1:8" x14ac:dyDescent="0.3">
      <c r="A237" s="2">
        <v>44805</v>
      </c>
      <c r="B237">
        <v>800008</v>
      </c>
      <c r="C237" s="5">
        <v>68.739999999999995</v>
      </c>
      <c r="D237" t="s">
        <v>73</v>
      </c>
      <c r="E237" s="5">
        <v>29.16</v>
      </c>
      <c r="F237" t="str">
        <f>VLOOKUP(fact_market_share__2[[#This Row],[date]],dim_date[],2,FALSE)</f>
        <v>Sep</v>
      </c>
      <c r="G237" t="str">
        <f>VLOOKUP(fact_market_share__2[[#This Row],[city_code]],dim_cities[],2,FALSE)</f>
        <v>Patna</v>
      </c>
      <c r="H237" t="str">
        <f>VLOOKUP(fact_market_share__2[[#This Row],[date]],dim_date[],3,FALSE)</f>
        <v>After 5G</v>
      </c>
    </row>
    <row r="238" spans="1:8" x14ac:dyDescent="0.3">
      <c r="A238" s="2">
        <v>44805</v>
      </c>
      <c r="B238">
        <v>641001</v>
      </c>
      <c r="C238" s="5">
        <v>60.9</v>
      </c>
      <c r="D238" t="s">
        <v>73</v>
      </c>
      <c r="E238" s="5">
        <v>29.26</v>
      </c>
      <c r="F238" t="str">
        <f>VLOOKUP(fact_market_share__2[[#This Row],[date]],dim_date[],2,FALSE)</f>
        <v>Sep</v>
      </c>
      <c r="G238" t="str">
        <f>VLOOKUP(fact_market_share__2[[#This Row],[city_code]],dim_cities[],2,FALSE)</f>
        <v>Coimbatore</v>
      </c>
      <c r="H238" t="str">
        <f>VLOOKUP(fact_market_share__2[[#This Row],[date]],dim_date[],3,FALSE)</f>
        <v>After 5G</v>
      </c>
    </row>
    <row r="239" spans="1:8" x14ac:dyDescent="0.3">
      <c r="A239" s="2">
        <v>44805</v>
      </c>
      <c r="B239">
        <v>160017</v>
      </c>
      <c r="C239" s="5">
        <v>44.33</v>
      </c>
      <c r="D239" t="s">
        <v>73</v>
      </c>
      <c r="E239" s="5">
        <v>17.809999999999999</v>
      </c>
      <c r="F239" t="str">
        <f>VLOOKUP(fact_market_share__2[[#This Row],[date]],dim_date[],2,FALSE)</f>
        <v>Sep</v>
      </c>
      <c r="G239" t="str">
        <f>VLOOKUP(fact_market_share__2[[#This Row],[city_code]],dim_cities[],2,FALSE)</f>
        <v>Chandigarh</v>
      </c>
      <c r="H239" t="str">
        <f>VLOOKUP(fact_market_share__2[[#This Row],[date]],dim_date[],3,FALSE)</f>
        <v>After 5G</v>
      </c>
    </row>
    <row r="240" spans="1:8" x14ac:dyDescent="0.3">
      <c r="A240" s="2">
        <v>44805</v>
      </c>
      <c r="B240">
        <v>122001</v>
      </c>
      <c r="C240" s="5">
        <v>34.479999999999997</v>
      </c>
      <c r="D240" t="s">
        <v>73</v>
      </c>
      <c r="E240" s="5">
        <v>26.09</v>
      </c>
      <c r="F240" t="str">
        <f>VLOOKUP(fact_market_share__2[[#This Row],[date]],dim_date[],2,FALSE)</f>
        <v>Sep</v>
      </c>
      <c r="G240" t="str">
        <f>VLOOKUP(fact_market_share__2[[#This Row],[city_code]],dim_cities[],2,FALSE)</f>
        <v>Gurgaon</v>
      </c>
      <c r="H240" t="str">
        <f>VLOOKUP(fact_market_share__2[[#This Row],[date]],dim_date[],3,FALSE)</f>
        <v>After 5G</v>
      </c>
    </row>
    <row r="241" spans="1:8" x14ac:dyDescent="0.3">
      <c r="A241" s="2">
        <v>44805</v>
      </c>
      <c r="B241">
        <v>492001</v>
      </c>
      <c r="C241" s="5">
        <v>21.5</v>
      </c>
      <c r="D241" t="s">
        <v>73</v>
      </c>
      <c r="E241" s="5">
        <v>24.4</v>
      </c>
      <c r="F241" t="str">
        <f>VLOOKUP(fact_market_share__2[[#This Row],[date]],dim_date[],2,FALSE)</f>
        <v>Sep</v>
      </c>
      <c r="G241" t="str">
        <f>VLOOKUP(fact_market_share__2[[#This Row],[city_code]],dim_cities[],2,FALSE)</f>
        <v>Raipur</v>
      </c>
      <c r="H241" t="str">
        <f>VLOOKUP(fact_market_share__2[[#This Row],[date]],dim_date[],3,FALSE)</f>
        <v>After 5G</v>
      </c>
    </row>
    <row r="242" spans="1:8" x14ac:dyDescent="0.3">
      <c r="A242" s="2">
        <v>44562</v>
      </c>
      <c r="B242">
        <v>400001</v>
      </c>
      <c r="C242" s="5">
        <v>286.29000000000002</v>
      </c>
      <c r="D242" t="s">
        <v>74</v>
      </c>
      <c r="E242" s="5">
        <v>33.96</v>
      </c>
      <c r="F242" t="str">
        <f>VLOOKUP(fact_market_share__2[[#This Row],[date]],dim_date[],2,FALSE)</f>
        <v>Jan</v>
      </c>
      <c r="G242" t="str">
        <f>VLOOKUP(fact_market_share__2[[#This Row],[city_code]],dim_cities[],2,FALSE)</f>
        <v>Mumbai</v>
      </c>
      <c r="H242" t="str">
        <f>VLOOKUP(fact_market_share__2[[#This Row],[date]],dim_date[],3,FALSE)</f>
        <v>Before 5G</v>
      </c>
    </row>
    <row r="243" spans="1:8" x14ac:dyDescent="0.3">
      <c r="A243" s="2">
        <v>44562</v>
      </c>
      <c r="B243">
        <v>110001</v>
      </c>
      <c r="C243" s="5">
        <v>241.59</v>
      </c>
      <c r="D243" t="s">
        <v>74</v>
      </c>
      <c r="E243" s="5">
        <v>35.770000000000003</v>
      </c>
      <c r="F243" t="str">
        <f>VLOOKUP(fact_market_share__2[[#This Row],[date]],dim_date[],2,FALSE)</f>
        <v>Jan</v>
      </c>
      <c r="G243" t="str">
        <f>VLOOKUP(fact_market_share__2[[#This Row],[city_code]],dim_cities[],2,FALSE)</f>
        <v>Delhi</v>
      </c>
      <c r="H243" t="str">
        <f>VLOOKUP(fact_market_share__2[[#This Row],[date]],dim_date[],3,FALSE)</f>
        <v>Before 5G</v>
      </c>
    </row>
    <row r="244" spans="1:8" x14ac:dyDescent="0.3">
      <c r="A244" s="2">
        <v>44562</v>
      </c>
      <c r="B244">
        <v>700001</v>
      </c>
      <c r="C244" s="5">
        <v>222.19</v>
      </c>
      <c r="D244" t="s">
        <v>74</v>
      </c>
      <c r="E244" s="5">
        <v>38.08</v>
      </c>
      <c r="F244" t="str">
        <f>VLOOKUP(fact_market_share__2[[#This Row],[date]],dim_date[],2,FALSE)</f>
        <v>Jan</v>
      </c>
      <c r="G244" t="str">
        <f>VLOOKUP(fact_market_share__2[[#This Row],[city_code]],dim_cities[],2,FALSE)</f>
        <v>Kolkata</v>
      </c>
      <c r="H244" t="str">
        <f>VLOOKUP(fact_market_share__2[[#This Row],[date]],dim_date[],3,FALSE)</f>
        <v>Before 5G</v>
      </c>
    </row>
    <row r="245" spans="1:8" x14ac:dyDescent="0.3">
      <c r="A245" s="2">
        <v>44562</v>
      </c>
      <c r="B245">
        <v>560001</v>
      </c>
      <c r="C245" s="5">
        <v>195.41</v>
      </c>
      <c r="D245" t="s">
        <v>74</v>
      </c>
      <c r="E245" s="5">
        <v>33.01</v>
      </c>
      <c r="F245" t="str">
        <f>VLOOKUP(fact_market_share__2[[#This Row],[date]],dim_date[],2,FALSE)</f>
        <v>Jan</v>
      </c>
      <c r="G245" t="str">
        <f>VLOOKUP(fact_market_share__2[[#This Row],[city_code]],dim_cities[],2,FALSE)</f>
        <v>Bangalore</v>
      </c>
      <c r="H245" t="str">
        <f>VLOOKUP(fact_market_share__2[[#This Row],[date]],dim_date[],3,FALSE)</f>
        <v>Before 5G</v>
      </c>
    </row>
    <row r="246" spans="1:8" x14ac:dyDescent="0.3">
      <c r="A246" s="2">
        <v>44562</v>
      </c>
      <c r="B246">
        <v>600001</v>
      </c>
      <c r="C246" s="5">
        <v>166.78</v>
      </c>
      <c r="D246" t="s">
        <v>74</v>
      </c>
      <c r="E246" s="5">
        <v>35.89</v>
      </c>
      <c r="F246" t="str">
        <f>VLOOKUP(fact_market_share__2[[#This Row],[date]],dim_date[],2,FALSE)</f>
        <v>Jan</v>
      </c>
      <c r="G246" t="str">
        <f>VLOOKUP(fact_market_share__2[[#This Row],[city_code]],dim_cities[],2,FALSE)</f>
        <v>Chennai</v>
      </c>
      <c r="H246" t="str">
        <f>VLOOKUP(fact_market_share__2[[#This Row],[date]],dim_date[],3,FALSE)</f>
        <v>Before 5G</v>
      </c>
    </row>
    <row r="247" spans="1:8" x14ac:dyDescent="0.3">
      <c r="A247" s="2">
        <v>44562</v>
      </c>
      <c r="B247">
        <v>500001</v>
      </c>
      <c r="C247" s="5">
        <v>148.68</v>
      </c>
      <c r="D247" t="s">
        <v>74</v>
      </c>
      <c r="E247" s="5">
        <v>34.049999999999997</v>
      </c>
      <c r="F247" t="str">
        <f>VLOOKUP(fact_market_share__2[[#This Row],[date]],dim_date[],2,FALSE)</f>
        <v>Jan</v>
      </c>
      <c r="G247" t="str">
        <f>VLOOKUP(fact_market_share__2[[#This Row],[city_code]],dim_cities[],2,FALSE)</f>
        <v>Hyderabad</v>
      </c>
      <c r="H247" t="str">
        <f>VLOOKUP(fact_market_share__2[[#This Row],[date]],dim_date[],3,FALSE)</f>
        <v>Before 5G</v>
      </c>
    </row>
    <row r="248" spans="1:8" x14ac:dyDescent="0.3">
      <c r="A248" s="2">
        <v>44562</v>
      </c>
      <c r="B248">
        <v>411001</v>
      </c>
      <c r="C248" s="5">
        <v>141.30000000000001</v>
      </c>
      <c r="D248" t="s">
        <v>74</v>
      </c>
      <c r="E248" s="5">
        <v>31.34</v>
      </c>
      <c r="F248" t="str">
        <f>VLOOKUP(fact_market_share__2[[#This Row],[date]],dim_date[],2,FALSE)</f>
        <v>Jan</v>
      </c>
      <c r="G248" t="str">
        <f>VLOOKUP(fact_market_share__2[[#This Row],[city_code]],dim_cities[],2,FALSE)</f>
        <v>Pune</v>
      </c>
      <c r="H248" t="str">
        <f>VLOOKUP(fact_market_share__2[[#This Row],[date]],dim_date[],3,FALSE)</f>
        <v>Before 5G</v>
      </c>
    </row>
    <row r="249" spans="1:8" x14ac:dyDescent="0.3">
      <c r="A249" s="2">
        <v>44562</v>
      </c>
      <c r="B249">
        <v>380001</v>
      </c>
      <c r="C249" s="5">
        <v>110.08</v>
      </c>
      <c r="D249" t="s">
        <v>74</v>
      </c>
      <c r="E249" s="5">
        <v>32.08</v>
      </c>
      <c r="F249" t="str">
        <f>VLOOKUP(fact_market_share__2[[#This Row],[date]],dim_date[],2,FALSE)</f>
        <v>Jan</v>
      </c>
      <c r="G249" t="str">
        <f>VLOOKUP(fact_market_share__2[[#This Row],[city_code]],dim_cities[],2,FALSE)</f>
        <v>Ahmedabad</v>
      </c>
      <c r="H249" t="str">
        <f>VLOOKUP(fact_market_share__2[[#This Row],[date]],dim_date[],3,FALSE)</f>
        <v>Before 5G</v>
      </c>
    </row>
    <row r="250" spans="1:8" x14ac:dyDescent="0.3">
      <c r="A250" s="2">
        <v>44562</v>
      </c>
      <c r="B250">
        <v>302001</v>
      </c>
      <c r="C250" s="5">
        <v>79.05</v>
      </c>
      <c r="D250" t="s">
        <v>74</v>
      </c>
      <c r="E250" s="5">
        <v>34.92</v>
      </c>
      <c r="F250" t="str">
        <f>VLOOKUP(fact_market_share__2[[#This Row],[date]],dim_date[],2,FALSE)</f>
        <v>Jan</v>
      </c>
      <c r="G250" t="str">
        <f>VLOOKUP(fact_market_share__2[[#This Row],[city_code]],dim_cities[],2,FALSE)</f>
        <v>Jaipur</v>
      </c>
      <c r="H250" t="str">
        <f>VLOOKUP(fact_market_share__2[[#This Row],[date]],dim_date[],3,FALSE)</f>
        <v>Before 5G</v>
      </c>
    </row>
    <row r="251" spans="1:8" x14ac:dyDescent="0.3">
      <c r="A251" s="2">
        <v>44562</v>
      </c>
      <c r="B251">
        <v>226001</v>
      </c>
      <c r="C251" s="5">
        <v>67.599999999999994</v>
      </c>
      <c r="D251" t="s">
        <v>74</v>
      </c>
      <c r="E251" s="5">
        <v>31.28</v>
      </c>
      <c r="F251" t="str">
        <f>VLOOKUP(fact_market_share__2[[#This Row],[date]],dim_date[],2,FALSE)</f>
        <v>Jan</v>
      </c>
      <c r="G251" t="str">
        <f>VLOOKUP(fact_market_share__2[[#This Row],[city_code]],dim_cities[],2,FALSE)</f>
        <v>Lucknow</v>
      </c>
      <c r="H251" t="str">
        <f>VLOOKUP(fact_market_share__2[[#This Row],[date]],dim_date[],3,FALSE)</f>
        <v>Before 5G</v>
      </c>
    </row>
    <row r="252" spans="1:8" x14ac:dyDescent="0.3">
      <c r="A252" s="2">
        <v>44562</v>
      </c>
      <c r="B252">
        <v>800008</v>
      </c>
      <c r="C252" s="5">
        <v>55.78</v>
      </c>
      <c r="D252" t="s">
        <v>74</v>
      </c>
      <c r="E252" s="5">
        <v>34.18</v>
      </c>
      <c r="F252" t="str">
        <f>VLOOKUP(fact_market_share__2[[#This Row],[date]],dim_date[],2,FALSE)</f>
        <v>Jan</v>
      </c>
      <c r="G252" t="str">
        <f>VLOOKUP(fact_market_share__2[[#This Row],[city_code]],dim_cities[],2,FALSE)</f>
        <v>Patna</v>
      </c>
      <c r="H252" t="str">
        <f>VLOOKUP(fact_market_share__2[[#This Row],[date]],dim_date[],3,FALSE)</f>
        <v>Before 5G</v>
      </c>
    </row>
    <row r="253" spans="1:8" x14ac:dyDescent="0.3">
      <c r="A253" s="2">
        <v>44562</v>
      </c>
      <c r="B253">
        <v>641001</v>
      </c>
      <c r="C253" s="5">
        <v>50.24</v>
      </c>
      <c r="D253" t="s">
        <v>74</v>
      </c>
      <c r="E253" s="5">
        <v>36.64</v>
      </c>
      <c r="F253" t="str">
        <f>VLOOKUP(fact_market_share__2[[#This Row],[date]],dim_date[],2,FALSE)</f>
        <v>Jan</v>
      </c>
      <c r="G253" t="str">
        <f>VLOOKUP(fact_market_share__2[[#This Row],[city_code]],dim_cities[],2,FALSE)</f>
        <v>Coimbatore</v>
      </c>
      <c r="H253" t="str">
        <f>VLOOKUP(fact_market_share__2[[#This Row],[date]],dim_date[],3,FALSE)</f>
        <v>Before 5G</v>
      </c>
    </row>
    <row r="254" spans="1:8" x14ac:dyDescent="0.3">
      <c r="A254" s="2">
        <v>44562</v>
      </c>
      <c r="B254">
        <v>160017</v>
      </c>
      <c r="C254" s="5">
        <v>36.57</v>
      </c>
      <c r="D254" t="s">
        <v>74</v>
      </c>
      <c r="E254" s="5">
        <v>32.49</v>
      </c>
      <c r="F254" t="str">
        <f>VLOOKUP(fact_market_share__2[[#This Row],[date]],dim_date[],2,FALSE)</f>
        <v>Jan</v>
      </c>
      <c r="G254" t="str">
        <f>VLOOKUP(fact_market_share__2[[#This Row],[city_code]],dim_cities[],2,FALSE)</f>
        <v>Chandigarh</v>
      </c>
      <c r="H254" t="str">
        <f>VLOOKUP(fact_market_share__2[[#This Row],[date]],dim_date[],3,FALSE)</f>
        <v>Before 5G</v>
      </c>
    </row>
    <row r="255" spans="1:8" x14ac:dyDescent="0.3">
      <c r="A255" s="2">
        <v>44562</v>
      </c>
      <c r="B255">
        <v>122001</v>
      </c>
      <c r="C255" s="5">
        <v>27.89</v>
      </c>
      <c r="D255" t="s">
        <v>74</v>
      </c>
      <c r="E255" s="5">
        <v>35.33</v>
      </c>
      <c r="F255" t="str">
        <f>VLOOKUP(fact_market_share__2[[#This Row],[date]],dim_date[],2,FALSE)</f>
        <v>Jan</v>
      </c>
      <c r="G255" t="str">
        <f>VLOOKUP(fact_market_share__2[[#This Row],[city_code]],dim_cities[],2,FALSE)</f>
        <v>Gurgaon</v>
      </c>
      <c r="H255" t="str">
        <f>VLOOKUP(fact_market_share__2[[#This Row],[date]],dim_date[],3,FALSE)</f>
        <v>Before 5G</v>
      </c>
    </row>
    <row r="256" spans="1:8" x14ac:dyDescent="0.3">
      <c r="A256" s="2">
        <v>44562</v>
      </c>
      <c r="B256">
        <v>492001</v>
      </c>
      <c r="C256" s="5">
        <v>17.55</v>
      </c>
      <c r="D256" t="s">
        <v>74</v>
      </c>
      <c r="E256" s="5">
        <v>36.4</v>
      </c>
      <c r="F256" t="str">
        <f>VLOOKUP(fact_market_share__2[[#This Row],[date]],dim_date[],2,FALSE)</f>
        <v>Jan</v>
      </c>
      <c r="G256" t="str">
        <f>VLOOKUP(fact_market_share__2[[#This Row],[city_code]],dim_cities[],2,FALSE)</f>
        <v>Raipur</v>
      </c>
      <c r="H256" t="str">
        <f>VLOOKUP(fact_market_share__2[[#This Row],[date]],dim_date[],3,FALSE)</f>
        <v>Before 5G</v>
      </c>
    </row>
    <row r="257" spans="1:8" x14ac:dyDescent="0.3">
      <c r="A257" s="2">
        <v>44593</v>
      </c>
      <c r="B257">
        <v>400001</v>
      </c>
      <c r="C257" s="5">
        <v>328.6</v>
      </c>
      <c r="D257" t="s">
        <v>74</v>
      </c>
      <c r="E257" s="5">
        <v>36.83</v>
      </c>
      <c r="F257" t="str">
        <f>VLOOKUP(fact_market_share__2[[#This Row],[date]],dim_date[],2,FALSE)</f>
        <v>Feb</v>
      </c>
      <c r="G257" t="str">
        <f>VLOOKUP(fact_market_share__2[[#This Row],[city_code]],dim_cities[],2,FALSE)</f>
        <v>Mumbai</v>
      </c>
      <c r="H257" t="str">
        <f>VLOOKUP(fact_market_share__2[[#This Row],[date]],dim_date[],3,FALSE)</f>
        <v>Before 5G</v>
      </c>
    </row>
    <row r="258" spans="1:8" x14ac:dyDescent="0.3">
      <c r="A258" s="2">
        <v>44593</v>
      </c>
      <c r="B258">
        <v>110001</v>
      </c>
      <c r="C258" s="5">
        <v>277.3</v>
      </c>
      <c r="D258" t="s">
        <v>74</v>
      </c>
      <c r="E258" s="5">
        <v>34.01</v>
      </c>
      <c r="F258" t="str">
        <f>VLOOKUP(fact_market_share__2[[#This Row],[date]],dim_date[],2,FALSE)</f>
        <v>Feb</v>
      </c>
      <c r="G258" t="str">
        <f>VLOOKUP(fact_market_share__2[[#This Row],[city_code]],dim_cities[],2,FALSE)</f>
        <v>Delhi</v>
      </c>
      <c r="H258" t="str">
        <f>VLOOKUP(fact_market_share__2[[#This Row],[date]],dim_date[],3,FALSE)</f>
        <v>Before 5G</v>
      </c>
    </row>
    <row r="259" spans="1:8" x14ac:dyDescent="0.3">
      <c r="A259" s="2">
        <v>44593</v>
      </c>
      <c r="B259">
        <v>700001</v>
      </c>
      <c r="C259" s="5">
        <v>255.04</v>
      </c>
      <c r="D259" t="s">
        <v>74</v>
      </c>
      <c r="E259" s="5">
        <v>36.01</v>
      </c>
      <c r="F259" t="str">
        <f>VLOOKUP(fact_market_share__2[[#This Row],[date]],dim_date[],2,FALSE)</f>
        <v>Feb</v>
      </c>
      <c r="G259" t="str">
        <f>VLOOKUP(fact_market_share__2[[#This Row],[city_code]],dim_cities[],2,FALSE)</f>
        <v>Kolkata</v>
      </c>
      <c r="H259" t="str">
        <f>VLOOKUP(fact_market_share__2[[#This Row],[date]],dim_date[],3,FALSE)</f>
        <v>Before 5G</v>
      </c>
    </row>
    <row r="260" spans="1:8" x14ac:dyDescent="0.3">
      <c r="A260" s="2">
        <v>44593</v>
      </c>
      <c r="B260">
        <v>560001</v>
      </c>
      <c r="C260" s="5">
        <v>224.3</v>
      </c>
      <c r="D260" t="s">
        <v>74</v>
      </c>
      <c r="E260" s="5">
        <v>32.01</v>
      </c>
      <c r="F260" t="str">
        <f>VLOOKUP(fact_market_share__2[[#This Row],[date]],dim_date[],2,FALSE)</f>
        <v>Feb</v>
      </c>
      <c r="G260" t="str">
        <f>VLOOKUP(fact_market_share__2[[#This Row],[city_code]],dim_cities[],2,FALSE)</f>
        <v>Bangalore</v>
      </c>
      <c r="H260" t="str">
        <f>VLOOKUP(fact_market_share__2[[#This Row],[date]],dim_date[],3,FALSE)</f>
        <v>Before 5G</v>
      </c>
    </row>
    <row r="261" spans="1:8" x14ac:dyDescent="0.3">
      <c r="A261" s="2">
        <v>44593</v>
      </c>
      <c r="B261">
        <v>600001</v>
      </c>
      <c r="C261" s="5">
        <v>191.44</v>
      </c>
      <c r="D261" t="s">
        <v>74</v>
      </c>
      <c r="E261" s="5">
        <v>31.77</v>
      </c>
      <c r="F261" t="str">
        <f>VLOOKUP(fact_market_share__2[[#This Row],[date]],dim_date[],2,FALSE)</f>
        <v>Feb</v>
      </c>
      <c r="G261" t="str">
        <f>VLOOKUP(fact_market_share__2[[#This Row],[city_code]],dim_cities[],2,FALSE)</f>
        <v>Chennai</v>
      </c>
      <c r="H261" t="str">
        <f>VLOOKUP(fact_market_share__2[[#This Row],[date]],dim_date[],3,FALSE)</f>
        <v>Before 5G</v>
      </c>
    </row>
    <row r="262" spans="1:8" x14ac:dyDescent="0.3">
      <c r="A262" s="2">
        <v>44593</v>
      </c>
      <c r="B262">
        <v>500001</v>
      </c>
      <c r="C262" s="5">
        <v>170.66</v>
      </c>
      <c r="D262" t="s">
        <v>74</v>
      </c>
      <c r="E262" s="5">
        <v>38.65</v>
      </c>
      <c r="F262" t="str">
        <f>VLOOKUP(fact_market_share__2[[#This Row],[date]],dim_date[],2,FALSE)</f>
        <v>Feb</v>
      </c>
      <c r="G262" t="str">
        <f>VLOOKUP(fact_market_share__2[[#This Row],[city_code]],dim_cities[],2,FALSE)</f>
        <v>Hyderabad</v>
      </c>
      <c r="H262" t="str">
        <f>VLOOKUP(fact_market_share__2[[#This Row],[date]],dim_date[],3,FALSE)</f>
        <v>Before 5G</v>
      </c>
    </row>
    <row r="263" spans="1:8" x14ac:dyDescent="0.3">
      <c r="A263" s="2">
        <v>44593</v>
      </c>
      <c r="B263">
        <v>411001</v>
      </c>
      <c r="C263" s="5">
        <v>162.18</v>
      </c>
      <c r="D263" t="s">
        <v>74</v>
      </c>
      <c r="E263" s="5">
        <v>33.9</v>
      </c>
      <c r="F263" t="str">
        <f>VLOOKUP(fact_market_share__2[[#This Row],[date]],dim_date[],2,FALSE)</f>
        <v>Feb</v>
      </c>
      <c r="G263" t="str">
        <f>VLOOKUP(fact_market_share__2[[#This Row],[city_code]],dim_cities[],2,FALSE)</f>
        <v>Pune</v>
      </c>
      <c r="H263" t="str">
        <f>VLOOKUP(fact_market_share__2[[#This Row],[date]],dim_date[],3,FALSE)</f>
        <v>Before 5G</v>
      </c>
    </row>
    <row r="264" spans="1:8" x14ac:dyDescent="0.3">
      <c r="A264" s="2">
        <v>44593</v>
      </c>
      <c r="B264">
        <v>380001</v>
      </c>
      <c r="C264" s="5">
        <v>126.35</v>
      </c>
      <c r="D264" t="s">
        <v>74</v>
      </c>
      <c r="E264" s="5">
        <v>39.9</v>
      </c>
      <c r="F264" t="str">
        <f>VLOOKUP(fact_market_share__2[[#This Row],[date]],dim_date[],2,FALSE)</f>
        <v>Feb</v>
      </c>
      <c r="G264" t="str">
        <f>VLOOKUP(fact_market_share__2[[#This Row],[city_code]],dim_cities[],2,FALSE)</f>
        <v>Ahmedabad</v>
      </c>
      <c r="H264" t="str">
        <f>VLOOKUP(fact_market_share__2[[#This Row],[date]],dim_date[],3,FALSE)</f>
        <v>Before 5G</v>
      </c>
    </row>
    <row r="265" spans="1:8" x14ac:dyDescent="0.3">
      <c r="A265" s="2">
        <v>44593</v>
      </c>
      <c r="B265">
        <v>302001</v>
      </c>
      <c r="C265" s="5">
        <v>90.74</v>
      </c>
      <c r="D265" t="s">
        <v>74</v>
      </c>
      <c r="E265" s="5">
        <v>33.520000000000003</v>
      </c>
      <c r="F265" t="str">
        <f>VLOOKUP(fact_market_share__2[[#This Row],[date]],dim_date[],2,FALSE)</f>
        <v>Feb</v>
      </c>
      <c r="G265" t="str">
        <f>VLOOKUP(fact_market_share__2[[#This Row],[city_code]],dim_cities[],2,FALSE)</f>
        <v>Jaipur</v>
      </c>
      <c r="H265" t="str">
        <f>VLOOKUP(fact_market_share__2[[#This Row],[date]],dim_date[],3,FALSE)</f>
        <v>Before 5G</v>
      </c>
    </row>
    <row r="266" spans="1:8" x14ac:dyDescent="0.3">
      <c r="A266" s="2">
        <v>44593</v>
      </c>
      <c r="B266">
        <v>226001</v>
      </c>
      <c r="C266" s="5">
        <v>77.59</v>
      </c>
      <c r="D266" t="s">
        <v>74</v>
      </c>
      <c r="E266" s="5">
        <v>36.25</v>
      </c>
      <c r="F266" t="str">
        <f>VLOOKUP(fact_market_share__2[[#This Row],[date]],dim_date[],2,FALSE)</f>
        <v>Feb</v>
      </c>
      <c r="G266" t="str">
        <f>VLOOKUP(fact_market_share__2[[#This Row],[city_code]],dim_cities[],2,FALSE)</f>
        <v>Lucknow</v>
      </c>
      <c r="H266" t="str">
        <f>VLOOKUP(fact_market_share__2[[#This Row],[date]],dim_date[],3,FALSE)</f>
        <v>Before 5G</v>
      </c>
    </row>
    <row r="267" spans="1:8" x14ac:dyDescent="0.3">
      <c r="A267" s="2">
        <v>44593</v>
      </c>
      <c r="B267">
        <v>800008</v>
      </c>
      <c r="C267" s="5">
        <v>64.02</v>
      </c>
      <c r="D267" t="s">
        <v>74</v>
      </c>
      <c r="E267" s="5">
        <v>31.56</v>
      </c>
      <c r="F267" t="str">
        <f>VLOOKUP(fact_market_share__2[[#This Row],[date]],dim_date[],2,FALSE)</f>
        <v>Feb</v>
      </c>
      <c r="G267" t="str">
        <f>VLOOKUP(fact_market_share__2[[#This Row],[city_code]],dim_cities[],2,FALSE)</f>
        <v>Patna</v>
      </c>
      <c r="H267" t="str">
        <f>VLOOKUP(fact_market_share__2[[#This Row],[date]],dim_date[],3,FALSE)</f>
        <v>Before 5G</v>
      </c>
    </row>
    <row r="268" spans="1:8" x14ac:dyDescent="0.3">
      <c r="A268" s="2">
        <v>44593</v>
      </c>
      <c r="B268">
        <v>641001</v>
      </c>
      <c r="C268" s="5">
        <v>57.66</v>
      </c>
      <c r="D268" t="s">
        <v>74</v>
      </c>
      <c r="E268" s="5">
        <v>33.119999999999997</v>
      </c>
      <c r="F268" t="str">
        <f>VLOOKUP(fact_market_share__2[[#This Row],[date]],dim_date[],2,FALSE)</f>
        <v>Feb</v>
      </c>
      <c r="G268" t="str">
        <f>VLOOKUP(fact_market_share__2[[#This Row],[city_code]],dim_cities[],2,FALSE)</f>
        <v>Coimbatore</v>
      </c>
      <c r="H268" t="str">
        <f>VLOOKUP(fact_market_share__2[[#This Row],[date]],dim_date[],3,FALSE)</f>
        <v>Before 5G</v>
      </c>
    </row>
    <row r="269" spans="1:8" x14ac:dyDescent="0.3">
      <c r="A269" s="2">
        <v>44593</v>
      </c>
      <c r="B269">
        <v>160017</v>
      </c>
      <c r="C269" s="5">
        <v>41.98</v>
      </c>
      <c r="D269" t="s">
        <v>74</v>
      </c>
      <c r="E269" s="5">
        <v>35.369999999999997</v>
      </c>
      <c r="F269" t="str">
        <f>VLOOKUP(fact_market_share__2[[#This Row],[date]],dim_date[],2,FALSE)</f>
        <v>Feb</v>
      </c>
      <c r="G269" t="str">
        <f>VLOOKUP(fact_market_share__2[[#This Row],[city_code]],dim_cities[],2,FALSE)</f>
        <v>Chandigarh</v>
      </c>
      <c r="H269" t="str">
        <f>VLOOKUP(fact_market_share__2[[#This Row],[date]],dim_date[],3,FALSE)</f>
        <v>Before 5G</v>
      </c>
    </row>
    <row r="270" spans="1:8" x14ac:dyDescent="0.3">
      <c r="A270" s="2">
        <v>44593</v>
      </c>
      <c r="B270">
        <v>122001</v>
      </c>
      <c r="C270" s="5">
        <v>32.01</v>
      </c>
      <c r="D270" t="s">
        <v>74</v>
      </c>
      <c r="E270" s="5">
        <v>33.47</v>
      </c>
      <c r="F270" t="str">
        <f>VLOOKUP(fact_market_share__2[[#This Row],[date]],dim_date[],2,FALSE)</f>
        <v>Feb</v>
      </c>
      <c r="G270" t="str">
        <f>VLOOKUP(fact_market_share__2[[#This Row],[city_code]],dim_cities[],2,FALSE)</f>
        <v>Gurgaon</v>
      </c>
      <c r="H270" t="str">
        <f>VLOOKUP(fact_market_share__2[[#This Row],[date]],dim_date[],3,FALSE)</f>
        <v>Before 5G</v>
      </c>
    </row>
    <row r="271" spans="1:8" x14ac:dyDescent="0.3">
      <c r="A271" s="2">
        <v>44593</v>
      </c>
      <c r="B271">
        <v>492001</v>
      </c>
      <c r="C271" s="5">
        <v>20.14</v>
      </c>
      <c r="D271" t="s">
        <v>74</v>
      </c>
      <c r="E271" s="5">
        <v>35.36</v>
      </c>
      <c r="F271" t="str">
        <f>VLOOKUP(fact_market_share__2[[#This Row],[date]],dim_date[],2,FALSE)</f>
        <v>Feb</v>
      </c>
      <c r="G271" t="str">
        <f>VLOOKUP(fact_market_share__2[[#This Row],[city_code]],dim_cities[],2,FALSE)</f>
        <v>Raipur</v>
      </c>
      <c r="H271" t="str">
        <f>VLOOKUP(fact_market_share__2[[#This Row],[date]],dim_date[],3,FALSE)</f>
        <v>Before 5G</v>
      </c>
    </row>
    <row r="272" spans="1:8" x14ac:dyDescent="0.3">
      <c r="A272" s="2">
        <v>44621</v>
      </c>
      <c r="B272">
        <v>400001</v>
      </c>
      <c r="C272" s="5">
        <v>305.81</v>
      </c>
      <c r="D272" t="s">
        <v>74</v>
      </c>
      <c r="E272" s="5">
        <v>30.23</v>
      </c>
      <c r="F272" t="str">
        <f>VLOOKUP(fact_market_share__2[[#This Row],[date]],dim_date[],2,FALSE)</f>
        <v>Mar</v>
      </c>
      <c r="G272" t="str">
        <f>VLOOKUP(fact_market_share__2[[#This Row],[city_code]],dim_cities[],2,FALSE)</f>
        <v>Mumbai</v>
      </c>
      <c r="H272" t="str">
        <f>VLOOKUP(fact_market_share__2[[#This Row],[date]],dim_date[],3,FALSE)</f>
        <v>Before 5G</v>
      </c>
    </row>
    <row r="273" spans="1:8" x14ac:dyDescent="0.3">
      <c r="A273" s="2">
        <v>44621</v>
      </c>
      <c r="B273">
        <v>110001</v>
      </c>
      <c r="C273" s="5">
        <v>258.07</v>
      </c>
      <c r="D273" t="s">
        <v>74</v>
      </c>
      <c r="E273" s="5">
        <v>33.159999999999997</v>
      </c>
      <c r="F273" t="str">
        <f>VLOOKUP(fact_market_share__2[[#This Row],[date]],dim_date[],2,FALSE)</f>
        <v>Mar</v>
      </c>
      <c r="G273" t="str">
        <f>VLOOKUP(fact_market_share__2[[#This Row],[city_code]],dim_cities[],2,FALSE)</f>
        <v>Delhi</v>
      </c>
      <c r="H273" t="str">
        <f>VLOOKUP(fact_market_share__2[[#This Row],[date]],dim_date[],3,FALSE)</f>
        <v>Before 5G</v>
      </c>
    </row>
    <row r="274" spans="1:8" x14ac:dyDescent="0.3">
      <c r="A274" s="2">
        <v>44621</v>
      </c>
      <c r="B274">
        <v>700001</v>
      </c>
      <c r="C274" s="5">
        <v>237.35</v>
      </c>
      <c r="D274" t="s">
        <v>74</v>
      </c>
      <c r="E274" s="5">
        <v>35.97</v>
      </c>
      <c r="F274" t="str">
        <f>VLOOKUP(fact_market_share__2[[#This Row],[date]],dim_date[],2,FALSE)</f>
        <v>Mar</v>
      </c>
      <c r="G274" t="str">
        <f>VLOOKUP(fact_market_share__2[[#This Row],[city_code]],dim_cities[],2,FALSE)</f>
        <v>Kolkata</v>
      </c>
      <c r="H274" t="str">
        <f>VLOOKUP(fact_market_share__2[[#This Row],[date]],dim_date[],3,FALSE)</f>
        <v>Before 5G</v>
      </c>
    </row>
    <row r="275" spans="1:8" x14ac:dyDescent="0.3">
      <c r="A275" s="2">
        <v>44621</v>
      </c>
      <c r="B275">
        <v>560001</v>
      </c>
      <c r="C275" s="5">
        <v>208.74</v>
      </c>
      <c r="D275" t="s">
        <v>74</v>
      </c>
      <c r="E275" s="5">
        <v>33.78</v>
      </c>
      <c r="F275" t="str">
        <f>VLOOKUP(fact_market_share__2[[#This Row],[date]],dim_date[],2,FALSE)</f>
        <v>Mar</v>
      </c>
      <c r="G275" t="str">
        <f>VLOOKUP(fact_market_share__2[[#This Row],[city_code]],dim_cities[],2,FALSE)</f>
        <v>Bangalore</v>
      </c>
      <c r="H275" t="str">
        <f>VLOOKUP(fact_market_share__2[[#This Row],[date]],dim_date[],3,FALSE)</f>
        <v>Before 5G</v>
      </c>
    </row>
    <row r="276" spans="1:8" x14ac:dyDescent="0.3">
      <c r="A276" s="2">
        <v>44621</v>
      </c>
      <c r="B276">
        <v>600001</v>
      </c>
      <c r="C276" s="5">
        <v>178.16</v>
      </c>
      <c r="D276" t="s">
        <v>74</v>
      </c>
      <c r="E276" s="5">
        <v>39.75</v>
      </c>
      <c r="F276" t="str">
        <f>VLOOKUP(fact_market_share__2[[#This Row],[date]],dim_date[],2,FALSE)</f>
        <v>Mar</v>
      </c>
      <c r="G276" t="str">
        <f>VLOOKUP(fact_market_share__2[[#This Row],[city_code]],dim_cities[],2,FALSE)</f>
        <v>Chennai</v>
      </c>
      <c r="H276" t="str">
        <f>VLOOKUP(fact_market_share__2[[#This Row],[date]],dim_date[],3,FALSE)</f>
        <v>Before 5G</v>
      </c>
    </row>
    <row r="277" spans="1:8" x14ac:dyDescent="0.3">
      <c r="A277" s="2">
        <v>44621</v>
      </c>
      <c r="B277">
        <v>500001</v>
      </c>
      <c r="C277" s="5">
        <v>158.83000000000001</v>
      </c>
      <c r="D277" t="s">
        <v>74</v>
      </c>
      <c r="E277" s="5">
        <v>32.130000000000003</v>
      </c>
      <c r="F277" t="str">
        <f>VLOOKUP(fact_market_share__2[[#This Row],[date]],dim_date[],2,FALSE)</f>
        <v>Mar</v>
      </c>
      <c r="G277" t="str">
        <f>VLOOKUP(fact_market_share__2[[#This Row],[city_code]],dim_cities[],2,FALSE)</f>
        <v>Hyderabad</v>
      </c>
      <c r="H277" t="str">
        <f>VLOOKUP(fact_market_share__2[[#This Row],[date]],dim_date[],3,FALSE)</f>
        <v>Before 5G</v>
      </c>
    </row>
    <row r="278" spans="1:8" x14ac:dyDescent="0.3">
      <c r="A278" s="2">
        <v>44621</v>
      </c>
      <c r="B278">
        <v>411001</v>
      </c>
      <c r="C278" s="5">
        <v>150.93</v>
      </c>
      <c r="D278" t="s">
        <v>74</v>
      </c>
      <c r="E278" s="5">
        <v>31.64</v>
      </c>
      <c r="F278" t="str">
        <f>VLOOKUP(fact_market_share__2[[#This Row],[date]],dim_date[],2,FALSE)</f>
        <v>Mar</v>
      </c>
      <c r="G278" t="str">
        <f>VLOOKUP(fact_market_share__2[[#This Row],[city_code]],dim_cities[],2,FALSE)</f>
        <v>Pune</v>
      </c>
      <c r="H278" t="str">
        <f>VLOOKUP(fact_market_share__2[[#This Row],[date]],dim_date[],3,FALSE)</f>
        <v>Before 5G</v>
      </c>
    </row>
    <row r="279" spans="1:8" x14ac:dyDescent="0.3">
      <c r="A279" s="2">
        <v>44621</v>
      </c>
      <c r="B279">
        <v>380001</v>
      </c>
      <c r="C279" s="5">
        <v>117.59</v>
      </c>
      <c r="D279" t="s">
        <v>74</v>
      </c>
      <c r="E279" s="5">
        <v>37.880000000000003</v>
      </c>
      <c r="F279" t="str">
        <f>VLOOKUP(fact_market_share__2[[#This Row],[date]],dim_date[],2,FALSE)</f>
        <v>Mar</v>
      </c>
      <c r="G279" t="str">
        <f>VLOOKUP(fact_market_share__2[[#This Row],[city_code]],dim_cities[],2,FALSE)</f>
        <v>Ahmedabad</v>
      </c>
      <c r="H279" t="str">
        <f>VLOOKUP(fact_market_share__2[[#This Row],[date]],dim_date[],3,FALSE)</f>
        <v>Before 5G</v>
      </c>
    </row>
    <row r="280" spans="1:8" x14ac:dyDescent="0.3">
      <c r="A280" s="2">
        <v>44621</v>
      </c>
      <c r="B280">
        <v>302001</v>
      </c>
      <c r="C280" s="5">
        <v>84.44</v>
      </c>
      <c r="D280" t="s">
        <v>74</v>
      </c>
      <c r="E280" s="5">
        <v>36.97</v>
      </c>
      <c r="F280" t="str">
        <f>VLOOKUP(fact_market_share__2[[#This Row],[date]],dim_date[],2,FALSE)</f>
        <v>Mar</v>
      </c>
      <c r="G280" t="str">
        <f>VLOOKUP(fact_market_share__2[[#This Row],[city_code]],dim_cities[],2,FALSE)</f>
        <v>Jaipur</v>
      </c>
      <c r="H280" t="str">
        <f>VLOOKUP(fact_market_share__2[[#This Row],[date]],dim_date[],3,FALSE)</f>
        <v>Before 5G</v>
      </c>
    </row>
    <row r="281" spans="1:8" x14ac:dyDescent="0.3">
      <c r="A281" s="2">
        <v>44621</v>
      </c>
      <c r="B281">
        <v>226001</v>
      </c>
      <c r="C281" s="5">
        <v>72.209999999999994</v>
      </c>
      <c r="D281" t="s">
        <v>74</v>
      </c>
      <c r="E281" s="5">
        <v>37.79</v>
      </c>
      <c r="F281" t="str">
        <f>VLOOKUP(fact_market_share__2[[#This Row],[date]],dim_date[],2,FALSE)</f>
        <v>Mar</v>
      </c>
      <c r="G281" t="str">
        <f>VLOOKUP(fact_market_share__2[[#This Row],[city_code]],dim_cities[],2,FALSE)</f>
        <v>Lucknow</v>
      </c>
      <c r="H281" t="str">
        <f>VLOOKUP(fact_market_share__2[[#This Row],[date]],dim_date[],3,FALSE)</f>
        <v>Before 5G</v>
      </c>
    </row>
    <row r="282" spans="1:8" x14ac:dyDescent="0.3">
      <c r="A282" s="2">
        <v>44621</v>
      </c>
      <c r="B282">
        <v>800008</v>
      </c>
      <c r="C282" s="5">
        <v>59.58</v>
      </c>
      <c r="D282" t="s">
        <v>74</v>
      </c>
      <c r="E282" s="5">
        <v>39.39</v>
      </c>
      <c r="F282" t="str">
        <f>VLOOKUP(fact_market_share__2[[#This Row],[date]],dim_date[],2,FALSE)</f>
        <v>Mar</v>
      </c>
      <c r="G282" t="str">
        <f>VLOOKUP(fact_market_share__2[[#This Row],[city_code]],dim_cities[],2,FALSE)</f>
        <v>Patna</v>
      </c>
      <c r="H282" t="str">
        <f>VLOOKUP(fact_market_share__2[[#This Row],[date]],dim_date[],3,FALSE)</f>
        <v>Before 5G</v>
      </c>
    </row>
    <row r="283" spans="1:8" x14ac:dyDescent="0.3">
      <c r="A283" s="2">
        <v>44621</v>
      </c>
      <c r="B283">
        <v>641001</v>
      </c>
      <c r="C283" s="5">
        <v>53.67</v>
      </c>
      <c r="D283" t="s">
        <v>74</v>
      </c>
      <c r="E283" s="5">
        <v>32.85</v>
      </c>
      <c r="F283" t="str">
        <f>VLOOKUP(fact_market_share__2[[#This Row],[date]],dim_date[],2,FALSE)</f>
        <v>Mar</v>
      </c>
      <c r="G283" t="str">
        <f>VLOOKUP(fact_market_share__2[[#This Row],[city_code]],dim_cities[],2,FALSE)</f>
        <v>Coimbatore</v>
      </c>
      <c r="H283" t="str">
        <f>VLOOKUP(fact_market_share__2[[#This Row],[date]],dim_date[],3,FALSE)</f>
        <v>Before 5G</v>
      </c>
    </row>
    <row r="284" spans="1:8" x14ac:dyDescent="0.3">
      <c r="A284" s="2">
        <v>44621</v>
      </c>
      <c r="B284">
        <v>160017</v>
      </c>
      <c r="C284" s="5">
        <v>39.07</v>
      </c>
      <c r="D284" t="s">
        <v>74</v>
      </c>
      <c r="E284" s="5">
        <v>35.119999999999997</v>
      </c>
      <c r="F284" t="str">
        <f>VLOOKUP(fact_market_share__2[[#This Row],[date]],dim_date[],2,FALSE)</f>
        <v>Mar</v>
      </c>
      <c r="G284" t="str">
        <f>VLOOKUP(fact_market_share__2[[#This Row],[city_code]],dim_cities[],2,FALSE)</f>
        <v>Chandigarh</v>
      </c>
      <c r="H284" t="str">
        <f>VLOOKUP(fact_market_share__2[[#This Row],[date]],dim_date[],3,FALSE)</f>
        <v>Before 5G</v>
      </c>
    </row>
    <row r="285" spans="1:8" x14ac:dyDescent="0.3">
      <c r="A285" s="2">
        <v>44621</v>
      </c>
      <c r="B285">
        <v>122001</v>
      </c>
      <c r="C285" s="5">
        <v>29.79</v>
      </c>
      <c r="D285" t="s">
        <v>74</v>
      </c>
      <c r="E285" s="5">
        <v>33.909999999999997</v>
      </c>
      <c r="F285" t="str">
        <f>VLOOKUP(fact_market_share__2[[#This Row],[date]],dim_date[],2,FALSE)</f>
        <v>Mar</v>
      </c>
      <c r="G285" t="str">
        <f>VLOOKUP(fact_market_share__2[[#This Row],[city_code]],dim_cities[],2,FALSE)</f>
        <v>Gurgaon</v>
      </c>
      <c r="H285" t="str">
        <f>VLOOKUP(fact_market_share__2[[#This Row],[date]],dim_date[],3,FALSE)</f>
        <v>Before 5G</v>
      </c>
    </row>
    <row r="286" spans="1:8" x14ac:dyDescent="0.3">
      <c r="A286" s="2">
        <v>44621</v>
      </c>
      <c r="B286">
        <v>492001</v>
      </c>
      <c r="C286" s="5">
        <v>18.739999999999998</v>
      </c>
      <c r="D286" t="s">
        <v>74</v>
      </c>
      <c r="E286" s="5">
        <v>39.01</v>
      </c>
      <c r="F286" t="str">
        <f>VLOOKUP(fact_market_share__2[[#This Row],[date]],dim_date[],2,FALSE)</f>
        <v>Mar</v>
      </c>
      <c r="G286" t="str">
        <f>VLOOKUP(fact_market_share__2[[#This Row],[city_code]],dim_cities[],2,FALSE)</f>
        <v>Raipur</v>
      </c>
      <c r="H286" t="str">
        <f>VLOOKUP(fact_market_share__2[[#This Row],[date]],dim_date[],3,FALSE)</f>
        <v>Before 5G</v>
      </c>
    </row>
    <row r="287" spans="1:8" x14ac:dyDescent="0.3">
      <c r="A287" s="2">
        <v>44652</v>
      </c>
      <c r="B287">
        <v>400001</v>
      </c>
      <c r="C287" s="5">
        <v>324.26</v>
      </c>
      <c r="D287" t="s">
        <v>74</v>
      </c>
      <c r="E287" s="5">
        <v>32.22</v>
      </c>
      <c r="F287" t="str">
        <f>VLOOKUP(fact_market_share__2[[#This Row],[date]],dim_date[],2,FALSE)</f>
        <v>Apr</v>
      </c>
      <c r="G287" t="str">
        <f>VLOOKUP(fact_market_share__2[[#This Row],[city_code]],dim_cities[],2,FALSE)</f>
        <v>Mumbai</v>
      </c>
      <c r="H287" t="str">
        <f>VLOOKUP(fact_market_share__2[[#This Row],[date]],dim_date[],3,FALSE)</f>
        <v>Before 5G</v>
      </c>
    </row>
    <row r="288" spans="1:8" x14ac:dyDescent="0.3">
      <c r="A288" s="2">
        <v>44652</v>
      </c>
      <c r="B288">
        <v>110001</v>
      </c>
      <c r="C288" s="5">
        <v>273.63</v>
      </c>
      <c r="D288" t="s">
        <v>74</v>
      </c>
      <c r="E288" s="5">
        <v>35.81</v>
      </c>
      <c r="F288" t="str">
        <f>VLOOKUP(fact_market_share__2[[#This Row],[date]],dim_date[],2,FALSE)</f>
        <v>Apr</v>
      </c>
      <c r="G288" t="str">
        <f>VLOOKUP(fact_market_share__2[[#This Row],[city_code]],dim_cities[],2,FALSE)</f>
        <v>Delhi</v>
      </c>
      <c r="H288" t="str">
        <f>VLOOKUP(fact_market_share__2[[#This Row],[date]],dim_date[],3,FALSE)</f>
        <v>Before 5G</v>
      </c>
    </row>
    <row r="289" spans="1:8" x14ac:dyDescent="0.3">
      <c r="A289" s="2">
        <v>44652</v>
      </c>
      <c r="B289">
        <v>700001</v>
      </c>
      <c r="C289" s="5">
        <v>251.67</v>
      </c>
      <c r="D289" t="s">
        <v>74</v>
      </c>
      <c r="E289" s="5">
        <v>38.01</v>
      </c>
      <c r="F289" t="str">
        <f>VLOOKUP(fact_market_share__2[[#This Row],[date]],dim_date[],2,FALSE)</f>
        <v>Apr</v>
      </c>
      <c r="G289" t="str">
        <f>VLOOKUP(fact_market_share__2[[#This Row],[city_code]],dim_cities[],2,FALSE)</f>
        <v>Kolkata</v>
      </c>
      <c r="H289" t="str">
        <f>VLOOKUP(fact_market_share__2[[#This Row],[date]],dim_date[],3,FALSE)</f>
        <v>Before 5G</v>
      </c>
    </row>
    <row r="290" spans="1:8" x14ac:dyDescent="0.3">
      <c r="A290" s="2">
        <v>44652</v>
      </c>
      <c r="B290">
        <v>560001</v>
      </c>
      <c r="C290" s="5">
        <v>221.33</v>
      </c>
      <c r="D290" t="s">
        <v>74</v>
      </c>
      <c r="E290" s="5">
        <v>35.26</v>
      </c>
      <c r="F290" t="str">
        <f>VLOOKUP(fact_market_share__2[[#This Row],[date]],dim_date[],2,FALSE)</f>
        <v>Apr</v>
      </c>
      <c r="G290" t="str">
        <f>VLOOKUP(fact_market_share__2[[#This Row],[city_code]],dim_cities[],2,FALSE)</f>
        <v>Bangalore</v>
      </c>
      <c r="H290" t="str">
        <f>VLOOKUP(fact_market_share__2[[#This Row],[date]],dim_date[],3,FALSE)</f>
        <v>Before 5G</v>
      </c>
    </row>
    <row r="291" spans="1:8" x14ac:dyDescent="0.3">
      <c r="A291" s="2">
        <v>44652</v>
      </c>
      <c r="B291">
        <v>600001</v>
      </c>
      <c r="C291" s="5">
        <v>188.91</v>
      </c>
      <c r="D291" t="s">
        <v>74</v>
      </c>
      <c r="E291" s="5">
        <v>33.15</v>
      </c>
      <c r="F291" t="str">
        <f>VLOOKUP(fact_market_share__2[[#This Row],[date]],dim_date[],2,FALSE)</f>
        <v>Apr</v>
      </c>
      <c r="G291" t="str">
        <f>VLOOKUP(fact_market_share__2[[#This Row],[city_code]],dim_cities[],2,FALSE)</f>
        <v>Chennai</v>
      </c>
      <c r="H291" t="str">
        <f>VLOOKUP(fact_market_share__2[[#This Row],[date]],dim_date[],3,FALSE)</f>
        <v>Before 5G</v>
      </c>
    </row>
    <row r="292" spans="1:8" x14ac:dyDescent="0.3">
      <c r="A292" s="2">
        <v>44652</v>
      </c>
      <c r="B292">
        <v>500001</v>
      </c>
      <c r="C292" s="5">
        <v>168.41</v>
      </c>
      <c r="D292" t="s">
        <v>74</v>
      </c>
      <c r="E292" s="5">
        <v>36.01</v>
      </c>
      <c r="F292" t="str">
        <f>VLOOKUP(fact_market_share__2[[#This Row],[date]],dim_date[],2,FALSE)</f>
        <v>Apr</v>
      </c>
      <c r="G292" t="str">
        <f>VLOOKUP(fact_market_share__2[[#This Row],[city_code]],dim_cities[],2,FALSE)</f>
        <v>Hyderabad</v>
      </c>
      <c r="H292" t="str">
        <f>VLOOKUP(fact_market_share__2[[#This Row],[date]],dim_date[],3,FALSE)</f>
        <v>Before 5G</v>
      </c>
    </row>
    <row r="293" spans="1:8" x14ac:dyDescent="0.3">
      <c r="A293" s="2">
        <v>44652</v>
      </c>
      <c r="B293">
        <v>411001</v>
      </c>
      <c r="C293" s="5">
        <v>160.04</v>
      </c>
      <c r="D293" t="s">
        <v>74</v>
      </c>
      <c r="E293" s="5">
        <v>37.08</v>
      </c>
      <c r="F293" t="str">
        <f>VLOOKUP(fact_market_share__2[[#This Row],[date]],dim_date[],2,FALSE)</f>
        <v>Apr</v>
      </c>
      <c r="G293" t="str">
        <f>VLOOKUP(fact_market_share__2[[#This Row],[city_code]],dim_cities[],2,FALSE)</f>
        <v>Pune</v>
      </c>
      <c r="H293" t="str">
        <f>VLOOKUP(fact_market_share__2[[#This Row],[date]],dim_date[],3,FALSE)</f>
        <v>Before 5G</v>
      </c>
    </row>
    <row r="294" spans="1:8" x14ac:dyDescent="0.3">
      <c r="A294" s="2">
        <v>44652</v>
      </c>
      <c r="B294">
        <v>380001</v>
      </c>
      <c r="C294" s="5">
        <v>124.68</v>
      </c>
      <c r="D294" t="s">
        <v>74</v>
      </c>
      <c r="E294" s="5">
        <v>35.130000000000003</v>
      </c>
      <c r="F294" t="str">
        <f>VLOOKUP(fact_market_share__2[[#This Row],[date]],dim_date[],2,FALSE)</f>
        <v>Apr</v>
      </c>
      <c r="G294" t="str">
        <f>VLOOKUP(fact_market_share__2[[#This Row],[city_code]],dim_cities[],2,FALSE)</f>
        <v>Ahmedabad</v>
      </c>
      <c r="H294" t="str">
        <f>VLOOKUP(fact_market_share__2[[#This Row],[date]],dim_date[],3,FALSE)</f>
        <v>Before 5G</v>
      </c>
    </row>
    <row r="295" spans="1:8" x14ac:dyDescent="0.3">
      <c r="A295" s="2">
        <v>44652</v>
      </c>
      <c r="B295">
        <v>302001</v>
      </c>
      <c r="C295" s="5">
        <v>89.54</v>
      </c>
      <c r="D295" t="s">
        <v>74</v>
      </c>
      <c r="E295" s="5">
        <v>33.229999999999997</v>
      </c>
      <c r="F295" t="str">
        <f>VLOOKUP(fact_market_share__2[[#This Row],[date]],dim_date[],2,FALSE)</f>
        <v>Apr</v>
      </c>
      <c r="G295" t="str">
        <f>VLOOKUP(fact_market_share__2[[#This Row],[city_code]],dim_cities[],2,FALSE)</f>
        <v>Jaipur</v>
      </c>
      <c r="H295" t="str">
        <f>VLOOKUP(fact_market_share__2[[#This Row],[date]],dim_date[],3,FALSE)</f>
        <v>Before 5G</v>
      </c>
    </row>
    <row r="296" spans="1:8" x14ac:dyDescent="0.3">
      <c r="A296" s="2">
        <v>44652</v>
      </c>
      <c r="B296">
        <v>226001</v>
      </c>
      <c r="C296" s="5">
        <v>76.569999999999993</v>
      </c>
      <c r="D296" t="s">
        <v>74</v>
      </c>
      <c r="E296" s="5">
        <v>37.19</v>
      </c>
      <c r="F296" t="str">
        <f>VLOOKUP(fact_market_share__2[[#This Row],[date]],dim_date[],2,FALSE)</f>
        <v>Apr</v>
      </c>
      <c r="G296" t="str">
        <f>VLOOKUP(fact_market_share__2[[#This Row],[city_code]],dim_cities[],2,FALSE)</f>
        <v>Lucknow</v>
      </c>
      <c r="H296" t="str">
        <f>VLOOKUP(fact_market_share__2[[#This Row],[date]],dim_date[],3,FALSE)</f>
        <v>Before 5G</v>
      </c>
    </row>
    <row r="297" spans="1:8" x14ac:dyDescent="0.3">
      <c r="A297" s="2">
        <v>44652</v>
      </c>
      <c r="B297">
        <v>800008</v>
      </c>
      <c r="C297" s="5">
        <v>63.18</v>
      </c>
      <c r="D297" t="s">
        <v>74</v>
      </c>
      <c r="E297" s="5">
        <v>35.35</v>
      </c>
      <c r="F297" t="str">
        <f>VLOOKUP(fact_market_share__2[[#This Row],[date]],dim_date[],2,FALSE)</f>
        <v>Apr</v>
      </c>
      <c r="G297" t="str">
        <f>VLOOKUP(fact_market_share__2[[#This Row],[city_code]],dim_cities[],2,FALSE)</f>
        <v>Patna</v>
      </c>
      <c r="H297" t="str">
        <f>VLOOKUP(fact_market_share__2[[#This Row],[date]],dim_date[],3,FALSE)</f>
        <v>Before 5G</v>
      </c>
    </row>
    <row r="298" spans="1:8" x14ac:dyDescent="0.3">
      <c r="A298" s="2">
        <v>44652</v>
      </c>
      <c r="B298">
        <v>641001</v>
      </c>
      <c r="C298" s="5">
        <v>56.9</v>
      </c>
      <c r="D298" t="s">
        <v>74</v>
      </c>
      <c r="E298" s="5">
        <v>37.29</v>
      </c>
      <c r="F298" t="str">
        <f>VLOOKUP(fact_market_share__2[[#This Row],[date]],dim_date[],2,FALSE)</f>
        <v>Apr</v>
      </c>
      <c r="G298" t="str">
        <f>VLOOKUP(fact_market_share__2[[#This Row],[city_code]],dim_cities[],2,FALSE)</f>
        <v>Coimbatore</v>
      </c>
      <c r="H298" t="str">
        <f>VLOOKUP(fact_market_share__2[[#This Row],[date]],dim_date[],3,FALSE)</f>
        <v>Before 5G</v>
      </c>
    </row>
    <row r="299" spans="1:8" x14ac:dyDescent="0.3">
      <c r="A299" s="2">
        <v>44652</v>
      </c>
      <c r="B299">
        <v>160017</v>
      </c>
      <c r="C299" s="5">
        <v>41.42</v>
      </c>
      <c r="D299" t="s">
        <v>74</v>
      </c>
      <c r="E299" s="5">
        <v>40.369999999999997</v>
      </c>
      <c r="F299" t="str">
        <f>VLOOKUP(fact_market_share__2[[#This Row],[date]],dim_date[],2,FALSE)</f>
        <v>Apr</v>
      </c>
      <c r="G299" t="str">
        <f>VLOOKUP(fact_market_share__2[[#This Row],[city_code]],dim_cities[],2,FALSE)</f>
        <v>Chandigarh</v>
      </c>
      <c r="H299" t="str">
        <f>VLOOKUP(fact_market_share__2[[#This Row],[date]],dim_date[],3,FALSE)</f>
        <v>Before 5G</v>
      </c>
    </row>
    <row r="300" spans="1:8" x14ac:dyDescent="0.3">
      <c r="A300" s="2">
        <v>44652</v>
      </c>
      <c r="B300">
        <v>122001</v>
      </c>
      <c r="C300" s="5">
        <v>31.59</v>
      </c>
      <c r="D300" t="s">
        <v>74</v>
      </c>
      <c r="E300" s="5">
        <v>36.74</v>
      </c>
      <c r="F300" t="str">
        <f>VLOOKUP(fact_market_share__2[[#This Row],[date]],dim_date[],2,FALSE)</f>
        <v>Apr</v>
      </c>
      <c r="G300" t="str">
        <f>VLOOKUP(fact_market_share__2[[#This Row],[city_code]],dim_cities[],2,FALSE)</f>
        <v>Gurgaon</v>
      </c>
      <c r="H300" t="str">
        <f>VLOOKUP(fact_market_share__2[[#This Row],[date]],dim_date[],3,FALSE)</f>
        <v>Before 5G</v>
      </c>
    </row>
    <row r="301" spans="1:8" x14ac:dyDescent="0.3">
      <c r="A301" s="2">
        <v>44652</v>
      </c>
      <c r="B301">
        <v>492001</v>
      </c>
      <c r="C301" s="5">
        <v>19.87</v>
      </c>
      <c r="D301" t="s">
        <v>74</v>
      </c>
      <c r="E301" s="5">
        <v>37.270000000000003</v>
      </c>
      <c r="F301" t="str">
        <f>VLOOKUP(fact_market_share__2[[#This Row],[date]],dim_date[],2,FALSE)</f>
        <v>Apr</v>
      </c>
      <c r="G301" t="str">
        <f>VLOOKUP(fact_market_share__2[[#This Row],[city_code]],dim_cities[],2,FALSE)</f>
        <v>Raipur</v>
      </c>
      <c r="H301" t="str">
        <f>VLOOKUP(fact_market_share__2[[#This Row],[date]],dim_date[],3,FALSE)</f>
        <v>Before 5G</v>
      </c>
    </row>
    <row r="302" spans="1:8" x14ac:dyDescent="0.3">
      <c r="A302" s="2">
        <v>44713</v>
      </c>
      <c r="B302">
        <v>400001</v>
      </c>
      <c r="C302" s="5">
        <v>308</v>
      </c>
      <c r="D302" t="s">
        <v>74</v>
      </c>
      <c r="E302" s="5">
        <v>34.409999999999997</v>
      </c>
      <c r="F302" t="str">
        <f>VLOOKUP(fact_market_share__2[[#This Row],[date]],dim_date[],2,FALSE)</f>
        <v>Jun</v>
      </c>
      <c r="G302" t="str">
        <f>VLOOKUP(fact_market_share__2[[#This Row],[city_code]],dim_cities[],2,FALSE)</f>
        <v>Mumbai</v>
      </c>
      <c r="H302" t="str">
        <f>VLOOKUP(fact_market_share__2[[#This Row],[date]],dim_date[],3,FALSE)</f>
        <v>After 5G</v>
      </c>
    </row>
    <row r="303" spans="1:8" x14ac:dyDescent="0.3">
      <c r="A303" s="2">
        <v>44713</v>
      </c>
      <c r="B303">
        <v>110001</v>
      </c>
      <c r="C303" s="5">
        <v>253.61</v>
      </c>
      <c r="D303" t="s">
        <v>74</v>
      </c>
      <c r="E303" s="5">
        <v>36.229999999999997</v>
      </c>
      <c r="F303" t="str">
        <f>VLOOKUP(fact_market_share__2[[#This Row],[date]],dim_date[],2,FALSE)</f>
        <v>Jun</v>
      </c>
      <c r="G303" t="str">
        <f>VLOOKUP(fact_market_share__2[[#This Row],[city_code]],dim_cities[],2,FALSE)</f>
        <v>Delhi</v>
      </c>
      <c r="H303" t="str">
        <f>VLOOKUP(fact_market_share__2[[#This Row],[date]],dim_date[],3,FALSE)</f>
        <v>After 5G</v>
      </c>
    </row>
    <row r="304" spans="1:8" x14ac:dyDescent="0.3">
      <c r="A304" s="2">
        <v>44713</v>
      </c>
      <c r="B304">
        <v>700001</v>
      </c>
      <c r="C304" s="5">
        <v>235.88</v>
      </c>
      <c r="D304" t="s">
        <v>74</v>
      </c>
      <c r="E304" s="5">
        <v>38.549999999999997</v>
      </c>
      <c r="F304" t="str">
        <f>VLOOKUP(fact_market_share__2[[#This Row],[date]],dim_date[],2,FALSE)</f>
        <v>Jun</v>
      </c>
      <c r="G304" t="str">
        <f>VLOOKUP(fact_market_share__2[[#This Row],[city_code]],dim_cities[],2,FALSE)</f>
        <v>Kolkata</v>
      </c>
      <c r="H304" t="str">
        <f>VLOOKUP(fact_market_share__2[[#This Row],[date]],dim_date[],3,FALSE)</f>
        <v>After 5G</v>
      </c>
    </row>
    <row r="305" spans="1:8" x14ac:dyDescent="0.3">
      <c r="A305" s="2">
        <v>44713</v>
      </c>
      <c r="B305">
        <v>560001</v>
      </c>
      <c r="C305" s="5">
        <v>211.24</v>
      </c>
      <c r="D305" t="s">
        <v>74</v>
      </c>
      <c r="E305" s="5">
        <v>33.479999999999997</v>
      </c>
      <c r="F305" t="str">
        <f>VLOOKUP(fact_market_share__2[[#This Row],[date]],dim_date[],2,FALSE)</f>
        <v>Jun</v>
      </c>
      <c r="G305" t="str">
        <f>VLOOKUP(fact_market_share__2[[#This Row],[city_code]],dim_cities[],2,FALSE)</f>
        <v>Bangalore</v>
      </c>
      <c r="H305" t="str">
        <f>VLOOKUP(fact_market_share__2[[#This Row],[date]],dim_date[],3,FALSE)</f>
        <v>After 5G</v>
      </c>
    </row>
    <row r="306" spans="1:8" x14ac:dyDescent="0.3">
      <c r="A306" s="2">
        <v>44713</v>
      </c>
      <c r="B306">
        <v>600001</v>
      </c>
      <c r="C306" s="5">
        <v>174.99</v>
      </c>
      <c r="D306" t="s">
        <v>74</v>
      </c>
      <c r="E306" s="5">
        <v>36.33</v>
      </c>
      <c r="F306" t="str">
        <f>VLOOKUP(fact_market_share__2[[#This Row],[date]],dim_date[],2,FALSE)</f>
        <v>Jun</v>
      </c>
      <c r="G306" t="str">
        <f>VLOOKUP(fact_market_share__2[[#This Row],[city_code]],dim_cities[],2,FALSE)</f>
        <v>Chennai</v>
      </c>
      <c r="H306" t="str">
        <f>VLOOKUP(fact_market_share__2[[#This Row],[date]],dim_date[],3,FALSE)</f>
        <v>After 5G</v>
      </c>
    </row>
    <row r="307" spans="1:8" x14ac:dyDescent="0.3">
      <c r="A307" s="2">
        <v>44713</v>
      </c>
      <c r="B307">
        <v>500001</v>
      </c>
      <c r="C307" s="5">
        <v>157.63999999999999</v>
      </c>
      <c r="D307" t="s">
        <v>74</v>
      </c>
      <c r="E307" s="5">
        <v>34.549999999999997</v>
      </c>
      <c r="F307" t="str">
        <f>VLOOKUP(fact_market_share__2[[#This Row],[date]],dim_date[],2,FALSE)</f>
        <v>Jun</v>
      </c>
      <c r="G307" t="str">
        <f>VLOOKUP(fact_market_share__2[[#This Row],[city_code]],dim_cities[],2,FALSE)</f>
        <v>Hyderabad</v>
      </c>
      <c r="H307" t="str">
        <f>VLOOKUP(fact_market_share__2[[#This Row],[date]],dim_date[],3,FALSE)</f>
        <v>After 5G</v>
      </c>
    </row>
    <row r="308" spans="1:8" x14ac:dyDescent="0.3">
      <c r="A308" s="2">
        <v>44713</v>
      </c>
      <c r="B308">
        <v>411001</v>
      </c>
      <c r="C308" s="5">
        <v>152.13</v>
      </c>
      <c r="D308" t="s">
        <v>74</v>
      </c>
      <c r="E308" s="5">
        <v>31.69</v>
      </c>
      <c r="F308" t="str">
        <f>VLOOKUP(fact_market_share__2[[#This Row],[date]],dim_date[],2,FALSE)</f>
        <v>Jun</v>
      </c>
      <c r="G308" t="str">
        <f>VLOOKUP(fact_market_share__2[[#This Row],[city_code]],dim_cities[],2,FALSE)</f>
        <v>Pune</v>
      </c>
      <c r="H308" t="str">
        <f>VLOOKUP(fact_market_share__2[[#This Row],[date]],dim_date[],3,FALSE)</f>
        <v>After 5G</v>
      </c>
    </row>
    <row r="309" spans="1:8" x14ac:dyDescent="0.3">
      <c r="A309" s="2">
        <v>44713</v>
      </c>
      <c r="B309">
        <v>380001</v>
      </c>
      <c r="C309" s="5">
        <v>115.47</v>
      </c>
      <c r="D309" t="s">
        <v>74</v>
      </c>
      <c r="E309" s="5">
        <v>32.479999999999997</v>
      </c>
      <c r="F309" t="str">
        <f>VLOOKUP(fact_market_share__2[[#This Row],[date]],dim_date[],2,FALSE)</f>
        <v>Jun</v>
      </c>
      <c r="G309" t="str">
        <f>VLOOKUP(fact_market_share__2[[#This Row],[city_code]],dim_cities[],2,FALSE)</f>
        <v>Ahmedabad</v>
      </c>
      <c r="H309" t="str">
        <f>VLOOKUP(fact_market_share__2[[#This Row],[date]],dim_date[],3,FALSE)</f>
        <v>After 5G</v>
      </c>
    </row>
    <row r="310" spans="1:8" x14ac:dyDescent="0.3">
      <c r="A310" s="2">
        <v>44713</v>
      </c>
      <c r="B310">
        <v>302001</v>
      </c>
      <c r="C310" s="5">
        <v>85.72</v>
      </c>
      <c r="D310" t="s">
        <v>74</v>
      </c>
      <c r="E310" s="5">
        <v>35.619999999999997</v>
      </c>
      <c r="F310" t="str">
        <f>VLOOKUP(fact_market_share__2[[#This Row],[date]],dim_date[],2,FALSE)</f>
        <v>Jun</v>
      </c>
      <c r="G310" t="str">
        <f>VLOOKUP(fact_market_share__2[[#This Row],[city_code]],dim_cities[],2,FALSE)</f>
        <v>Jaipur</v>
      </c>
      <c r="H310" t="str">
        <f>VLOOKUP(fact_market_share__2[[#This Row],[date]],dim_date[],3,FALSE)</f>
        <v>After 5G</v>
      </c>
    </row>
    <row r="311" spans="1:8" x14ac:dyDescent="0.3">
      <c r="A311" s="2">
        <v>44713</v>
      </c>
      <c r="B311">
        <v>226001</v>
      </c>
      <c r="C311" s="5">
        <v>73.7</v>
      </c>
      <c r="D311" t="s">
        <v>74</v>
      </c>
      <c r="E311" s="5">
        <v>31.61</v>
      </c>
      <c r="F311" t="str">
        <f>VLOOKUP(fact_market_share__2[[#This Row],[date]],dim_date[],2,FALSE)</f>
        <v>Jun</v>
      </c>
      <c r="G311" t="str">
        <f>VLOOKUP(fact_market_share__2[[#This Row],[city_code]],dim_cities[],2,FALSE)</f>
        <v>Lucknow</v>
      </c>
      <c r="H311" t="str">
        <f>VLOOKUP(fact_market_share__2[[#This Row],[date]],dim_date[],3,FALSE)</f>
        <v>After 5G</v>
      </c>
    </row>
    <row r="312" spans="1:8" x14ac:dyDescent="0.3">
      <c r="A312" s="2">
        <v>44713</v>
      </c>
      <c r="B312">
        <v>800008</v>
      </c>
      <c r="C312" s="5">
        <v>60.5</v>
      </c>
      <c r="D312" t="s">
        <v>74</v>
      </c>
      <c r="E312" s="5">
        <v>34.75</v>
      </c>
      <c r="F312" t="str">
        <f>VLOOKUP(fact_market_share__2[[#This Row],[date]],dim_date[],2,FALSE)</f>
        <v>Jun</v>
      </c>
      <c r="G312" t="str">
        <f>VLOOKUP(fact_market_share__2[[#This Row],[city_code]],dim_cities[],2,FALSE)</f>
        <v>Patna</v>
      </c>
      <c r="H312" t="str">
        <f>VLOOKUP(fact_market_share__2[[#This Row],[date]],dim_date[],3,FALSE)</f>
        <v>After 5G</v>
      </c>
    </row>
    <row r="313" spans="1:8" x14ac:dyDescent="0.3">
      <c r="A313" s="2">
        <v>44713</v>
      </c>
      <c r="B313">
        <v>641001</v>
      </c>
      <c r="C313" s="5">
        <v>53.6</v>
      </c>
      <c r="D313" t="s">
        <v>74</v>
      </c>
      <c r="E313" s="5">
        <v>37.01</v>
      </c>
      <c r="F313" t="str">
        <f>VLOOKUP(fact_market_share__2[[#This Row],[date]],dim_date[],2,FALSE)</f>
        <v>Jun</v>
      </c>
      <c r="G313" t="str">
        <f>VLOOKUP(fact_market_share__2[[#This Row],[city_code]],dim_cities[],2,FALSE)</f>
        <v>Coimbatore</v>
      </c>
      <c r="H313" t="str">
        <f>VLOOKUP(fact_market_share__2[[#This Row],[date]],dim_date[],3,FALSE)</f>
        <v>After 5G</v>
      </c>
    </row>
    <row r="314" spans="1:8" x14ac:dyDescent="0.3">
      <c r="A314" s="2">
        <v>44713</v>
      </c>
      <c r="B314">
        <v>160017</v>
      </c>
      <c r="C314" s="5">
        <v>39.020000000000003</v>
      </c>
      <c r="D314" t="s">
        <v>74</v>
      </c>
      <c r="E314" s="5">
        <v>32.86</v>
      </c>
      <c r="F314" t="str">
        <f>VLOOKUP(fact_market_share__2[[#This Row],[date]],dim_date[],2,FALSE)</f>
        <v>Jun</v>
      </c>
      <c r="G314" t="str">
        <f>VLOOKUP(fact_market_share__2[[#This Row],[city_code]],dim_cities[],2,FALSE)</f>
        <v>Chandigarh</v>
      </c>
      <c r="H314" t="str">
        <f>VLOOKUP(fact_market_share__2[[#This Row],[date]],dim_date[],3,FALSE)</f>
        <v>After 5G</v>
      </c>
    </row>
    <row r="315" spans="1:8" x14ac:dyDescent="0.3">
      <c r="A315" s="2">
        <v>44713</v>
      </c>
      <c r="B315">
        <v>122001</v>
      </c>
      <c r="C315" s="5">
        <v>30.35</v>
      </c>
      <c r="D315" t="s">
        <v>74</v>
      </c>
      <c r="E315" s="5">
        <v>35.74</v>
      </c>
      <c r="F315" t="str">
        <f>VLOOKUP(fact_market_share__2[[#This Row],[date]],dim_date[],2,FALSE)</f>
        <v>Jun</v>
      </c>
      <c r="G315" t="str">
        <f>VLOOKUP(fact_market_share__2[[#This Row],[city_code]],dim_cities[],2,FALSE)</f>
        <v>Gurgaon</v>
      </c>
      <c r="H315" t="str">
        <f>VLOOKUP(fact_market_share__2[[#This Row],[date]],dim_date[],3,FALSE)</f>
        <v>After 5G</v>
      </c>
    </row>
    <row r="316" spans="1:8" x14ac:dyDescent="0.3">
      <c r="A316" s="2">
        <v>44713</v>
      </c>
      <c r="B316">
        <v>492001</v>
      </c>
      <c r="C316" s="5">
        <v>18.920000000000002</v>
      </c>
      <c r="D316" t="s">
        <v>74</v>
      </c>
      <c r="E316" s="5">
        <v>37</v>
      </c>
      <c r="F316" t="str">
        <f>VLOOKUP(fact_market_share__2[[#This Row],[date]],dim_date[],2,FALSE)</f>
        <v>Jun</v>
      </c>
      <c r="G316" t="str">
        <f>VLOOKUP(fact_market_share__2[[#This Row],[city_code]],dim_cities[],2,FALSE)</f>
        <v>Raipur</v>
      </c>
      <c r="H316" t="str">
        <f>VLOOKUP(fact_market_share__2[[#This Row],[date]],dim_date[],3,FALSE)</f>
        <v>After 5G</v>
      </c>
    </row>
    <row r="317" spans="1:8" x14ac:dyDescent="0.3">
      <c r="A317" s="2">
        <v>44743</v>
      </c>
      <c r="B317">
        <v>400001</v>
      </c>
      <c r="C317" s="5">
        <v>348.85</v>
      </c>
      <c r="D317" t="s">
        <v>74</v>
      </c>
      <c r="E317" s="5">
        <v>37.49</v>
      </c>
      <c r="F317" t="str">
        <f>VLOOKUP(fact_market_share__2[[#This Row],[date]],dim_date[],2,FALSE)</f>
        <v>Jul</v>
      </c>
      <c r="G317" t="str">
        <f>VLOOKUP(fact_market_share__2[[#This Row],[city_code]],dim_cities[],2,FALSE)</f>
        <v>Mumbai</v>
      </c>
      <c r="H317" t="str">
        <f>VLOOKUP(fact_market_share__2[[#This Row],[date]],dim_date[],3,FALSE)</f>
        <v>After 5G</v>
      </c>
    </row>
    <row r="318" spans="1:8" x14ac:dyDescent="0.3">
      <c r="A318" s="2">
        <v>44743</v>
      </c>
      <c r="B318">
        <v>110001</v>
      </c>
      <c r="C318" s="5">
        <v>287.25</v>
      </c>
      <c r="D318" t="s">
        <v>74</v>
      </c>
      <c r="E318" s="5">
        <v>34.72</v>
      </c>
      <c r="F318" t="str">
        <f>VLOOKUP(fact_market_share__2[[#This Row],[date]],dim_date[],2,FALSE)</f>
        <v>Jul</v>
      </c>
      <c r="G318" t="str">
        <f>VLOOKUP(fact_market_share__2[[#This Row],[city_code]],dim_cities[],2,FALSE)</f>
        <v>Delhi</v>
      </c>
      <c r="H318" t="str">
        <f>VLOOKUP(fact_market_share__2[[#This Row],[date]],dim_date[],3,FALSE)</f>
        <v>After 5G</v>
      </c>
    </row>
    <row r="319" spans="1:8" x14ac:dyDescent="0.3">
      <c r="A319" s="2">
        <v>44743</v>
      </c>
      <c r="B319">
        <v>700001</v>
      </c>
      <c r="C319" s="5">
        <v>267.16000000000003</v>
      </c>
      <c r="D319" t="s">
        <v>74</v>
      </c>
      <c r="E319" s="5">
        <v>36.53</v>
      </c>
      <c r="F319" t="str">
        <f>VLOOKUP(fact_market_share__2[[#This Row],[date]],dim_date[],2,FALSE)</f>
        <v>Jul</v>
      </c>
      <c r="G319" t="str">
        <f>VLOOKUP(fact_market_share__2[[#This Row],[city_code]],dim_cities[],2,FALSE)</f>
        <v>Kolkata</v>
      </c>
      <c r="H319" t="str">
        <f>VLOOKUP(fact_market_share__2[[#This Row],[date]],dim_date[],3,FALSE)</f>
        <v>After 5G</v>
      </c>
    </row>
    <row r="320" spans="1:8" x14ac:dyDescent="0.3">
      <c r="A320" s="2">
        <v>44743</v>
      </c>
      <c r="B320">
        <v>560001</v>
      </c>
      <c r="C320" s="5">
        <v>239.26</v>
      </c>
      <c r="D320" t="s">
        <v>74</v>
      </c>
      <c r="E320" s="5">
        <v>32.700000000000003</v>
      </c>
      <c r="F320" t="str">
        <f>VLOOKUP(fact_market_share__2[[#This Row],[date]],dim_date[],2,FALSE)</f>
        <v>Jul</v>
      </c>
      <c r="G320" t="str">
        <f>VLOOKUP(fact_market_share__2[[#This Row],[city_code]],dim_cities[],2,FALSE)</f>
        <v>Bangalore</v>
      </c>
      <c r="H320" t="str">
        <f>VLOOKUP(fact_market_share__2[[#This Row],[date]],dim_date[],3,FALSE)</f>
        <v>After 5G</v>
      </c>
    </row>
    <row r="321" spans="1:8" x14ac:dyDescent="0.3">
      <c r="A321" s="2">
        <v>44743</v>
      </c>
      <c r="B321">
        <v>600001</v>
      </c>
      <c r="C321" s="5">
        <v>198.2</v>
      </c>
      <c r="D321" t="s">
        <v>74</v>
      </c>
      <c r="E321" s="5">
        <v>32.68</v>
      </c>
      <c r="F321" t="str">
        <f>VLOOKUP(fact_market_share__2[[#This Row],[date]],dim_date[],2,FALSE)</f>
        <v>Jul</v>
      </c>
      <c r="G321" t="str">
        <f>VLOOKUP(fact_market_share__2[[#This Row],[city_code]],dim_cities[],2,FALSE)</f>
        <v>Chennai</v>
      </c>
      <c r="H321" t="str">
        <f>VLOOKUP(fact_market_share__2[[#This Row],[date]],dim_date[],3,FALSE)</f>
        <v>After 5G</v>
      </c>
    </row>
    <row r="322" spans="1:8" x14ac:dyDescent="0.3">
      <c r="A322" s="2">
        <v>44743</v>
      </c>
      <c r="B322">
        <v>500001</v>
      </c>
      <c r="C322" s="5">
        <v>178.56</v>
      </c>
      <c r="D322" t="s">
        <v>74</v>
      </c>
      <c r="E322" s="5">
        <v>39.39</v>
      </c>
      <c r="F322" t="str">
        <f>VLOOKUP(fact_market_share__2[[#This Row],[date]],dim_date[],2,FALSE)</f>
        <v>Jul</v>
      </c>
      <c r="G322" t="str">
        <f>VLOOKUP(fact_market_share__2[[#This Row],[city_code]],dim_cities[],2,FALSE)</f>
        <v>Hyderabad</v>
      </c>
      <c r="H322" t="str">
        <f>VLOOKUP(fact_market_share__2[[#This Row],[date]],dim_date[],3,FALSE)</f>
        <v>After 5G</v>
      </c>
    </row>
    <row r="323" spans="1:8" x14ac:dyDescent="0.3">
      <c r="A323" s="2">
        <v>44743</v>
      </c>
      <c r="B323">
        <v>411001</v>
      </c>
      <c r="C323" s="5">
        <v>172.31</v>
      </c>
      <c r="D323" t="s">
        <v>74</v>
      </c>
      <c r="E323" s="5">
        <v>34.49</v>
      </c>
      <c r="F323" t="str">
        <f>VLOOKUP(fact_market_share__2[[#This Row],[date]],dim_date[],2,FALSE)</f>
        <v>Jul</v>
      </c>
      <c r="G323" t="str">
        <f>VLOOKUP(fact_market_share__2[[#This Row],[city_code]],dim_cities[],2,FALSE)</f>
        <v>Pune</v>
      </c>
      <c r="H323" t="str">
        <f>VLOOKUP(fact_market_share__2[[#This Row],[date]],dim_date[],3,FALSE)</f>
        <v>After 5G</v>
      </c>
    </row>
    <row r="324" spans="1:8" x14ac:dyDescent="0.3">
      <c r="A324" s="2">
        <v>44743</v>
      </c>
      <c r="B324">
        <v>380001</v>
      </c>
      <c r="C324" s="5">
        <v>130.79</v>
      </c>
      <c r="D324" t="s">
        <v>74</v>
      </c>
      <c r="E324" s="5">
        <v>40.6</v>
      </c>
      <c r="F324" t="str">
        <f>VLOOKUP(fact_market_share__2[[#This Row],[date]],dim_date[],2,FALSE)</f>
        <v>Jul</v>
      </c>
      <c r="G324" t="str">
        <f>VLOOKUP(fact_market_share__2[[#This Row],[city_code]],dim_cities[],2,FALSE)</f>
        <v>Ahmedabad</v>
      </c>
      <c r="H324" t="str">
        <f>VLOOKUP(fact_market_share__2[[#This Row],[date]],dim_date[],3,FALSE)</f>
        <v>After 5G</v>
      </c>
    </row>
    <row r="325" spans="1:8" x14ac:dyDescent="0.3">
      <c r="A325" s="2">
        <v>44743</v>
      </c>
      <c r="B325">
        <v>302001</v>
      </c>
      <c r="C325" s="5">
        <v>97.09</v>
      </c>
      <c r="D325" t="s">
        <v>74</v>
      </c>
      <c r="E325" s="5">
        <v>34.130000000000003</v>
      </c>
      <c r="F325" t="str">
        <f>VLOOKUP(fact_market_share__2[[#This Row],[date]],dim_date[],2,FALSE)</f>
        <v>Jul</v>
      </c>
      <c r="G325" t="str">
        <f>VLOOKUP(fact_market_share__2[[#This Row],[city_code]],dim_cities[],2,FALSE)</f>
        <v>Jaipur</v>
      </c>
      <c r="H325" t="str">
        <f>VLOOKUP(fact_market_share__2[[#This Row],[date]],dim_date[],3,FALSE)</f>
        <v>After 5G</v>
      </c>
    </row>
    <row r="326" spans="1:8" x14ac:dyDescent="0.3">
      <c r="A326" s="2">
        <v>44743</v>
      </c>
      <c r="B326">
        <v>226001</v>
      </c>
      <c r="C326" s="5">
        <v>83.47</v>
      </c>
      <c r="D326" t="s">
        <v>74</v>
      </c>
      <c r="E326" s="5">
        <v>37.450000000000003</v>
      </c>
      <c r="F326" t="str">
        <f>VLOOKUP(fact_market_share__2[[#This Row],[date]],dim_date[],2,FALSE)</f>
        <v>Jul</v>
      </c>
      <c r="G326" t="str">
        <f>VLOOKUP(fact_market_share__2[[#This Row],[city_code]],dim_cities[],2,FALSE)</f>
        <v>Lucknow</v>
      </c>
      <c r="H326" t="str">
        <f>VLOOKUP(fact_market_share__2[[#This Row],[date]],dim_date[],3,FALSE)</f>
        <v>After 5G</v>
      </c>
    </row>
    <row r="327" spans="1:8" x14ac:dyDescent="0.3">
      <c r="A327" s="2">
        <v>44743</v>
      </c>
      <c r="B327">
        <v>800008</v>
      </c>
      <c r="C327" s="5">
        <v>68.52</v>
      </c>
      <c r="D327" t="s">
        <v>74</v>
      </c>
      <c r="E327" s="5">
        <v>32.159999999999997</v>
      </c>
      <c r="F327" t="str">
        <f>VLOOKUP(fact_market_share__2[[#This Row],[date]],dim_date[],2,FALSE)</f>
        <v>Jul</v>
      </c>
      <c r="G327" t="str">
        <f>VLOOKUP(fact_market_share__2[[#This Row],[city_code]],dim_cities[],2,FALSE)</f>
        <v>Patna</v>
      </c>
      <c r="H327" t="str">
        <f>VLOOKUP(fact_market_share__2[[#This Row],[date]],dim_date[],3,FALSE)</f>
        <v>After 5G</v>
      </c>
    </row>
    <row r="328" spans="1:8" x14ac:dyDescent="0.3">
      <c r="A328" s="2">
        <v>44743</v>
      </c>
      <c r="B328">
        <v>641001</v>
      </c>
      <c r="C328" s="5">
        <v>60.71</v>
      </c>
      <c r="D328" t="s">
        <v>74</v>
      </c>
      <c r="E328" s="5">
        <v>33.83</v>
      </c>
      <c r="F328" t="str">
        <f>VLOOKUP(fact_market_share__2[[#This Row],[date]],dim_date[],2,FALSE)</f>
        <v>Jul</v>
      </c>
      <c r="G328" t="str">
        <f>VLOOKUP(fact_market_share__2[[#This Row],[city_code]],dim_cities[],2,FALSE)</f>
        <v>Coimbatore</v>
      </c>
      <c r="H328" t="str">
        <f>VLOOKUP(fact_market_share__2[[#This Row],[date]],dim_date[],3,FALSE)</f>
        <v>After 5G</v>
      </c>
    </row>
    <row r="329" spans="1:8" x14ac:dyDescent="0.3">
      <c r="A329" s="2">
        <v>44743</v>
      </c>
      <c r="B329">
        <v>160017</v>
      </c>
      <c r="C329" s="5">
        <v>44.19</v>
      </c>
      <c r="D329" t="s">
        <v>74</v>
      </c>
      <c r="E329" s="5">
        <v>35.9</v>
      </c>
      <c r="F329" t="str">
        <f>VLOOKUP(fact_market_share__2[[#This Row],[date]],dim_date[],2,FALSE)</f>
        <v>Jul</v>
      </c>
      <c r="G329" t="str">
        <f>VLOOKUP(fact_market_share__2[[#This Row],[city_code]],dim_cities[],2,FALSE)</f>
        <v>Chandigarh</v>
      </c>
      <c r="H329" t="str">
        <f>VLOOKUP(fact_market_share__2[[#This Row],[date]],dim_date[],3,FALSE)</f>
        <v>After 5G</v>
      </c>
    </row>
    <row r="330" spans="1:8" x14ac:dyDescent="0.3">
      <c r="A330" s="2">
        <v>44743</v>
      </c>
      <c r="B330">
        <v>122001</v>
      </c>
      <c r="C330" s="5">
        <v>34.369999999999997</v>
      </c>
      <c r="D330" t="s">
        <v>74</v>
      </c>
      <c r="E330" s="5">
        <v>34.54</v>
      </c>
      <c r="F330" t="str">
        <f>VLOOKUP(fact_market_share__2[[#This Row],[date]],dim_date[],2,FALSE)</f>
        <v>Jul</v>
      </c>
      <c r="G330" t="str">
        <f>VLOOKUP(fact_market_share__2[[#This Row],[city_code]],dim_cities[],2,FALSE)</f>
        <v>Gurgaon</v>
      </c>
      <c r="H330" t="str">
        <f>VLOOKUP(fact_market_share__2[[#This Row],[date]],dim_date[],3,FALSE)</f>
        <v>After 5G</v>
      </c>
    </row>
    <row r="331" spans="1:8" x14ac:dyDescent="0.3">
      <c r="A331" s="2">
        <v>44743</v>
      </c>
      <c r="B331">
        <v>492001</v>
      </c>
      <c r="C331" s="5">
        <v>21.43</v>
      </c>
      <c r="D331" t="s">
        <v>74</v>
      </c>
      <c r="E331" s="5">
        <v>36.04</v>
      </c>
      <c r="F331" t="str">
        <f>VLOOKUP(fact_market_share__2[[#This Row],[date]],dim_date[],2,FALSE)</f>
        <v>Jul</v>
      </c>
      <c r="G331" t="str">
        <f>VLOOKUP(fact_market_share__2[[#This Row],[city_code]],dim_cities[],2,FALSE)</f>
        <v>Raipur</v>
      </c>
      <c r="H331" t="str">
        <f>VLOOKUP(fact_market_share__2[[#This Row],[date]],dim_date[],3,FALSE)</f>
        <v>After 5G</v>
      </c>
    </row>
    <row r="332" spans="1:8" x14ac:dyDescent="0.3">
      <c r="A332" s="2">
        <v>44774</v>
      </c>
      <c r="B332">
        <v>400001</v>
      </c>
      <c r="C332" s="5">
        <v>333.45</v>
      </c>
      <c r="D332" t="s">
        <v>74</v>
      </c>
      <c r="E332" s="5">
        <v>30.69</v>
      </c>
      <c r="F332" t="str">
        <f>VLOOKUP(fact_market_share__2[[#This Row],[date]],dim_date[],2,FALSE)</f>
        <v>Aug</v>
      </c>
      <c r="G332" t="str">
        <f>VLOOKUP(fact_market_share__2[[#This Row],[city_code]],dim_cities[],2,FALSE)</f>
        <v>Mumbai</v>
      </c>
      <c r="H332" t="str">
        <f>VLOOKUP(fact_market_share__2[[#This Row],[date]],dim_date[],3,FALSE)</f>
        <v>After 5G</v>
      </c>
    </row>
    <row r="333" spans="1:8" x14ac:dyDescent="0.3">
      <c r="A333" s="2">
        <v>44774</v>
      </c>
      <c r="B333">
        <v>110001</v>
      </c>
      <c r="C333" s="5">
        <v>274.57</v>
      </c>
      <c r="D333" t="s">
        <v>74</v>
      </c>
      <c r="E333" s="5">
        <v>33.630000000000003</v>
      </c>
      <c r="F333" t="str">
        <f>VLOOKUP(fact_market_share__2[[#This Row],[date]],dim_date[],2,FALSE)</f>
        <v>Aug</v>
      </c>
      <c r="G333" t="str">
        <f>VLOOKUP(fact_market_share__2[[#This Row],[city_code]],dim_cities[],2,FALSE)</f>
        <v>Delhi</v>
      </c>
      <c r="H333" t="str">
        <f>VLOOKUP(fact_market_share__2[[#This Row],[date]],dim_date[],3,FALSE)</f>
        <v>After 5G</v>
      </c>
    </row>
    <row r="334" spans="1:8" x14ac:dyDescent="0.3">
      <c r="A334" s="2">
        <v>44774</v>
      </c>
      <c r="B334">
        <v>700001</v>
      </c>
      <c r="C334" s="5">
        <v>255.37</v>
      </c>
      <c r="D334" t="s">
        <v>74</v>
      </c>
      <c r="E334" s="5">
        <v>36.64</v>
      </c>
      <c r="F334" t="str">
        <f>VLOOKUP(fact_market_share__2[[#This Row],[date]],dim_date[],2,FALSE)</f>
        <v>Aug</v>
      </c>
      <c r="G334" t="str">
        <f>VLOOKUP(fact_market_share__2[[#This Row],[city_code]],dim_cities[],2,FALSE)</f>
        <v>Kolkata</v>
      </c>
      <c r="H334" t="str">
        <f>VLOOKUP(fact_market_share__2[[#This Row],[date]],dim_date[],3,FALSE)</f>
        <v>After 5G</v>
      </c>
    </row>
    <row r="335" spans="1:8" x14ac:dyDescent="0.3">
      <c r="A335" s="2">
        <v>44774</v>
      </c>
      <c r="B335">
        <v>560001</v>
      </c>
      <c r="C335" s="5">
        <v>228.7</v>
      </c>
      <c r="D335" t="s">
        <v>74</v>
      </c>
      <c r="E335" s="5">
        <v>34.200000000000003</v>
      </c>
      <c r="F335" t="str">
        <f>VLOOKUP(fact_market_share__2[[#This Row],[date]],dim_date[],2,FALSE)</f>
        <v>Aug</v>
      </c>
      <c r="G335" t="str">
        <f>VLOOKUP(fact_market_share__2[[#This Row],[city_code]],dim_cities[],2,FALSE)</f>
        <v>Bangalore</v>
      </c>
      <c r="H335" t="str">
        <f>VLOOKUP(fact_market_share__2[[#This Row],[date]],dim_date[],3,FALSE)</f>
        <v>After 5G</v>
      </c>
    </row>
    <row r="336" spans="1:8" x14ac:dyDescent="0.3">
      <c r="A336" s="2">
        <v>44774</v>
      </c>
      <c r="B336">
        <v>600001</v>
      </c>
      <c r="C336" s="5">
        <v>189.45</v>
      </c>
      <c r="D336" t="s">
        <v>74</v>
      </c>
      <c r="E336" s="5">
        <v>40.299999999999997</v>
      </c>
      <c r="F336" t="str">
        <f>VLOOKUP(fact_market_share__2[[#This Row],[date]],dim_date[],2,FALSE)</f>
        <v>Aug</v>
      </c>
      <c r="G336" t="str">
        <f>VLOOKUP(fact_market_share__2[[#This Row],[city_code]],dim_cities[],2,FALSE)</f>
        <v>Chennai</v>
      </c>
      <c r="H336" t="str">
        <f>VLOOKUP(fact_market_share__2[[#This Row],[date]],dim_date[],3,FALSE)</f>
        <v>After 5G</v>
      </c>
    </row>
    <row r="337" spans="1:8" x14ac:dyDescent="0.3">
      <c r="A337" s="2">
        <v>44774</v>
      </c>
      <c r="B337">
        <v>500001</v>
      </c>
      <c r="C337" s="5">
        <v>170.67</v>
      </c>
      <c r="D337" t="s">
        <v>74</v>
      </c>
      <c r="E337" s="5">
        <v>32.520000000000003</v>
      </c>
      <c r="F337" t="str">
        <f>VLOOKUP(fact_market_share__2[[#This Row],[date]],dim_date[],2,FALSE)</f>
        <v>Aug</v>
      </c>
      <c r="G337" t="str">
        <f>VLOOKUP(fact_market_share__2[[#This Row],[city_code]],dim_cities[],2,FALSE)</f>
        <v>Hyderabad</v>
      </c>
      <c r="H337" t="str">
        <f>VLOOKUP(fact_market_share__2[[#This Row],[date]],dim_date[],3,FALSE)</f>
        <v>After 5G</v>
      </c>
    </row>
    <row r="338" spans="1:8" x14ac:dyDescent="0.3">
      <c r="A338" s="2">
        <v>44774</v>
      </c>
      <c r="B338">
        <v>411001</v>
      </c>
      <c r="C338" s="5">
        <v>164.7</v>
      </c>
      <c r="D338" t="s">
        <v>74</v>
      </c>
      <c r="E338" s="5">
        <v>32.119999999999997</v>
      </c>
      <c r="F338" t="str">
        <f>VLOOKUP(fact_market_share__2[[#This Row],[date]],dim_date[],2,FALSE)</f>
        <v>Aug</v>
      </c>
      <c r="G338" t="str">
        <f>VLOOKUP(fact_market_share__2[[#This Row],[city_code]],dim_cities[],2,FALSE)</f>
        <v>Pune</v>
      </c>
      <c r="H338" t="str">
        <f>VLOOKUP(fact_market_share__2[[#This Row],[date]],dim_date[],3,FALSE)</f>
        <v>After 5G</v>
      </c>
    </row>
    <row r="339" spans="1:8" x14ac:dyDescent="0.3">
      <c r="A339" s="2">
        <v>44774</v>
      </c>
      <c r="B339">
        <v>380001</v>
      </c>
      <c r="C339" s="5">
        <v>125.02</v>
      </c>
      <c r="D339" t="s">
        <v>74</v>
      </c>
      <c r="E339" s="5">
        <v>38.5</v>
      </c>
      <c r="F339" t="str">
        <f>VLOOKUP(fact_market_share__2[[#This Row],[date]],dim_date[],2,FALSE)</f>
        <v>Aug</v>
      </c>
      <c r="G339" t="str">
        <f>VLOOKUP(fact_market_share__2[[#This Row],[city_code]],dim_cities[],2,FALSE)</f>
        <v>Ahmedabad</v>
      </c>
      <c r="H339" t="str">
        <f>VLOOKUP(fact_market_share__2[[#This Row],[date]],dim_date[],3,FALSE)</f>
        <v>After 5G</v>
      </c>
    </row>
    <row r="340" spans="1:8" x14ac:dyDescent="0.3">
      <c r="A340" s="2">
        <v>44774</v>
      </c>
      <c r="B340">
        <v>302001</v>
      </c>
      <c r="C340" s="5">
        <v>92.8</v>
      </c>
      <c r="D340" t="s">
        <v>74</v>
      </c>
      <c r="E340" s="5">
        <v>37.51</v>
      </c>
      <c r="F340" t="str">
        <f>VLOOKUP(fact_market_share__2[[#This Row],[date]],dim_date[],2,FALSE)</f>
        <v>Aug</v>
      </c>
      <c r="G340" t="str">
        <f>VLOOKUP(fact_market_share__2[[#This Row],[city_code]],dim_cities[],2,FALSE)</f>
        <v>Jaipur</v>
      </c>
      <c r="H340" t="str">
        <f>VLOOKUP(fact_market_share__2[[#This Row],[date]],dim_date[],3,FALSE)</f>
        <v>After 5G</v>
      </c>
    </row>
    <row r="341" spans="1:8" x14ac:dyDescent="0.3">
      <c r="A341" s="2">
        <v>44774</v>
      </c>
      <c r="B341">
        <v>226001</v>
      </c>
      <c r="C341" s="5">
        <v>79.790000000000006</v>
      </c>
      <c r="D341" t="s">
        <v>74</v>
      </c>
      <c r="E341" s="5">
        <v>38.28</v>
      </c>
      <c r="F341" t="str">
        <f>VLOOKUP(fact_market_share__2[[#This Row],[date]],dim_date[],2,FALSE)</f>
        <v>Aug</v>
      </c>
      <c r="G341" t="str">
        <f>VLOOKUP(fact_market_share__2[[#This Row],[city_code]],dim_cities[],2,FALSE)</f>
        <v>Lucknow</v>
      </c>
      <c r="H341" t="str">
        <f>VLOOKUP(fact_market_share__2[[#This Row],[date]],dim_date[],3,FALSE)</f>
        <v>After 5G</v>
      </c>
    </row>
    <row r="342" spans="1:8" x14ac:dyDescent="0.3">
      <c r="A342" s="2">
        <v>44774</v>
      </c>
      <c r="B342">
        <v>800008</v>
      </c>
      <c r="C342" s="5">
        <v>65.5</v>
      </c>
      <c r="D342" t="s">
        <v>74</v>
      </c>
      <c r="E342" s="5">
        <v>39.85</v>
      </c>
      <c r="F342" t="str">
        <f>VLOOKUP(fact_market_share__2[[#This Row],[date]],dim_date[],2,FALSE)</f>
        <v>Aug</v>
      </c>
      <c r="G342" t="str">
        <f>VLOOKUP(fact_market_share__2[[#This Row],[city_code]],dim_cities[],2,FALSE)</f>
        <v>Patna</v>
      </c>
      <c r="H342" t="str">
        <f>VLOOKUP(fact_market_share__2[[#This Row],[date]],dim_date[],3,FALSE)</f>
        <v>After 5G</v>
      </c>
    </row>
    <row r="343" spans="1:8" x14ac:dyDescent="0.3">
      <c r="A343" s="2">
        <v>44774</v>
      </c>
      <c r="B343">
        <v>641001</v>
      </c>
      <c r="C343" s="5">
        <v>58.03</v>
      </c>
      <c r="D343" t="s">
        <v>74</v>
      </c>
      <c r="E343" s="5">
        <v>33.520000000000003</v>
      </c>
      <c r="F343" t="str">
        <f>VLOOKUP(fact_market_share__2[[#This Row],[date]],dim_date[],2,FALSE)</f>
        <v>Aug</v>
      </c>
      <c r="G343" t="str">
        <f>VLOOKUP(fact_market_share__2[[#This Row],[city_code]],dim_cities[],2,FALSE)</f>
        <v>Coimbatore</v>
      </c>
      <c r="H343" t="str">
        <f>VLOOKUP(fact_market_share__2[[#This Row],[date]],dim_date[],3,FALSE)</f>
        <v>After 5G</v>
      </c>
    </row>
    <row r="344" spans="1:8" x14ac:dyDescent="0.3">
      <c r="A344" s="2">
        <v>44774</v>
      </c>
      <c r="B344">
        <v>160017</v>
      </c>
      <c r="C344" s="5">
        <v>42.24</v>
      </c>
      <c r="D344" t="s">
        <v>74</v>
      </c>
      <c r="E344" s="5">
        <v>35.590000000000003</v>
      </c>
      <c r="F344" t="str">
        <f>VLOOKUP(fact_market_share__2[[#This Row],[date]],dim_date[],2,FALSE)</f>
        <v>Aug</v>
      </c>
      <c r="G344" t="str">
        <f>VLOOKUP(fact_market_share__2[[#This Row],[city_code]],dim_cities[],2,FALSE)</f>
        <v>Chandigarh</v>
      </c>
      <c r="H344" t="str">
        <f>VLOOKUP(fact_market_share__2[[#This Row],[date]],dim_date[],3,FALSE)</f>
        <v>After 5G</v>
      </c>
    </row>
    <row r="345" spans="1:8" x14ac:dyDescent="0.3">
      <c r="A345" s="2">
        <v>44774</v>
      </c>
      <c r="B345">
        <v>122001</v>
      </c>
      <c r="C345" s="5">
        <v>32.85</v>
      </c>
      <c r="D345" t="s">
        <v>74</v>
      </c>
      <c r="E345" s="5">
        <v>34.36</v>
      </c>
      <c r="F345" t="str">
        <f>VLOOKUP(fact_market_share__2[[#This Row],[date]],dim_date[],2,FALSE)</f>
        <v>Aug</v>
      </c>
      <c r="G345" t="str">
        <f>VLOOKUP(fact_market_share__2[[#This Row],[city_code]],dim_cities[],2,FALSE)</f>
        <v>Gurgaon</v>
      </c>
      <c r="H345" t="str">
        <f>VLOOKUP(fact_market_share__2[[#This Row],[date]],dim_date[],3,FALSE)</f>
        <v>After 5G</v>
      </c>
    </row>
    <row r="346" spans="1:8" x14ac:dyDescent="0.3">
      <c r="A346" s="2">
        <v>44774</v>
      </c>
      <c r="B346">
        <v>492001</v>
      </c>
      <c r="C346" s="5">
        <v>20.48</v>
      </c>
      <c r="D346" t="s">
        <v>74</v>
      </c>
      <c r="E346" s="5">
        <v>39.46</v>
      </c>
      <c r="F346" t="str">
        <f>VLOOKUP(fact_market_share__2[[#This Row],[date]],dim_date[],2,FALSE)</f>
        <v>Aug</v>
      </c>
      <c r="G346" t="str">
        <f>VLOOKUP(fact_market_share__2[[#This Row],[city_code]],dim_cities[],2,FALSE)</f>
        <v>Raipur</v>
      </c>
      <c r="H346" t="str">
        <f>VLOOKUP(fact_market_share__2[[#This Row],[date]],dim_date[],3,FALSE)</f>
        <v>After 5G</v>
      </c>
    </row>
    <row r="347" spans="1:8" x14ac:dyDescent="0.3">
      <c r="A347" s="2">
        <v>44805</v>
      </c>
      <c r="B347">
        <v>400001</v>
      </c>
      <c r="C347" s="5">
        <v>349.97</v>
      </c>
      <c r="D347" t="s">
        <v>74</v>
      </c>
      <c r="E347" s="5">
        <v>32.86</v>
      </c>
      <c r="F347" t="str">
        <f>VLOOKUP(fact_market_share__2[[#This Row],[date]],dim_date[],2,FALSE)</f>
        <v>Sep</v>
      </c>
      <c r="G347" t="str">
        <f>VLOOKUP(fact_market_share__2[[#This Row],[city_code]],dim_cities[],2,FALSE)</f>
        <v>Mumbai</v>
      </c>
      <c r="H347" t="str">
        <f>VLOOKUP(fact_market_share__2[[#This Row],[date]],dim_date[],3,FALSE)</f>
        <v>After 5G</v>
      </c>
    </row>
    <row r="348" spans="1:8" x14ac:dyDescent="0.3">
      <c r="A348" s="2">
        <v>44805</v>
      </c>
      <c r="B348">
        <v>110001</v>
      </c>
      <c r="C348" s="5">
        <v>288.17</v>
      </c>
      <c r="D348" t="s">
        <v>74</v>
      </c>
      <c r="E348" s="5">
        <v>36.53</v>
      </c>
      <c r="F348" t="str">
        <f>VLOOKUP(fact_market_share__2[[#This Row],[date]],dim_date[],2,FALSE)</f>
        <v>Sep</v>
      </c>
      <c r="G348" t="str">
        <f>VLOOKUP(fact_market_share__2[[#This Row],[city_code]],dim_cities[],2,FALSE)</f>
        <v>Delhi</v>
      </c>
      <c r="H348" t="str">
        <f>VLOOKUP(fact_market_share__2[[#This Row],[date]],dim_date[],3,FALSE)</f>
        <v>After 5G</v>
      </c>
    </row>
    <row r="349" spans="1:8" x14ac:dyDescent="0.3">
      <c r="A349" s="2">
        <v>44805</v>
      </c>
      <c r="B349">
        <v>700001</v>
      </c>
      <c r="C349" s="5">
        <v>268.02</v>
      </c>
      <c r="D349" t="s">
        <v>74</v>
      </c>
      <c r="E349" s="5">
        <v>38.729999999999997</v>
      </c>
      <c r="F349" t="str">
        <f>VLOOKUP(fact_market_share__2[[#This Row],[date]],dim_date[],2,FALSE)</f>
        <v>Sep</v>
      </c>
      <c r="G349" t="str">
        <f>VLOOKUP(fact_market_share__2[[#This Row],[city_code]],dim_cities[],2,FALSE)</f>
        <v>Kolkata</v>
      </c>
      <c r="H349" t="str">
        <f>VLOOKUP(fact_market_share__2[[#This Row],[date]],dim_date[],3,FALSE)</f>
        <v>After 5G</v>
      </c>
    </row>
    <row r="350" spans="1:8" x14ac:dyDescent="0.3">
      <c r="A350" s="2">
        <v>44805</v>
      </c>
      <c r="B350">
        <v>560001</v>
      </c>
      <c r="C350" s="5">
        <v>240.03</v>
      </c>
      <c r="D350" t="s">
        <v>74</v>
      </c>
      <c r="E350" s="5">
        <v>35.93</v>
      </c>
      <c r="F350" t="str">
        <f>VLOOKUP(fact_market_share__2[[#This Row],[date]],dim_date[],2,FALSE)</f>
        <v>Sep</v>
      </c>
      <c r="G350" t="str">
        <f>VLOOKUP(fact_market_share__2[[#This Row],[city_code]],dim_cities[],2,FALSE)</f>
        <v>Bangalore</v>
      </c>
      <c r="H350" t="str">
        <f>VLOOKUP(fact_market_share__2[[#This Row],[date]],dim_date[],3,FALSE)</f>
        <v>After 5G</v>
      </c>
    </row>
    <row r="351" spans="1:8" x14ac:dyDescent="0.3">
      <c r="A351" s="2">
        <v>44805</v>
      </c>
      <c r="B351">
        <v>600001</v>
      </c>
      <c r="C351" s="5">
        <v>198.83</v>
      </c>
      <c r="D351" t="s">
        <v>74</v>
      </c>
      <c r="E351" s="5">
        <v>33.770000000000003</v>
      </c>
      <c r="F351" t="str">
        <f>VLOOKUP(fact_market_share__2[[#This Row],[date]],dim_date[],2,FALSE)</f>
        <v>Sep</v>
      </c>
      <c r="G351" t="str">
        <f>VLOOKUP(fact_market_share__2[[#This Row],[city_code]],dim_cities[],2,FALSE)</f>
        <v>Chennai</v>
      </c>
      <c r="H351" t="str">
        <f>VLOOKUP(fact_market_share__2[[#This Row],[date]],dim_date[],3,FALSE)</f>
        <v>After 5G</v>
      </c>
    </row>
    <row r="352" spans="1:8" x14ac:dyDescent="0.3">
      <c r="A352" s="2">
        <v>44805</v>
      </c>
      <c r="B352">
        <v>500001</v>
      </c>
      <c r="C352" s="5">
        <v>179.13</v>
      </c>
      <c r="D352" t="s">
        <v>74</v>
      </c>
      <c r="E352" s="5">
        <v>36.590000000000003</v>
      </c>
      <c r="F352" t="str">
        <f>VLOOKUP(fact_market_share__2[[#This Row],[date]],dim_date[],2,FALSE)</f>
        <v>Sep</v>
      </c>
      <c r="G352" t="str">
        <f>VLOOKUP(fact_market_share__2[[#This Row],[city_code]],dim_cities[],2,FALSE)</f>
        <v>Hyderabad</v>
      </c>
      <c r="H352" t="str">
        <f>VLOOKUP(fact_market_share__2[[#This Row],[date]],dim_date[],3,FALSE)</f>
        <v>After 5G</v>
      </c>
    </row>
    <row r="353" spans="1:8" x14ac:dyDescent="0.3">
      <c r="A353" s="2">
        <v>44805</v>
      </c>
      <c r="B353">
        <v>411001</v>
      </c>
      <c r="C353" s="5">
        <v>172.86</v>
      </c>
      <c r="D353" t="s">
        <v>74</v>
      </c>
      <c r="E353" s="5">
        <v>38.229999999999997</v>
      </c>
      <c r="F353" t="str">
        <f>VLOOKUP(fact_market_share__2[[#This Row],[date]],dim_date[],2,FALSE)</f>
        <v>Sep</v>
      </c>
      <c r="G353" t="str">
        <f>VLOOKUP(fact_market_share__2[[#This Row],[city_code]],dim_cities[],2,FALSE)</f>
        <v>Pune</v>
      </c>
      <c r="H353" t="str">
        <f>VLOOKUP(fact_market_share__2[[#This Row],[date]],dim_date[],3,FALSE)</f>
        <v>After 5G</v>
      </c>
    </row>
    <row r="354" spans="1:8" x14ac:dyDescent="0.3">
      <c r="A354" s="2">
        <v>44805</v>
      </c>
      <c r="B354">
        <v>380001</v>
      </c>
      <c r="C354" s="5">
        <v>131.21</v>
      </c>
      <c r="D354" t="s">
        <v>74</v>
      </c>
      <c r="E354" s="5">
        <v>35.840000000000003</v>
      </c>
      <c r="F354" t="str">
        <f>VLOOKUP(fact_market_share__2[[#This Row],[date]],dim_date[],2,FALSE)</f>
        <v>Sep</v>
      </c>
      <c r="G354" t="str">
        <f>VLOOKUP(fact_market_share__2[[#This Row],[city_code]],dim_cities[],2,FALSE)</f>
        <v>Ahmedabad</v>
      </c>
      <c r="H354" t="str">
        <f>VLOOKUP(fact_market_share__2[[#This Row],[date]],dim_date[],3,FALSE)</f>
        <v>After 5G</v>
      </c>
    </row>
    <row r="355" spans="1:8" x14ac:dyDescent="0.3">
      <c r="A355" s="2">
        <v>44805</v>
      </c>
      <c r="B355">
        <v>302001</v>
      </c>
      <c r="C355" s="5">
        <v>97.4</v>
      </c>
      <c r="D355" t="s">
        <v>74</v>
      </c>
      <c r="E355" s="5">
        <v>33.85</v>
      </c>
      <c r="F355" t="str">
        <f>VLOOKUP(fact_market_share__2[[#This Row],[date]],dim_date[],2,FALSE)</f>
        <v>Sep</v>
      </c>
      <c r="G355" t="str">
        <f>VLOOKUP(fact_market_share__2[[#This Row],[city_code]],dim_cities[],2,FALSE)</f>
        <v>Jaipur</v>
      </c>
      <c r="H355" t="str">
        <f>VLOOKUP(fact_market_share__2[[#This Row],[date]],dim_date[],3,FALSE)</f>
        <v>After 5G</v>
      </c>
    </row>
    <row r="356" spans="1:8" x14ac:dyDescent="0.3">
      <c r="A356" s="2">
        <v>44805</v>
      </c>
      <c r="B356">
        <v>226001</v>
      </c>
      <c r="C356" s="5">
        <v>83.74</v>
      </c>
      <c r="D356" t="s">
        <v>74</v>
      </c>
      <c r="E356" s="5">
        <v>37.85</v>
      </c>
      <c r="F356" t="str">
        <f>VLOOKUP(fact_market_share__2[[#This Row],[date]],dim_date[],2,FALSE)</f>
        <v>Sep</v>
      </c>
      <c r="G356" t="str">
        <f>VLOOKUP(fact_market_share__2[[#This Row],[city_code]],dim_cities[],2,FALSE)</f>
        <v>Lucknow</v>
      </c>
      <c r="H356" t="str">
        <f>VLOOKUP(fact_market_share__2[[#This Row],[date]],dim_date[],3,FALSE)</f>
        <v>After 5G</v>
      </c>
    </row>
    <row r="357" spans="1:8" x14ac:dyDescent="0.3">
      <c r="A357" s="2">
        <v>44805</v>
      </c>
      <c r="B357">
        <v>800008</v>
      </c>
      <c r="C357" s="5">
        <v>68.739999999999995</v>
      </c>
      <c r="D357" t="s">
        <v>74</v>
      </c>
      <c r="E357" s="5">
        <v>35.979999999999997</v>
      </c>
      <c r="F357" t="str">
        <f>VLOOKUP(fact_market_share__2[[#This Row],[date]],dim_date[],2,FALSE)</f>
        <v>Sep</v>
      </c>
      <c r="G357" t="str">
        <f>VLOOKUP(fact_market_share__2[[#This Row],[city_code]],dim_cities[],2,FALSE)</f>
        <v>Patna</v>
      </c>
      <c r="H357" t="str">
        <f>VLOOKUP(fact_market_share__2[[#This Row],[date]],dim_date[],3,FALSE)</f>
        <v>After 5G</v>
      </c>
    </row>
    <row r="358" spans="1:8" x14ac:dyDescent="0.3">
      <c r="A358" s="2">
        <v>44805</v>
      </c>
      <c r="B358">
        <v>641001</v>
      </c>
      <c r="C358" s="5">
        <v>60.9</v>
      </c>
      <c r="D358" t="s">
        <v>74</v>
      </c>
      <c r="E358" s="5">
        <v>37.880000000000003</v>
      </c>
      <c r="F358" t="str">
        <f>VLOOKUP(fact_market_share__2[[#This Row],[date]],dim_date[],2,FALSE)</f>
        <v>Sep</v>
      </c>
      <c r="G358" t="str">
        <f>VLOOKUP(fact_market_share__2[[#This Row],[city_code]],dim_cities[],2,FALSE)</f>
        <v>Coimbatore</v>
      </c>
      <c r="H358" t="str">
        <f>VLOOKUP(fact_market_share__2[[#This Row],[date]],dim_date[],3,FALSE)</f>
        <v>After 5G</v>
      </c>
    </row>
    <row r="359" spans="1:8" x14ac:dyDescent="0.3">
      <c r="A359" s="2">
        <v>44805</v>
      </c>
      <c r="B359">
        <v>160017</v>
      </c>
      <c r="C359" s="5">
        <v>44.33</v>
      </c>
      <c r="D359" t="s">
        <v>74</v>
      </c>
      <c r="E359" s="5">
        <v>41.46</v>
      </c>
      <c r="F359" t="str">
        <f>VLOOKUP(fact_market_share__2[[#This Row],[date]],dim_date[],2,FALSE)</f>
        <v>Sep</v>
      </c>
      <c r="G359" t="str">
        <f>VLOOKUP(fact_market_share__2[[#This Row],[city_code]],dim_cities[],2,FALSE)</f>
        <v>Chandigarh</v>
      </c>
      <c r="H359" t="str">
        <f>VLOOKUP(fact_market_share__2[[#This Row],[date]],dim_date[],3,FALSE)</f>
        <v>After 5G</v>
      </c>
    </row>
    <row r="360" spans="1:8" x14ac:dyDescent="0.3">
      <c r="A360" s="2">
        <v>44805</v>
      </c>
      <c r="B360">
        <v>122001</v>
      </c>
      <c r="C360" s="5">
        <v>34.479999999999997</v>
      </c>
      <c r="D360" t="s">
        <v>74</v>
      </c>
      <c r="E360" s="5">
        <v>37.46</v>
      </c>
      <c r="F360" t="str">
        <f>VLOOKUP(fact_market_share__2[[#This Row],[date]],dim_date[],2,FALSE)</f>
        <v>Sep</v>
      </c>
      <c r="G360" t="str">
        <f>VLOOKUP(fact_market_share__2[[#This Row],[city_code]],dim_cities[],2,FALSE)</f>
        <v>Gurgaon</v>
      </c>
      <c r="H360" t="str">
        <f>VLOOKUP(fact_market_share__2[[#This Row],[date]],dim_date[],3,FALSE)</f>
        <v>After 5G</v>
      </c>
    </row>
    <row r="361" spans="1:8" x14ac:dyDescent="0.3">
      <c r="A361" s="2">
        <v>44805</v>
      </c>
      <c r="B361">
        <v>492001</v>
      </c>
      <c r="C361" s="5">
        <v>21.5</v>
      </c>
      <c r="D361" t="s">
        <v>74</v>
      </c>
      <c r="E361" s="5">
        <v>37.92</v>
      </c>
      <c r="F361" t="str">
        <f>VLOOKUP(fact_market_share__2[[#This Row],[date]],dim_date[],2,FALSE)</f>
        <v>Sep</v>
      </c>
      <c r="G361" t="str">
        <f>VLOOKUP(fact_market_share__2[[#This Row],[city_code]],dim_cities[],2,FALSE)</f>
        <v>Raipur</v>
      </c>
      <c r="H361" t="str">
        <f>VLOOKUP(fact_market_share__2[[#This Row],[date]],dim_date[],3,FALSE)</f>
        <v>After 5G</v>
      </c>
    </row>
    <row r="362" spans="1:8" x14ac:dyDescent="0.3">
      <c r="A362" s="2">
        <v>44562</v>
      </c>
      <c r="B362">
        <v>400001</v>
      </c>
      <c r="C362" s="5">
        <v>286.29000000000002</v>
      </c>
      <c r="D362" t="s">
        <v>75</v>
      </c>
      <c r="E362" s="5">
        <v>11.87</v>
      </c>
      <c r="F362" t="str">
        <f>VLOOKUP(fact_market_share__2[[#This Row],[date]],dim_date[],2,FALSE)</f>
        <v>Jan</v>
      </c>
      <c r="G362" t="str">
        <f>VLOOKUP(fact_market_share__2[[#This Row],[city_code]],dim_cities[],2,FALSE)</f>
        <v>Mumbai</v>
      </c>
      <c r="H362" t="str">
        <f>VLOOKUP(fact_market_share__2[[#This Row],[date]],dim_date[],3,FALSE)</f>
        <v>Before 5G</v>
      </c>
    </row>
    <row r="363" spans="1:8" x14ac:dyDescent="0.3">
      <c r="A363" s="2">
        <v>44562</v>
      </c>
      <c r="B363">
        <v>110001</v>
      </c>
      <c r="C363" s="5">
        <v>241.59</v>
      </c>
      <c r="D363" t="s">
        <v>75</v>
      </c>
      <c r="E363" s="5">
        <v>10.64</v>
      </c>
      <c r="F363" t="str">
        <f>VLOOKUP(fact_market_share__2[[#This Row],[date]],dim_date[],2,FALSE)</f>
        <v>Jan</v>
      </c>
      <c r="G363" t="str">
        <f>VLOOKUP(fact_market_share__2[[#This Row],[city_code]],dim_cities[],2,FALSE)</f>
        <v>Delhi</v>
      </c>
      <c r="H363" t="str">
        <f>VLOOKUP(fact_market_share__2[[#This Row],[date]],dim_date[],3,FALSE)</f>
        <v>Before 5G</v>
      </c>
    </row>
    <row r="364" spans="1:8" x14ac:dyDescent="0.3">
      <c r="A364" s="2">
        <v>44562</v>
      </c>
      <c r="B364">
        <v>700001</v>
      </c>
      <c r="C364" s="5">
        <v>222.19</v>
      </c>
      <c r="D364" t="s">
        <v>75</v>
      </c>
      <c r="E364" s="5">
        <v>9.5299999999999994</v>
      </c>
      <c r="F364" t="str">
        <f>VLOOKUP(fact_market_share__2[[#This Row],[date]],dim_date[],2,FALSE)</f>
        <v>Jan</v>
      </c>
      <c r="G364" t="str">
        <f>VLOOKUP(fact_market_share__2[[#This Row],[city_code]],dim_cities[],2,FALSE)</f>
        <v>Kolkata</v>
      </c>
      <c r="H364" t="str">
        <f>VLOOKUP(fact_market_share__2[[#This Row],[date]],dim_date[],3,FALSE)</f>
        <v>Before 5G</v>
      </c>
    </row>
    <row r="365" spans="1:8" x14ac:dyDescent="0.3">
      <c r="A365" s="2">
        <v>44562</v>
      </c>
      <c r="B365">
        <v>560001</v>
      </c>
      <c r="C365" s="5">
        <v>195.41</v>
      </c>
      <c r="D365" t="s">
        <v>75</v>
      </c>
      <c r="E365" s="5">
        <v>8.42</v>
      </c>
      <c r="F365" t="str">
        <f>VLOOKUP(fact_market_share__2[[#This Row],[date]],dim_date[],2,FALSE)</f>
        <v>Jan</v>
      </c>
      <c r="G365" t="str">
        <f>VLOOKUP(fact_market_share__2[[#This Row],[city_code]],dim_cities[],2,FALSE)</f>
        <v>Bangalore</v>
      </c>
      <c r="H365" t="str">
        <f>VLOOKUP(fact_market_share__2[[#This Row],[date]],dim_date[],3,FALSE)</f>
        <v>Before 5G</v>
      </c>
    </row>
    <row r="366" spans="1:8" x14ac:dyDescent="0.3">
      <c r="A366" s="2">
        <v>44562</v>
      </c>
      <c r="B366">
        <v>600001</v>
      </c>
      <c r="C366" s="5">
        <v>166.78</v>
      </c>
      <c r="D366" t="s">
        <v>75</v>
      </c>
      <c r="E366" s="5">
        <v>7.17</v>
      </c>
      <c r="F366" t="str">
        <f>VLOOKUP(fact_market_share__2[[#This Row],[date]],dim_date[],2,FALSE)</f>
        <v>Jan</v>
      </c>
      <c r="G366" t="str">
        <f>VLOOKUP(fact_market_share__2[[#This Row],[city_code]],dim_cities[],2,FALSE)</f>
        <v>Chennai</v>
      </c>
      <c r="H366" t="str">
        <f>VLOOKUP(fact_market_share__2[[#This Row],[date]],dim_date[],3,FALSE)</f>
        <v>Before 5G</v>
      </c>
    </row>
    <row r="367" spans="1:8" x14ac:dyDescent="0.3">
      <c r="A367" s="2">
        <v>44562</v>
      </c>
      <c r="B367">
        <v>500001</v>
      </c>
      <c r="C367" s="5">
        <v>148.68</v>
      </c>
      <c r="D367" t="s">
        <v>75</v>
      </c>
      <c r="E367" s="5">
        <v>8.67</v>
      </c>
      <c r="F367" t="str">
        <f>VLOOKUP(fact_market_share__2[[#This Row],[date]],dim_date[],2,FALSE)</f>
        <v>Jan</v>
      </c>
      <c r="G367" t="str">
        <f>VLOOKUP(fact_market_share__2[[#This Row],[city_code]],dim_cities[],2,FALSE)</f>
        <v>Hyderabad</v>
      </c>
      <c r="H367" t="str">
        <f>VLOOKUP(fact_market_share__2[[#This Row],[date]],dim_date[],3,FALSE)</f>
        <v>Before 5G</v>
      </c>
    </row>
    <row r="368" spans="1:8" x14ac:dyDescent="0.3">
      <c r="A368" s="2">
        <v>44562</v>
      </c>
      <c r="B368">
        <v>411001</v>
      </c>
      <c r="C368" s="5">
        <v>141.30000000000001</v>
      </c>
      <c r="D368" t="s">
        <v>75</v>
      </c>
      <c r="E368" s="5">
        <v>8.76</v>
      </c>
      <c r="F368" t="str">
        <f>VLOOKUP(fact_market_share__2[[#This Row],[date]],dim_date[],2,FALSE)</f>
        <v>Jan</v>
      </c>
      <c r="G368" t="str">
        <f>VLOOKUP(fact_market_share__2[[#This Row],[city_code]],dim_cities[],2,FALSE)</f>
        <v>Pune</v>
      </c>
      <c r="H368" t="str">
        <f>VLOOKUP(fact_market_share__2[[#This Row],[date]],dim_date[],3,FALSE)</f>
        <v>Before 5G</v>
      </c>
    </row>
    <row r="369" spans="1:8" x14ac:dyDescent="0.3">
      <c r="A369" s="2">
        <v>44562</v>
      </c>
      <c r="B369">
        <v>380001</v>
      </c>
      <c r="C369" s="5">
        <v>110.08</v>
      </c>
      <c r="D369" t="s">
        <v>75</v>
      </c>
      <c r="E369" s="5">
        <v>11.88</v>
      </c>
      <c r="F369" t="str">
        <f>VLOOKUP(fact_market_share__2[[#This Row],[date]],dim_date[],2,FALSE)</f>
        <v>Jan</v>
      </c>
      <c r="G369" t="str">
        <f>VLOOKUP(fact_market_share__2[[#This Row],[city_code]],dim_cities[],2,FALSE)</f>
        <v>Ahmedabad</v>
      </c>
      <c r="H369" t="str">
        <f>VLOOKUP(fact_market_share__2[[#This Row],[date]],dim_date[],3,FALSE)</f>
        <v>Before 5G</v>
      </c>
    </row>
    <row r="370" spans="1:8" x14ac:dyDescent="0.3">
      <c r="A370" s="2">
        <v>44562</v>
      </c>
      <c r="B370">
        <v>302001</v>
      </c>
      <c r="C370" s="5">
        <v>79.05</v>
      </c>
      <c r="D370" t="s">
        <v>75</v>
      </c>
      <c r="E370" s="5">
        <v>12.19</v>
      </c>
      <c r="F370" t="str">
        <f>VLOOKUP(fact_market_share__2[[#This Row],[date]],dim_date[],2,FALSE)</f>
        <v>Jan</v>
      </c>
      <c r="G370" t="str">
        <f>VLOOKUP(fact_market_share__2[[#This Row],[city_code]],dim_cities[],2,FALSE)</f>
        <v>Jaipur</v>
      </c>
      <c r="H370" t="str">
        <f>VLOOKUP(fact_market_share__2[[#This Row],[date]],dim_date[],3,FALSE)</f>
        <v>Before 5G</v>
      </c>
    </row>
    <row r="371" spans="1:8" x14ac:dyDescent="0.3">
      <c r="A371" s="2">
        <v>44562</v>
      </c>
      <c r="B371">
        <v>226001</v>
      </c>
      <c r="C371" s="5">
        <v>67.599999999999994</v>
      </c>
      <c r="D371" t="s">
        <v>75</v>
      </c>
      <c r="E371" s="5">
        <v>13.12</v>
      </c>
      <c r="F371" t="str">
        <f>VLOOKUP(fact_market_share__2[[#This Row],[date]],dim_date[],2,FALSE)</f>
        <v>Jan</v>
      </c>
      <c r="G371" t="str">
        <f>VLOOKUP(fact_market_share__2[[#This Row],[city_code]],dim_cities[],2,FALSE)</f>
        <v>Lucknow</v>
      </c>
      <c r="H371" t="str">
        <f>VLOOKUP(fact_market_share__2[[#This Row],[date]],dim_date[],3,FALSE)</f>
        <v>Before 5G</v>
      </c>
    </row>
    <row r="372" spans="1:8" x14ac:dyDescent="0.3">
      <c r="A372" s="2">
        <v>44562</v>
      </c>
      <c r="B372">
        <v>800008</v>
      </c>
      <c r="C372" s="5">
        <v>55.78</v>
      </c>
      <c r="D372" t="s">
        <v>75</v>
      </c>
      <c r="E372" s="5">
        <v>12.14</v>
      </c>
      <c r="F372" t="str">
        <f>VLOOKUP(fact_market_share__2[[#This Row],[date]],dim_date[],2,FALSE)</f>
        <v>Jan</v>
      </c>
      <c r="G372" t="str">
        <f>VLOOKUP(fact_market_share__2[[#This Row],[city_code]],dim_cities[],2,FALSE)</f>
        <v>Patna</v>
      </c>
      <c r="H372" t="str">
        <f>VLOOKUP(fact_market_share__2[[#This Row],[date]],dim_date[],3,FALSE)</f>
        <v>Before 5G</v>
      </c>
    </row>
    <row r="373" spans="1:8" x14ac:dyDescent="0.3">
      <c r="A373" s="2">
        <v>44562</v>
      </c>
      <c r="B373">
        <v>641001</v>
      </c>
      <c r="C373" s="5">
        <v>50.24</v>
      </c>
      <c r="D373" t="s">
        <v>75</v>
      </c>
      <c r="E373" s="5">
        <v>8.24</v>
      </c>
      <c r="F373" t="str">
        <f>VLOOKUP(fact_market_share__2[[#This Row],[date]],dim_date[],2,FALSE)</f>
        <v>Jan</v>
      </c>
      <c r="G373" t="str">
        <f>VLOOKUP(fact_market_share__2[[#This Row],[city_code]],dim_cities[],2,FALSE)</f>
        <v>Coimbatore</v>
      </c>
      <c r="H373" t="str">
        <f>VLOOKUP(fact_market_share__2[[#This Row],[date]],dim_date[],3,FALSE)</f>
        <v>Before 5G</v>
      </c>
    </row>
    <row r="374" spans="1:8" x14ac:dyDescent="0.3">
      <c r="A374" s="2">
        <v>44562</v>
      </c>
      <c r="B374">
        <v>160017</v>
      </c>
      <c r="C374" s="5">
        <v>36.57</v>
      </c>
      <c r="D374" t="s">
        <v>75</v>
      </c>
      <c r="E374" s="5">
        <v>8.3699999999999992</v>
      </c>
      <c r="F374" t="str">
        <f>VLOOKUP(fact_market_share__2[[#This Row],[date]],dim_date[],2,FALSE)</f>
        <v>Jan</v>
      </c>
      <c r="G374" t="str">
        <f>VLOOKUP(fact_market_share__2[[#This Row],[city_code]],dim_cities[],2,FALSE)</f>
        <v>Chandigarh</v>
      </c>
      <c r="H374" t="str">
        <f>VLOOKUP(fact_market_share__2[[#This Row],[date]],dim_date[],3,FALSE)</f>
        <v>Before 5G</v>
      </c>
    </row>
    <row r="375" spans="1:8" x14ac:dyDescent="0.3">
      <c r="A375" s="2">
        <v>44562</v>
      </c>
      <c r="B375">
        <v>122001</v>
      </c>
      <c r="C375" s="5">
        <v>27.89</v>
      </c>
      <c r="D375" t="s">
        <v>75</v>
      </c>
      <c r="E375" s="5">
        <v>10.220000000000001</v>
      </c>
      <c r="F375" t="str">
        <f>VLOOKUP(fact_market_share__2[[#This Row],[date]],dim_date[],2,FALSE)</f>
        <v>Jan</v>
      </c>
      <c r="G375" t="str">
        <f>VLOOKUP(fact_market_share__2[[#This Row],[city_code]],dim_cities[],2,FALSE)</f>
        <v>Gurgaon</v>
      </c>
      <c r="H375" t="str">
        <f>VLOOKUP(fact_market_share__2[[#This Row],[date]],dim_date[],3,FALSE)</f>
        <v>Before 5G</v>
      </c>
    </row>
    <row r="376" spans="1:8" x14ac:dyDescent="0.3">
      <c r="A376" s="2">
        <v>44562</v>
      </c>
      <c r="B376">
        <v>492001</v>
      </c>
      <c r="C376" s="5">
        <v>17.55</v>
      </c>
      <c r="D376" t="s">
        <v>75</v>
      </c>
      <c r="E376" s="5">
        <v>12.36</v>
      </c>
      <c r="F376" t="str">
        <f>VLOOKUP(fact_market_share__2[[#This Row],[date]],dim_date[],2,FALSE)</f>
        <v>Jan</v>
      </c>
      <c r="G376" t="str">
        <f>VLOOKUP(fact_market_share__2[[#This Row],[city_code]],dim_cities[],2,FALSE)</f>
        <v>Raipur</v>
      </c>
      <c r="H376" t="str">
        <f>VLOOKUP(fact_market_share__2[[#This Row],[date]],dim_date[],3,FALSE)</f>
        <v>Before 5G</v>
      </c>
    </row>
    <row r="377" spans="1:8" x14ac:dyDescent="0.3">
      <c r="A377" s="2">
        <v>44593</v>
      </c>
      <c r="B377">
        <v>400001</v>
      </c>
      <c r="C377" s="5">
        <v>328.6</v>
      </c>
      <c r="D377" t="s">
        <v>75</v>
      </c>
      <c r="E377" s="5">
        <v>11.47</v>
      </c>
      <c r="F377" t="str">
        <f>VLOOKUP(fact_market_share__2[[#This Row],[date]],dim_date[],2,FALSE)</f>
        <v>Feb</v>
      </c>
      <c r="G377" t="str">
        <f>VLOOKUP(fact_market_share__2[[#This Row],[city_code]],dim_cities[],2,FALSE)</f>
        <v>Mumbai</v>
      </c>
      <c r="H377" t="str">
        <f>VLOOKUP(fact_market_share__2[[#This Row],[date]],dim_date[],3,FALSE)</f>
        <v>Before 5G</v>
      </c>
    </row>
    <row r="378" spans="1:8" x14ac:dyDescent="0.3">
      <c r="A378" s="2">
        <v>44593</v>
      </c>
      <c r="B378">
        <v>110001</v>
      </c>
      <c r="C378" s="5">
        <v>277.3</v>
      </c>
      <c r="D378" t="s">
        <v>75</v>
      </c>
      <c r="E378" s="5">
        <v>8.9</v>
      </c>
      <c r="F378" t="str">
        <f>VLOOKUP(fact_market_share__2[[#This Row],[date]],dim_date[],2,FALSE)</f>
        <v>Feb</v>
      </c>
      <c r="G378" t="str">
        <f>VLOOKUP(fact_market_share__2[[#This Row],[city_code]],dim_cities[],2,FALSE)</f>
        <v>Delhi</v>
      </c>
      <c r="H378" t="str">
        <f>VLOOKUP(fact_market_share__2[[#This Row],[date]],dim_date[],3,FALSE)</f>
        <v>Before 5G</v>
      </c>
    </row>
    <row r="379" spans="1:8" x14ac:dyDescent="0.3">
      <c r="A379" s="2">
        <v>44593</v>
      </c>
      <c r="B379">
        <v>700001</v>
      </c>
      <c r="C379" s="5">
        <v>255.04</v>
      </c>
      <c r="D379" t="s">
        <v>75</v>
      </c>
      <c r="E379" s="5">
        <v>9.77</v>
      </c>
      <c r="F379" t="str">
        <f>VLOOKUP(fact_market_share__2[[#This Row],[date]],dim_date[],2,FALSE)</f>
        <v>Feb</v>
      </c>
      <c r="G379" t="str">
        <f>VLOOKUP(fact_market_share__2[[#This Row],[city_code]],dim_cities[],2,FALSE)</f>
        <v>Kolkata</v>
      </c>
      <c r="H379" t="str">
        <f>VLOOKUP(fact_market_share__2[[#This Row],[date]],dim_date[],3,FALSE)</f>
        <v>Before 5G</v>
      </c>
    </row>
    <row r="380" spans="1:8" x14ac:dyDescent="0.3">
      <c r="A380" s="2">
        <v>44593</v>
      </c>
      <c r="B380">
        <v>560001</v>
      </c>
      <c r="C380" s="5">
        <v>224.3</v>
      </c>
      <c r="D380" t="s">
        <v>75</v>
      </c>
      <c r="E380" s="5">
        <v>9.27</v>
      </c>
      <c r="F380" t="str">
        <f>VLOOKUP(fact_market_share__2[[#This Row],[date]],dim_date[],2,FALSE)</f>
        <v>Feb</v>
      </c>
      <c r="G380" t="str">
        <f>VLOOKUP(fact_market_share__2[[#This Row],[city_code]],dim_cities[],2,FALSE)</f>
        <v>Bangalore</v>
      </c>
      <c r="H380" t="str">
        <f>VLOOKUP(fact_market_share__2[[#This Row],[date]],dim_date[],3,FALSE)</f>
        <v>Before 5G</v>
      </c>
    </row>
    <row r="381" spans="1:8" x14ac:dyDescent="0.3">
      <c r="A381" s="2">
        <v>44593</v>
      </c>
      <c r="B381">
        <v>600001</v>
      </c>
      <c r="C381" s="5">
        <v>191.44</v>
      </c>
      <c r="D381" t="s">
        <v>75</v>
      </c>
      <c r="E381" s="5">
        <v>9.4</v>
      </c>
      <c r="F381" t="str">
        <f>VLOOKUP(fact_market_share__2[[#This Row],[date]],dim_date[],2,FALSE)</f>
        <v>Feb</v>
      </c>
      <c r="G381" t="str">
        <f>VLOOKUP(fact_market_share__2[[#This Row],[city_code]],dim_cities[],2,FALSE)</f>
        <v>Chennai</v>
      </c>
      <c r="H381" t="str">
        <f>VLOOKUP(fact_market_share__2[[#This Row],[date]],dim_date[],3,FALSE)</f>
        <v>Before 5G</v>
      </c>
    </row>
    <row r="382" spans="1:8" x14ac:dyDescent="0.3">
      <c r="A382" s="2">
        <v>44593</v>
      </c>
      <c r="B382">
        <v>500001</v>
      </c>
      <c r="C382" s="5">
        <v>170.66</v>
      </c>
      <c r="D382" t="s">
        <v>75</v>
      </c>
      <c r="E382" s="5">
        <v>11.52</v>
      </c>
      <c r="F382" t="str">
        <f>VLOOKUP(fact_market_share__2[[#This Row],[date]],dim_date[],2,FALSE)</f>
        <v>Feb</v>
      </c>
      <c r="G382" t="str">
        <f>VLOOKUP(fact_market_share__2[[#This Row],[city_code]],dim_cities[],2,FALSE)</f>
        <v>Hyderabad</v>
      </c>
      <c r="H382" t="str">
        <f>VLOOKUP(fact_market_share__2[[#This Row],[date]],dim_date[],3,FALSE)</f>
        <v>Before 5G</v>
      </c>
    </row>
    <row r="383" spans="1:8" x14ac:dyDescent="0.3">
      <c r="A383" s="2">
        <v>44593</v>
      </c>
      <c r="B383">
        <v>411001</v>
      </c>
      <c r="C383" s="5">
        <v>162.18</v>
      </c>
      <c r="D383" t="s">
        <v>75</v>
      </c>
      <c r="E383" s="5">
        <v>8.39</v>
      </c>
      <c r="F383" t="str">
        <f>VLOOKUP(fact_market_share__2[[#This Row],[date]],dim_date[],2,FALSE)</f>
        <v>Feb</v>
      </c>
      <c r="G383" t="str">
        <f>VLOOKUP(fact_market_share__2[[#This Row],[city_code]],dim_cities[],2,FALSE)</f>
        <v>Pune</v>
      </c>
      <c r="H383" t="str">
        <f>VLOOKUP(fact_market_share__2[[#This Row],[date]],dim_date[],3,FALSE)</f>
        <v>Before 5G</v>
      </c>
    </row>
    <row r="384" spans="1:8" x14ac:dyDescent="0.3">
      <c r="A384" s="2">
        <v>44593</v>
      </c>
      <c r="B384">
        <v>380001</v>
      </c>
      <c r="C384" s="5">
        <v>126.35</v>
      </c>
      <c r="D384" t="s">
        <v>75</v>
      </c>
      <c r="E384" s="5">
        <v>8.48</v>
      </c>
      <c r="F384" t="str">
        <f>VLOOKUP(fact_market_share__2[[#This Row],[date]],dim_date[],2,FALSE)</f>
        <v>Feb</v>
      </c>
      <c r="G384" t="str">
        <f>VLOOKUP(fact_market_share__2[[#This Row],[city_code]],dim_cities[],2,FALSE)</f>
        <v>Ahmedabad</v>
      </c>
      <c r="H384" t="str">
        <f>VLOOKUP(fact_market_share__2[[#This Row],[date]],dim_date[],3,FALSE)</f>
        <v>Before 5G</v>
      </c>
    </row>
    <row r="385" spans="1:8" x14ac:dyDescent="0.3">
      <c r="A385" s="2">
        <v>44593</v>
      </c>
      <c r="B385">
        <v>302001</v>
      </c>
      <c r="C385" s="5">
        <v>90.74</v>
      </c>
      <c r="D385" t="s">
        <v>75</v>
      </c>
      <c r="E385" s="5">
        <v>11.18</v>
      </c>
      <c r="F385" t="str">
        <f>VLOOKUP(fact_market_share__2[[#This Row],[date]],dim_date[],2,FALSE)</f>
        <v>Feb</v>
      </c>
      <c r="G385" t="str">
        <f>VLOOKUP(fact_market_share__2[[#This Row],[city_code]],dim_cities[],2,FALSE)</f>
        <v>Jaipur</v>
      </c>
      <c r="H385" t="str">
        <f>VLOOKUP(fact_market_share__2[[#This Row],[date]],dim_date[],3,FALSE)</f>
        <v>Before 5G</v>
      </c>
    </row>
    <row r="386" spans="1:8" x14ac:dyDescent="0.3">
      <c r="A386" s="2">
        <v>44593</v>
      </c>
      <c r="B386">
        <v>226001</v>
      </c>
      <c r="C386" s="5">
        <v>77.59</v>
      </c>
      <c r="D386" t="s">
        <v>75</v>
      </c>
      <c r="E386" s="5">
        <v>8.94</v>
      </c>
      <c r="F386" t="str">
        <f>VLOOKUP(fact_market_share__2[[#This Row],[date]],dim_date[],2,FALSE)</f>
        <v>Feb</v>
      </c>
      <c r="G386" t="str">
        <f>VLOOKUP(fact_market_share__2[[#This Row],[city_code]],dim_cities[],2,FALSE)</f>
        <v>Lucknow</v>
      </c>
      <c r="H386" t="str">
        <f>VLOOKUP(fact_market_share__2[[#This Row],[date]],dim_date[],3,FALSE)</f>
        <v>Before 5G</v>
      </c>
    </row>
    <row r="387" spans="1:8" x14ac:dyDescent="0.3">
      <c r="A387" s="2">
        <v>44593</v>
      </c>
      <c r="B387">
        <v>800008</v>
      </c>
      <c r="C387" s="5">
        <v>64.02</v>
      </c>
      <c r="D387" t="s">
        <v>75</v>
      </c>
      <c r="E387" s="5">
        <v>10.87</v>
      </c>
      <c r="F387" t="str">
        <f>VLOOKUP(fact_market_share__2[[#This Row],[date]],dim_date[],2,FALSE)</f>
        <v>Feb</v>
      </c>
      <c r="G387" t="str">
        <f>VLOOKUP(fact_market_share__2[[#This Row],[city_code]],dim_cities[],2,FALSE)</f>
        <v>Patna</v>
      </c>
      <c r="H387" t="str">
        <f>VLOOKUP(fact_market_share__2[[#This Row],[date]],dim_date[],3,FALSE)</f>
        <v>Before 5G</v>
      </c>
    </row>
    <row r="388" spans="1:8" x14ac:dyDescent="0.3">
      <c r="A388" s="2">
        <v>44593</v>
      </c>
      <c r="B388">
        <v>641001</v>
      </c>
      <c r="C388" s="5">
        <v>57.66</v>
      </c>
      <c r="D388" t="s">
        <v>75</v>
      </c>
      <c r="E388" s="5">
        <v>9.68</v>
      </c>
      <c r="F388" t="str">
        <f>VLOOKUP(fact_market_share__2[[#This Row],[date]],dim_date[],2,FALSE)</f>
        <v>Feb</v>
      </c>
      <c r="G388" t="str">
        <f>VLOOKUP(fact_market_share__2[[#This Row],[city_code]],dim_cities[],2,FALSE)</f>
        <v>Coimbatore</v>
      </c>
      <c r="H388" t="str">
        <f>VLOOKUP(fact_market_share__2[[#This Row],[date]],dim_date[],3,FALSE)</f>
        <v>Before 5G</v>
      </c>
    </row>
    <row r="389" spans="1:8" x14ac:dyDescent="0.3">
      <c r="A389" s="2">
        <v>44593</v>
      </c>
      <c r="B389">
        <v>160017</v>
      </c>
      <c r="C389" s="5">
        <v>41.98</v>
      </c>
      <c r="D389" t="s">
        <v>75</v>
      </c>
      <c r="E389" s="5">
        <v>11.25</v>
      </c>
      <c r="F389" t="str">
        <f>VLOOKUP(fact_market_share__2[[#This Row],[date]],dim_date[],2,FALSE)</f>
        <v>Feb</v>
      </c>
      <c r="G389" t="str">
        <f>VLOOKUP(fact_market_share__2[[#This Row],[city_code]],dim_cities[],2,FALSE)</f>
        <v>Chandigarh</v>
      </c>
      <c r="H389" t="str">
        <f>VLOOKUP(fact_market_share__2[[#This Row],[date]],dim_date[],3,FALSE)</f>
        <v>Before 5G</v>
      </c>
    </row>
    <row r="390" spans="1:8" x14ac:dyDescent="0.3">
      <c r="A390" s="2">
        <v>44593</v>
      </c>
      <c r="B390">
        <v>122001</v>
      </c>
      <c r="C390" s="5">
        <v>32.01</v>
      </c>
      <c r="D390" t="s">
        <v>75</v>
      </c>
      <c r="E390" s="5">
        <v>8.69</v>
      </c>
      <c r="F390" t="str">
        <f>VLOOKUP(fact_market_share__2[[#This Row],[date]],dim_date[],2,FALSE)</f>
        <v>Feb</v>
      </c>
      <c r="G390" t="str">
        <f>VLOOKUP(fact_market_share__2[[#This Row],[city_code]],dim_cities[],2,FALSE)</f>
        <v>Gurgaon</v>
      </c>
      <c r="H390" t="str">
        <f>VLOOKUP(fact_market_share__2[[#This Row],[date]],dim_date[],3,FALSE)</f>
        <v>Before 5G</v>
      </c>
    </row>
    <row r="391" spans="1:8" x14ac:dyDescent="0.3">
      <c r="A391" s="2">
        <v>44593</v>
      </c>
      <c r="B391">
        <v>492001</v>
      </c>
      <c r="C391" s="5">
        <v>20.14</v>
      </c>
      <c r="D391" t="s">
        <v>75</v>
      </c>
      <c r="E391" s="5">
        <v>10.25</v>
      </c>
      <c r="F391" t="str">
        <f>VLOOKUP(fact_market_share__2[[#This Row],[date]],dim_date[],2,FALSE)</f>
        <v>Feb</v>
      </c>
      <c r="G391" t="str">
        <f>VLOOKUP(fact_market_share__2[[#This Row],[city_code]],dim_cities[],2,FALSE)</f>
        <v>Raipur</v>
      </c>
      <c r="H391" t="str">
        <f>VLOOKUP(fact_market_share__2[[#This Row],[date]],dim_date[],3,FALSE)</f>
        <v>Before 5G</v>
      </c>
    </row>
    <row r="392" spans="1:8" x14ac:dyDescent="0.3">
      <c r="A392" s="2">
        <v>44621</v>
      </c>
      <c r="B392">
        <v>400001</v>
      </c>
      <c r="C392" s="5">
        <v>305.81</v>
      </c>
      <c r="D392" t="s">
        <v>75</v>
      </c>
      <c r="E392" s="5">
        <v>11.66</v>
      </c>
      <c r="F392" t="str">
        <f>VLOOKUP(fact_market_share__2[[#This Row],[date]],dim_date[],2,FALSE)</f>
        <v>Mar</v>
      </c>
      <c r="G392" t="str">
        <f>VLOOKUP(fact_market_share__2[[#This Row],[city_code]],dim_cities[],2,FALSE)</f>
        <v>Mumbai</v>
      </c>
      <c r="H392" t="str">
        <f>VLOOKUP(fact_market_share__2[[#This Row],[date]],dim_date[],3,FALSE)</f>
        <v>Before 5G</v>
      </c>
    </row>
    <row r="393" spans="1:8" x14ac:dyDescent="0.3">
      <c r="A393" s="2">
        <v>44621</v>
      </c>
      <c r="B393">
        <v>110001</v>
      </c>
      <c r="C393" s="5">
        <v>258.07</v>
      </c>
      <c r="D393" t="s">
        <v>75</v>
      </c>
      <c r="E393" s="5">
        <v>7.72</v>
      </c>
      <c r="F393" t="str">
        <f>VLOOKUP(fact_market_share__2[[#This Row],[date]],dim_date[],2,FALSE)</f>
        <v>Mar</v>
      </c>
      <c r="G393" t="str">
        <f>VLOOKUP(fact_market_share__2[[#This Row],[city_code]],dim_cities[],2,FALSE)</f>
        <v>Delhi</v>
      </c>
      <c r="H393" t="str">
        <f>VLOOKUP(fact_market_share__2[[#This Row],[date]],dim_date[],3,FALSE)</f>
        <v>Before 5G</v>
      </c>
    </row>
    <row r="394" spans="1:8" x14ac:dyDescent="0.3">
      <c r="A394" s="2">
        <v>44621</v>
      </c>
      <c r="B394">
        <v>700001</v>
      </c>
      <c r="C394" s="5">
        <v>237.35</v>
      </c>
      <c r="D394" t="s">
        <v>75</v>
      </c>
      <c r="E394" s="5">
        <v>8.8800000000000008</v>
      </c>
      <c r="F394" t="str">
        <f>VLOOKUP(fact_market_share__2[[#This Row],[date]],dim_date[],2,FALSE)</f>
        <v>Mar</v>
      </c>
      <c r="G394" t="str">
        <f>VLOOKUP(fact_market_share__2[[#This Row],[city_code]],dim_cities[],2,FALSE)</f>
        <v>Kolkata</v>
      </c>
      <c r="H394" t="str">
        <f>VLOOKUP(fact_market_share__2[[#This Row],[date]],dim_date[],3,FALSE)</f>
        <v>Before 5G</v>
      </c>
    </row>
    <row r="395" spans="1:8" x14ac:dyDescent="0.3">
      <c r="A395" s="2">
        <v>44621</v>
      </c>
      <c r="B395">
        <v>560001</v>
      </c>
      <c r="C395" s="5">
        <v>208.74</v>
      </c>
      <c r="D395" t="s">
        <v>75</v>
      </c>
      <c r="E395" s="5">
        <v>11.17</v>
      </c>
      <c r="F395" t="str">
        <f>VLOOKUP(fact_market_share__2[[#This Row],[date]],dim_date[],2,FALSE)</f>
        <v>Mar</v>
      </c>
      <c r="G395" t="str">
        <f>VLOOKUP(fact_market_share__2[[#This Row],[city_code]],dim_cities[],2,FALSE)</f>
        <v>Bangalore</v>
      </c>
      <c r="H395" t="str">
        <f>VLOOKUP(fact_market_share__2[[#This Row],[date]],dim_date[],3,FALSE)</f>
        <v>Before 5G</v>
      </c>
    </row>
    <row r="396" spans="1:8" x14ac:dyDescent="0.3">
      <c r="A396" s="2">
        <v>44621</v>
      </c>
      <c r="B396">
        <v>600001</v>
      </c>
      <c r="C396" s="5">
        <v>178.16</v>
      </c>
      <c r="D396" t="s">
        <v>75</v>
      </c>
      <c r="E396" s="5">
        <v>12.83</v>
      </c>
      <c r="F396" t="str">
        <f>VLOOKUP(fact_market_share__2[[#This Row],[date]],dim_date[],2,FALSE)</f>
        <v>Mar</v>
      </c>
      <c r="G396" t="str">
        <f>VLOOKUP(fact_market_share__2[[#This Row],[city_code]],dim_cities[],2,FALSE)</f>
        <v>Chennai</v>
      </c>
      <c r="H396" t="str">
        <f>VLOOKUP(fact_market_share__2[[#This Row],[date]],dim_date[],3,FALSE)</f>
        <v>Before 5G</v>
      </c>
    </row>
    <row r="397" spans="1:8" x14ac:dyDescent="0.3">
      <c r="A397" s="2">
        <v>44621</v>
      </c>
      <c r="B397">
        <v>500001</v>
      </c>
      <c r="C397" s="5">
        <v>158.83000000000001</v>
      </c>
      <c r="D397" t="s">
        <v>75</v>
      </c>
      <c r="E397" s="5">
        <v>11.53</v>
      </c>
      <c r="F397" t="str">
        <f>VLOOKUP(fact_market_share__2[[#This Row],[date]],dim_date[],2,FALSE)</f>
        <v>Mar</v>
      </c>
      <c r="G397" t="str">
        <f>VLOOKUP(fact_market_share__2[[#This Row],[city_code]],dim_cities[],2,FALSE)</f>
        <v>Hyderabad</v>
      </c>
      <c r="H397" t="str">
        <f>VLOOKUP(fact_market_share__2[[#This Row],[date]],dim_date[],3,FALSE)</f>
        <v>Before 5G</v>
      </c>
    </row>
    <row r="398" spans="1:8" x14ac:dyDescent="0.3">
      <c r="A398" s="2">
        <v>44621</v>
      </c>
      <c r="B398">
        <v>411001</v>
      </c>
      <c r="C398" s="5">
        <v>150.93</v>
      </c>
      <c r="D398" t="s">
        <v>75</v>
      </c>
      <c r="E398" s="5">
        <v>12.37</v>
      </c>
      <c r="F398" t="str">
        <f>VLOOKUP(fact_market_share__2[[#This Row],[date]],dim_date[],2,FALSE)</f>
        <v>Mar</v>
      </c>
      <c r="G398" t="str">
        <f>VLOOKUP(fact_market_share__2[[#This Row],[city_code]],dim_cities[],2,FALSE)</f>
        <v>Pune</v>
      </c>
      <c r="H398" t="str">
        <f>VLOOKUP(fact_market_share__2[[#This Row],[date]],dim_date[],3,FALSE)</f>
        <v>Before 5G</v>
      </c>
    </row>
    <row r="399" spans="1:8" x14ac:dyDescent="0.3">
      <c r="A399" s="2">
        <v>44621</v>
      </c>
      <c r="B399">
        <v>380001</v>
      </c>
      <c r="C399" s="5">
        <v>117.59</v>
      </c>
      <c r="D399" t="s">
        <v>75</v>
      </c>
      <c r="E399" s="5">
        <v>10.09</v>
      </c>
      <c r="F399" t="str">
        <f>VLOOKUP(fact_market_share__2[[#This Row],[date]],dim_date[],2,FALSE)</f>
        <v>Mar</v>
      </c>
      <c r="G399" t="str">
        <f>VLOOKUP(fact_market_share__2[[#This Row],[city_code]],dim_cities[],2,FALSE)</f>
        <v>Ahmedabad</v>
      </c>
      <c r="H399" t="str">
        <f>VLOOKUP(fact_market_share__2[[#This Row],[date]],dim_date[],3,FALSE)</f>
        <v>Before 5G</v>
      </c>
    </row>
    <row r="400" spans="1:8" x14ac:dyDescent="0.3">
      <c r="A400" s="2">
        <v>44621</v>
      </c>
      <c r="B400">
        <v>302001</v>
      </c>
      <c r="C400" s="5">
        <v>84.44</v>
      </c>
      <c r="D400" t="s">
        <v>75</v>
      </c>
      <c r="E400" s="5">
        <v>10.65</v>
      </c>
      <c r="F400" t="str">
        <f>VLOOKUP(fact_market_share__2[[#This Row],[date]],dim_date[],2,FALSE)</f>
        <v>Mar</v>
      </c>
      <c r="G400" t="str">
        <f>VLOOKUP(fact_market_share__2[[#This Row],[city_code]],dim_cities[],2,FALSE)</f>
        <v>Jaipur</v>
      </c>
      <c r="H400" t="str">
        <f>VLOOKUP(fact_market_share__2[[#This Row],[date]],dim_date[],3,FALSE)</f>
        <v>Before 5G</v>
      </c>
    </row>
    <row r="401" spans="1:8" x14ac:dyDescent="0.3">
      <c r="A401" s="2">
        <v>44621</v>
      </c>
      <c r="B401">
        <v>226001</v>
      </c>
      <c r="C401" s="5">
        <v>72.209999999999994</v>
      </c>
      <c r="D401" t="s">
        <v>75</v>
      </c>
      <c r="E401" s="5">
        <v>8.6999999999999993</v>
      </c>
      <c r="F401" t="str">
        <f>VLOOKUP(fact_market_share__2[[#This Row],[date]],dim_date[],2,FALSE)</f>
        <v>Mar</v>
      </c>
      <c r="G401" t="str">
        <f>VLOOKUP(fact_market_share__2[[#This Row],[city_code]],dim_cities[],2,FALSE)</f>
        <v>Lucknow</v>
      </c>
      <c r="H401" t="str">
        <f>VLOOKUP(fact_market_share__2[[#This Row],[date]],dim_date[],3,FALSE)</f>
        <v>Before 5G</v>
      </c>
    </row>
    <row r="402" spans="1:8" x14ac:dyDescent="0.3">
      <c r="A402" s="2">
        <v>44621</v>
      </c>
      <c r="B402">
        <v>800008</v>
      </c>
      <c r="C402" s="5">
        <v>59.58</v>
      </c>
      <c r="D402" t="s">
        <v>75</v>
      </c>
      <c r="E402" s="5">
        <v>10.49</v>
      </c>
      <c r="F402" t="str">
        <f>VLOOKUP(fact_market_share__2[[#This Row],[date]],dim_date[],2,FALSE)</f>
        <v>Mar</v>
      </c>
      <c r="G402" t="str">
        <f>VLOOKUP(fact_market_share__2[[#This Row],[city_code]],dim_cities[],2,FALSE)</f>
        <v>Patna</v>
      </c>
      <c r="H402" t="str">
        <f>VLOOKUP(fact_market_share__2[[#This Row],[date]],dim_date[],3,FALSE)</f>
        <v>Before 5G</v>
      </c>
    </row>
    <row r="403" spans="1:8" x14ac:dyDescent="0.3">
      <c r="A403" s="2">
        <v>44621</v>
      </c>
      <c r="B403">
        <v>641001</v>
      </c>
      <c r="C403" s="5">
        <v>53.67</v>
      </c>
      <c r="D403" t="s">
        <v>75</v>
      </c>
      <c r="E403" s="5">
        <v>8.2200000000000006</v>
      </c>
      <c r="F403" t="str">
        <f>VLOOKUP(fact_market_share__2[[#This Row],[date]],dim_date[],2,FALSE)</f>
        <v>Mar</v>
      </c>
      <c r="G403" t="str">
        <f>VLOOKUP(fact_market_share__2[[#This Row],[city_code]],dim_cities[],2,FALSE)</f>
        <v>Coimbatore</v>
      </c>
      <c r="H403" t="str">
        <f>VLOOKUP(fact_market_share__2[[#This Row],[date]],dim_date[],3,FALSE)</f>
        <v>Before 5G</v>
      </c>
    </row>
    <row r="404" spans="1:8" x14ac:dyDescent="0.3">
      <c r="A404" s="2">
        <v>44621</v>
      </c>
      <c r="B404">
        <v>160017</v>
      </c>
      <c r="C404" s="5">
        <v>39.07</v>
      </c>
      <c r="D404" t="s">
        <v>75</v>
      </c>
      <c r="E404" s="5">
        <v>10.5</v>
      </c>
      <c r="F404" t="str">
        <f>VLOOKUP(fact_market_share__2[[#This Row],[date]],dim_date[],2,FALSE)</f>
        <v>Mar</v>
      </c>
      <c r="G404" t="str">
        <f>VLOOKUP(fact_market_share__2[[#This Row],[city_code]],dim_cities[],2,FALSE)</f>
        <v>Chandigarh</v>
      </c>
      <c r="H404" t="str">
        <f>VLOOKUP(fact_market_share__2[[#This Row],[date]],dim_date[],3,FALSE)</f>
        <v>Before 5G</v>
      </c>
    </row>
    <row r="405" spans="1:8" x14ac:dyDescent="0.3">
      <c r="A405" s="2">
        <v>44621</v>
      </c>
      <c r="B405">
        <v>122001</v>
      </c>
      <c r="C405" s="5">
        <v>29.79</v>
      </c>
      <c r="D405" t="s">
        <v>75</v>
      </c>
      <c r="E405" s="5">
        <v>8.08</v>
      </c>
      <c r="F405" t="str">
        <f>VLOOKUP(fact_market_share__2[[#This Row],[date]],dim_date[],2,FALSE)</f>
        <v>Mar</v>
      </c>
      <c r="G405" t="str">
        <f>VLOOKUP(fact_market_share__2[[#This Row],[city_code]],dim_cities[],2,FALSE)</f>
        <v>Gurgaon</v>
      </c>
      <c r="H405" t="str">
        <f>VLOOKUP(fact_market_share__2[[#This Row],[date]],dim_date[],3,FALSE)</f>
        <v>Before 5G</v>
      </c>
    </row>
    <row r="406" spans="1:8" x14ac:dyDescent="0.3">
      <c r="A406" s="2">
        <v>44621</v>
      </c>
      <c r="B406">
        <v>492001</v>
      </c>
      <c r="C406" s="5">
        <v>18.739999999999998</v>
      </c>
      <c r="D406" t="s">
        <v>75</v>
      </c>
      <c r="E406" s="5">
        <v>9.49</v>
      </c>
      <c r="F406" t="str">
        <f>VLOOKUP(fact_market_share__2[[#This Row],[date]],dim_date[],2,FALSE)</f>
        <v>Mar</v>
      </c>
      <c r="G406" t="str">
        <f>VLOOKUP(fact_market_share__2[[#This Row],[city_code]],dim_cities[],2,FALSE)</f>
        <v>Raipur</v>
      </c>
      <c r="H406" t="str">
        <f>VLOOKUP(fact_market_share__2[[#This Row],[date]],dim_date[],3,FALSE)</f>
        <v>Before 5G</v>
      </c>
    </row>
    <row r="407" spans="1:8" x14ac:dyDescent="0.3">
      <c r="A407" s="2">
        <v>44652</v>
      </c>
      <c r="B407">
        <v>400001</v>
      </c>
      <c r="C407" s="5">
        <v>324.26</v>
      </c>
      <c r="D407" t="s">
        <v>75</v>
      </c>
      <c r="E407" s="5">
        <v>12.18</v>
      </c>
      <c r="F407" t="str">
        <f>VLOOKUP(fact_market_share__2[[#This Row],[date]],dim_date[],2,FALSE)</f>
        <v>Apr</v>
      </c>
      <c r="G407" t="str">
        <f>VLOOKUP(fact_market_share__2[[#This Row],[city_code]],dim_cities[],2,FALSE)</f>
        <v>Mumbai</v>
      </c>
      <c r="H407" t="str">
        <f>VLOOKUP(fact_market_share__2[[#This Row],[date]],dim_date[],3,FALSE)</f>
        <v>Before 5G</v>
      </c>
    </row>
    <row r="408" spans="1:8" x14ac:dyDescent="0.3">
      <c r="A408" s="2">
        <v>44652</v>
      </c>
      <c r="B408">
        <v>110001</v>
      </c>
      <c r="C408" s="5">
        <v>273.63</v>
      </c>
      <c r="D408" t="s">
        <v>75</v>
      </c>
      <c r="E408" s="5">
        <v>9.4600000000000009</v>
      </c>
      <c r="F408" t="str">
        <f>VLOOKUP(fact_market_share__2[[#This Row],[date]],dim_date[],2,FALSE)</f>
        <v>Apr</v>
      </c>
      <c r="G408" t="str">
        <f>VLOOKUP(fact_market_share__2[[#This Row],[city_code]],dim_cities[],2,FALSE)</f>
        <v>Delhi</v>
      </c>
      <c r="H408" t="str">
        <f>VLOOKUP(fact_market_share__2[[#This Row],[date]],dim_date[],3,FALSE)</f>
        <v>Before 5G</v>
      </c>
    </row>
    <row r="409" spans="1:8" x14ac:dyDescent="0.3">
      <c r="A409" s="2">
        <v>44652</v>
      </c>
      <c r="B409">
        <v>700001</v>
      </c>
      <c r="C409" s="5">
        <v>251.67</v>
      </c>
      <c r="D409" t="s">
        <v>75</v>
      </c>
      <c r="E409" s="5">
        <v>9.18</v>
      </c>
      <c r="F409" t="str">
        <f>VLOOKUP(fact_market_share__2[[#This Row],[date]],dim_date[],2,FALSE)</f>
        <v>Apr</v>
      </c>
      <c r="G409" t="str">
        <f>VLOOKUP(fact_market_share__2[[#This Row],[city_code]],dim_cities[],2,FALSE)</f>
        <v>Kolkata</v>
      </c>
      <c r="H409" t="str">
        <f>VLOOKUP(fact_market_share__2[[#This Row],[date]],dim_date[],3,FALSE)</f>
        <v>Before 5G</v>
      </c>
    </row>
    <row r="410" spans="1:8" x14ac:dyDescent="0.3">
      <c r="A410" s="2">
        <v>44652</v>
      </c>
      <c r="B410">
        <v>560001</v>
      </c>
      <c r="C410" s="5">
        <v>221.33</v>
      </c>
      <c r="D410" t="s">
        <v>75</v>
      </c>
      <c r="E410" s="5">
        <v>11.46</v>
      </c>
      <c r="F410" t="str">
        <f>VLOOKUP(fact_market_share__2[[#This Row],[date]],dim_date[],2,FALSE)</f>
        <v>Apr</v>
      </c>
      <c r="G410" t="str">
        <f>VLOOKUP(fact_market_share__2[[#This Row],[city_code]],dim_cities[],2,FALSE)</f>
        <v>Bangalore</v>
      </c>
      <c r="H410" t="str">
        <f>VLOOKUP(fact_market_share__2[[#This Row],[date]],dim_date[],3,FALSE)</f>
        <v>Before 5G</v>
      </c>
    </row>
    <row r="411" spans="1:8" x14ac:dyDescent="0.3">
      <c r="A411" s="2">
        <v>44652</v>
      </c>
      <c r="B411">
        <v>600001</v>
      </c>
      <c r="C411" s="5">
        <v>188.91</v>
      </c>
      <c r="D411" t="s">
        <v>75</v>
      </c>
      <c r="E411" s="5">
        <v>9.52</v>
      </c>
      <c r="F411" t="str">
        <f>VLOOKUP(fact_market_share__2[[#This Row],[date]],dim_date[],2,FALSE)</f>
        <v>Apr</v>
      </c>
      <c r="G411" t="str">
        <f>VLOOKUP(fact_market_share__2[[#This Row],[city_code]],dim_cities[],2,FALSE)</f>
        <v>Chennai</v>
      </c>
      <c r="H411" t="str">
        <f>VLOOKUP(fact_market_share__2[[#This Row],[date]],dim_date[],3,FALSE)</f>
        <v>Before 5G</v>
      </c>
    </row>
    <row r="412" spans="1:8" x14ac:dyDescent="0.3">
      <c r="A412" s="2">
        <v>44652</v>
      </c>
      <c r="B412">
        <v>500001</v>
      </c>
      <c r="C412" s="5">
        <v>168.41</v>
      </c>
      <c r="D412" t="s">
        <v>75</v>
      </c>
      <c r="E412" s="5">
        <v>9.09</v>
      </c>
      <c r="F412" t="str">
        <f>VLOOKUP(fact_market_share__2[[#This Row],[date]],dim_date[],2,FALSE)</f>
        <v>Apr</v>
      </c>
      <c r="G412" t="str">
        <f>VLOOKUP(fact_market_share__2[[#This Row],[city_code]],dim_cities[],2,FALSE)</f>
        <v>Hyderabad</v>
      </c>
      <c r="H412" t="str">
        <f>VLOOKUP(fact_market_share__2[[#This Row],[date]],dim_date[],3,FALSE)</f>
        <v>Before 5G</v>
      </c>
    </row>
    <row r="413" spans="1:8" x14ac:dyDescent="0.3">
      <c r="A413" s="2">
        <v>44652</v>
      </c>
      <c r="B413">
        <v>411001</v>
      </c>
      <c r="C413" s="5">
        <v>160.04</v>
      </c>
      <c r="D413" t="s">
        <v>75</v>
      </c>
      <c r="E413" s="5">
        <v>8.02</v>
      </c>
      <c r="F413" t="str">
        <f>VLOOKUP(fact_market_share__2[[#This Row],[date]],dim_date[],2,FALSE)</f>
        <v>Apr</v>
      </c>
      <c r="G413" t="str">
        <f>VLOOKUP(fact_market_share__2[[#This Row],[city_code]],dim_cities[],2,FALSE)</f>
        <v>Pune</v>
      </c>
      <c r="H413" t="str">
        <f>VLOOKUP(fact_market_share__2[[#This Row],[date]],dim_date[],3,FALSE)</f>
        <v>Before 5G</v>
      </c>
    </row>
    <row r="414" spans="1:8" x14ac:dyDescent="0.3">
      <c r="A414" s="2">
        <v>44652</v>
      </c>
      <c r="B414">
        <v>380001</v>
      </c>
      <c r="C414" s="5">
        <v>124.68</v>
      </c>
      <c r="D414" t="s">
        <v>75</v>
      </c>
      <c r="E414" s="5">
        <v>10.89</v>
      </c>
      <c r="F414" t="str">
        <f>VLOOKUP(fact_market_share__2[[#This Row],[date]],dim_date[],2,FALSE)</f>
        <v>Apr</v>
      </c>
      <c r="G414" t="str">
        <f>VLOOKUP(fact_market_share__2[[#This Row],[city_code]],dim_cities[],2,FALSE)</f>
        <v>Ahmedabad</v>
      </c>
      <c r="H414" t="str">
        <f>VLOOKUP(fact_market_share__2[[#This Row],[date]],dim_date[],3,FALSE)</f>
        <v>Before 5G</v>
      </c>
    </row>
    <row r="415" spans="1:8" x14ac:dyDescent="0.3">
      <c r="A415" s="2">
        <v>44652</v>
      </c>
      <c r="B415">
        <v>302001</v>
      </c>
      <c r="C415" s="5">
        <v>89.54</v>
      </c>
      <c r="D415" t="s">
        <v>75</v>
      </c>
      <c r="E415" s="5">
        <v>12.47</v>
      </c>
      <c r="F415" t="str">
        <f>VLOOKUP(fact_market_share__2[[#This Row],[date]],dim_date[],2,FALSE)</f>
        <v>Apr</v>
      </c>
      <c r="G415" t="str">
        <f>VLOOKUP(fact_market_share__2[[#This Row],[city_code]],dim_cities[],2,FALSE)</f>
        <v>Jaipur</v>
      </c>
      <c r="H415" t="str">
        <f>VLOOKUP(fact_market_share__2[[#This Row],[date]],dim_date[],3,FALSE)</f>
        <v>Before 5G</v>
      </c>
    </row>
    <row r="416" spans="1:8" x14ac:dyDescent="0.3">
      <c r="A416" s="2">
        <v>44652</v>
      </c>
      <c r="B416">
        <v>226001</v>
      </c>
      <c r="C416" s="5">
        <v>76.569999999999993</v>
      </c>
      <c r="D416" t="s">
        <v>75</v>
      </c>
      <c r="E416" s="5">
        <v>11.29</v>
      </c>
      <c r="F416" t="str">
        <f>VLOOKUP(fact_market_share__2[[#This Row],[date]],dim_date[],2,FALSE)</f>
        <v>Apr</v>
      </c>
      <c r="G416" t="str">
        <f>VLOOKUP(fact_market_share__2[[#This Row],[city_code]],dim_cities[],2,FALSE)</f>
        <v>Lucknow</v>
      </c>
      <c r="H416" t="str">
        <f>VLOOKUP(fact_market_share__2[[#This Row],[date]],dim_date[],3,FALSE)</f>
        <v>Before 5G</v>
      </c>
    </row>
    <row r="417" spans="1:8" x14ac:dyDescent="0.3">
      <c r="A417" s="2">
        <v>44652</v>
      </c>
      <c r="B417">
        <v>800008</v>
      </c>
      <c r="C417" s="5">
        <v>63.18</v>
      </c>
      <c r="D417" t="s">
        <v>75</v>
      </c>
      <c r="E417" s="5">
        <v>11.54</v>
      </c>
      <c r="F417" t="str">
        <f>VLOOKUP(fact_market_share__2[[#This Row],[date]],dim_date[],2,FALSE)</f>
        <v>Apr</v>
      </c>
      <c r="G417" t="str">
        <f>VLOOKUP(fact_market_share__2[[#This Row],[city_code]],dim_cities[],2,FALSE)</f>
        <v>Patna</v>
      </c>
      <c r="H417" t="str">
        <f>VLOOKUP(fact_market_share__2[[#This Row],[date]],dim_date[],3,FALSE)</f>
        <v>Before 5G</v>
      </c>
    </row>
    <row r="418" spans="1:8" x14ac:dyDescent="0.3">
      <c r="A418" s="2">
        <v>44652</v>
      </c>
      <c r="B418">
        <v>641001</v>
      </c>
      <c r="C418" s="5">
        <v>56.9</v>
      </c>
      <c r="D418" t="s">
        <v>75</v>
      </c>
      <c r="E418" s="5">
        <v>11.35</v>
      </c>
      <c r="F418" t="str">
        <f>VLOOKUP(fact_market_share__2[[#This Row],[date]],dim_date[],2,FALSE)</f>
        <v>Apr</v>
      </c>
      <c r="G418" t="str">
        <f>VLOOKUP(fact_market_share__2[[#This Row],[city_code]],dim_cities[],2,FALSE)</f>
        <v>Coimbatore</v>
      </c>
      <c r="H418" t="str">
        <f>VLOOKUP(fact_market_share__2[[#This Row],[date]],dim_date[],3,FALSE)</f>
        <v>Before 5G</v>
      </c>
    </row>
    <row r="419" spans="1:8" x14ac:dyDescent="0.3">
      <c r="A419" s="2">
        <v>44652</v>
      </c>
      <c r="B419">
        <v>160017</v>
      </c>
      <c r="C419" s="5">
        <v>41.42</v>
      </c>
      <c r="D419" t="s">
        <v>75</v>
      </c>
      <c r="E419" s="5">
        <v>9.82</v>
      </c>
      <c r="F419" t="str">
        <f>VLOOKUP(fact_market_share__2[[#This Row],[date]],dim_date[],2,FALSE)</f>
        <v>Apr</v>
      </c>
      <c r="G419" t="str">
        <f>VLOOKUP(fact_market_share__2[[#This Row],[city_code]],dim_cities[],2,FALSE)</f>
        <v>Chandigarh</v>
      </c>
      <c r="H419" t="str">
        <f>VLOOKUP(fact_market_share__2[[#This Row],[date]],dim_date[],3,FALSE)</f>
        <v>Before 5G</v>
      </c>
    </row>
    <row r="420" spans="1:8" x14ac:dyDescent="0.3">
      <c r="A420" s="2">
        <v>44652</v>
      </c>
      <c r="B420">
        <v>122001</v>
      </c>
      <c r="C420" s="5">
        <v>31.59</v>
      </c>
      <c r="D420" t="s">
        <v>75</v>
      </c>
      <c r="E420" s="5">
        <v>10.52</v>
      </c>
      <c r="F420" t="str">
        <f>VLOOKUP(fact_market_share__2[[#This Row],[date]],dim_date[],2,FALSE)</f>
        <v>Apr</v>
      </c>
      <c r="G420" t="str">
        <f>VLOOKUP(fact_market_share__2[[#This Row],[city_code]],dim_cities[],2,FALSE)</f>
        <v>Gurgaon</v>
      </c>
      <c r="H420" t="str">
        <f>VLOOKUP(fact_market_share__2[[#This Row],[date]],dim_date[],3,FALSE)</f>
        <v>Before 5G</v>
      </c>
    </row>
    <row r="421" spans="1:8" x14ac:dyDescent="0.3">
      <c r="A421" s="2">
        <v>44652</v>
      </c>
      <c r="B421">
        <v>492001</v>
      </c>
      <c r="C421" s="5">
        <v>19.87</v>
      </c>
      <c r="D421" t="s">
        <v>75</v>
      </c>
      <c r="E421" s="5">
        <v>12.31</v>
      </c>
      <c r="F421" t="str">
        <f>VLOOKUP(fact_market_share__2[[#This Row],[date]],dim_date[],2,FALSE)</f>
        <v>Apr</v>
      </c>
      <c r="G421" t="str">
        <f>VLOOKUP(fact_market_share__2[[#This Row],[city_code]],dim_cities[],2,FALSE)</f>
        <v>Raipur</v>
      </c>
      <c r="H421" t="str">
        <f>VLOOKUP(fact_market_share__2[[#This Row],[date]],dim_date[],3,FALSE)</f>
        <v>Before 5G</v>
      </c>
    </row>
    <row r="422" spans="1:8" x14ac:dyDescent="0.3">
      <c r="A422" s="2">
        <v>44713</v>
      </c>
      <c r="B422">
        <v>400001</v>
      </c>
      <c r="C422" s="5">
        <v>308</v>
      </c>
      <c r="D422" t="s">
        <v>75</v>
      </c>
      <c r="E422" s="5">
        <v>12.03</v>
      </c>
      <c r="F422" t="str">
        <f>VLOOKUP(fact_market_share__2[[#This Row],[date]],dim_date[],2,FALSE)</f>
        <v>Jun</v>
      </c>
      <c r="G422" t="str">
        <f>VLOOKUP(fact_market_share__2[[#This Row],[city_code]],dim_cities[],2,FALSE)</f>
        <v>Mumbai</v>
      </c>
      <c r="H422" t="str">
        <f>VLOOKUP(fact_market_share__2[[#This Row],[date]],dim_date[],3,FALSE)</f>
        <v>After 5G</v>
      </c>
    </row>
    <row r="423" spans="1:8" x14ac:dyDescent="0.3">
      <c r="A423" s="2">
        <v>44713</v>
      </c>
      <c r="B423">
        <v>110001</v>
      </c>
      <c r="C423" s="5">
        <v>253.61</v>
      </c>
      <c r="D423" t="s">
        <v>75</v>
      </c>
      <c r="E423" s="5">
        <v>10.78</v>
      </c>
      <c r="F423" t="str">
        <f>VLOOKUP(fact_market_share__2[[#This Row],[date]],dim_date[],2,FALSE)</f>
        <v>Jun</v>
      </c>
      <c r="G423" t="str">
        <f>VLOOKUP(fact_market_share__2[[#This Row],[city_code]],dim_cities[],2,FALSE)</f>
        <v>Delhi</v>
      </c>
      <c r="H423" t="str">
        <f>VLOOKUP(fact_market_share__2[[#This Row],[date]],dim_date[],3,FALSE)</f>
        <v>After 5G</v>
      </c>
    </row>
    <row r="424" spans="1:8" x14ac:dyDescent="0.3">
      <c r="A424" s="2">
        <v>44713</v>
      </c>
      <c r="B424">
        <v>700001</v>
      </c>
      <c r="C424" s="5">
        <v>235.88</v>
      </c>
      <c r="D424" t="s">
        <v>75</v>
      </c>
      <c r="E424" s="5">
        <v>9.65</v>
      </c>
      <c r="F424" t="str">
        <f>VLOOKUP(fact_market_share__2[[#This Row],[date]],dim_date[],2,FALSE)</f>
        <v>Jun</v>
      </c>
      <c r="G424" t="str">
        <f>VLOOKUP(fact_market_share__2[[#This Row],[city_code]],dim_cities[],2,FALSE)</f>
        <v>Kolkata</v>
      </c>
      <c r="H424" t="str">
        <f>VLOOKUP(fact_market_share__2[[#This Row],[date]],dim_date[],3,FALSE)</f>
        <v>After 5G</v>
      </c>
    </row>
    <row r="425" spans="1:8" x14ac:dyDescent="0.3">
      <c r="A425" s="2">
        <v>44713</v>
      </c>
      <c r="B425">
        <v>560001</v>
      </c>
      <c r="C425" s="5">
        <v>211.24</v>
      </c>
      <c r="D425" t="s">
        <v>75</v>
      </c>
      <c r="E425" s="5">
        <v>8.5399999999999991</v>
      </c>
      <c r="F425" t="str">
        <f>VLOOKUP(fact_market_share__2[[#This Row],[date]],dim_date[],2,FALSE)</f>
        <v>Jun</v>
      </c>
      <c r="G425" t="str">
        <f>VLOOKUP(fact_market_share__2[[#This Row],[city_code]],dim_cities[],2,FALSE)</f>
        <v>Bangalore</v>
      </c>
      <c r="H425" t="str">
        <f>VLOOKUP(fact_market_share__2[[#This Row],[date]],dim_date[],3,FALSE)</f>
        <v>After 5G</v>
      </c>
    </row>
    <row r="426" spans="1:8" x14ac:dyDescent="0.3">
      <c r="A426" s="2">
        <v>44713</v>
      </c>
      <c r="B426">
        <v>600001</v>
      </c>
      <c r="C426" s="5">
        <v>174.99</v>
      </c>
      <c r="D426" t="s">
        <v>75</v>
      </c>
      <c r="E426" s="5">
        <v>7.26</v>
      </c>
      <c r="F426" t="str">
        <f>VLOOKUP(fact_market_share__2[[#This Row],[date]],dim_date[],2,FALSE)</f>
        <v>Jun</v>
      </c>
      <c r="G426" t="str">
        <f>VLOOKUP(fact_market_share__2[[#This Row],[city_code]],dim_cities[],2,FALSE)</f>
        <v>Chennai</v>
      </c>
      <c r="H426" t="str">
        <f>VLOOKUP(fact_market_share__2[[#This Row],[date]],dim_date[],3,FALSE)</f>
        <v>After 5G</v>
      </c>
    </row>
    <row r="427" spans="1:8" x14ac:dyDescent="0.3">
      <c r="A427" s="2">
        <v>44713</v>
      </c>
      <c r="B427">
        <v>500001</v>
      </c>
      <c r="C427" s="5">
        <v>157.63999999999999</v>
      </c>
      <c r="D427" t="s">
        <v>75</v>
      </c>
      <c r="E427" s="5">
        <v>8.8000000000000007</v>
      </c>
      <c r="F427" t="str">
        <f>VLOOKUP(fact_market_share__2[[#This Row],[date]],dim_date[],2,FALSE)</f>
        <v>Jun</v>
      </c>
      <c r="G427" t="str">
        <f>VLOOKUP(fact_market_share__2[[#This Row],[city_code]],dim_cities[],2,FALSE)</f>
        <v>Hyderabad</v>
      </c>
      <c r="H427" t="str">
        <f>VLOOKUP(fact_market_share__2[[#This Row],[date]],dim_date[],3,FALSE)</f>
        <v>After 5G</v>
      </c>
    </row>
    <row r="428" spans="1:8" x14ac:dyDescent="0.3">
      <c r="A428" s="2">
        <v>44713</v>
      </c>
      <c r="B428">
        <v>411001</v>
      </c>
      <c r="C428" s="5">
        <v>152.13</v>
      </c>
      <c r="D428" t="s">
        <v>75</v>
      </c>
      <c r="E428" s="5">
        <v>8.86</v>
      </c>
      <c r="F428" t="str">
        <f>VLOOKUP(fact_market_share__2[[#This Row],[date]],dim_date[],2,FALSE)</f>
        <v>Jun</v>
      </c>
      <c r="G428" t="str">
        <f>VLOOKUP(fact_market_share__2[[#This Row],[city_code]],dim_cities[],2,FALSE)</f>
        <v>Pune</v>
      </c>
      <c r="H428" t="str">
        <f>VLOOKUP(fact_market_share__2[[#This Row],[date]],dim_date[],3,FALSE)</f>
        <v>After 5G</v>
      </c>
    </row>
    <row r="429" spans="1:8" x14ac:dyDescent="0.3">
      <c r="A429" s="2">
        <v>44713</v>
      </c>
      <c r="B429">
        <v>380001</v>
      </c>
      <c r="C429" s="5">
        <v>115.47</v>
      </c>
      <c r="D429" t="s">
        <v>75</v>
      </c>
      <c r="E429" s="5">
        <v>12.03</v>
      </c>
      <c r="F429" t="str">
        <f>VLOOKUP(fact_market_share__2[[#This Row],[date]],dim_date[],2,FALSE)</f>
        <v>Jun</v>
      </c>
      <c r="G429" t="str">
        <f>VLOOKUP(fact_market_share__2[[#This Row],[city_code]],dim_cities[],2,FALSE)</f>
        <v>Ahmedabad</v>
      </c>
      <c r="H429" t="str">
        <f>VLOOKUP(fact_market_share__2[[#This Row],[date]],dim_date[],3,FALSE)</f>
        <v>After 5G</v>
      </c>
    </row>
    <row r="430" spans="1:8" x14ac:dyDescent="0.3">
      <c r="A430" s="2">
        <v>44713</v>
      </c>
      <c r="B430">
        <v>302001</v>
      </c>
      <c r="C430" s="5">
        <v>85.72</v>
      </c>
      <c r="D430" t="s">
        <v>75</v>
      </c>
      <c r="E430" s="5">
        <v>12.43</v>
      </c>
      <c r="F430" t="str">
        <f>VLOOKUP(fact_market_share__2[[#This Row],[date]],dim_date[],2,FALSE)</f>
        <v>Jun</v>
      </c>
      <c r="G430" t="str">
        <f>VLOOKUP(fact_market_share__2[[#This Row],[city_code]],dim_cities[],2,FALSE)</f>
        <v>Jaipur</v>
      </c>
      <c r="H430" t="str">
        <f>VLOOKUP(fact_market_share__2[[#This Row],[date]],dim_date[],3,FALSE)</f>
        <v>After 5G</v>
      </c>
    </row>
    <row r="431" spans="1:8" x14ac:dyDescent="0.3">
      <c r="A431" s="2">
        <v>44713</v>
      </c>
      <c r="B431">
        <v>226001</v>
      </c>
      <c r="C431" s="5">
        <v>73.7</v>
      </c>
      <c r="D431" t="s">
        <v>75</v>
      </c>
      <c r="E431" s="5">
        <v>13.26</v>
      </c>
      <c r="F431" t="str">
        <f>VLOOKUP(fact_market_share__2[[#This Row],[date]],dim_date[],2,FALSE)</f>
        <v>Jun</v>
      </c>
      <c r="G431" t="str">
        <f>VLOOKUP(fact_market_share__2[[#This Row],[city_code]],dim_cities[],2,FALSE)</f>
        <v>Lucknow</v>
      </c>
      <c r="H431" t="str">
        <f>VLOOKUP(fact_market_share__2[[#This Row],[date]],dim_date[],3,FALSE)</f>
        <v>After 5G</v>
      </c>
    </row>
    <row r="432" spans="1:8" x14ac:dyDescent="0.3">
      <c r="A432" s="2">
        <v>44713</v>
      </c>
      <c r="B432">
        <v>800008</v>
      </c>
      <c r="C432" s="5">
        <v>60.5</v>
      </c>
      <c r="D432" t="s">
        <v>75</v>
      </c>
      <c r="E432" s="5">
        <v>12.34</v>
      </c>
      <c r="F432" t="str">
        <f>VLOOKUP(fact_market_share__2[[#This Row],[date]],dim_date[],2,FALSE)</f>
        <v>Jun</v>
      </c>
      <c r="G432" t="str">
        <f>VLOOKUP(fact_market_share__2[[#This Row],[city_code]],dim_cities[],2,FALSE)</f>
        <v>Patna</v>
      </c>
      <c r="H432" t="str">
        <f>VLOOKUP(fact_market_share__2[[#This Row],[date]],dim_date[],3,FALSE)</f>
        <v>After 5G</v>
      </c>
    </row>
    <row r="433" spans="1:8" x14ac:dyDescent="0.3">
      <c r="A433" s="2">
        <v>44713</v>
      </c>
      <c r="B433">
        <v>641001</v>
      </c>
      <c r="C433" s="5">
        <v>53.6</v>
      </c>
      <c r="D433" t="s">
        <v>75</v>
      </c>
      <c r="E433" s="5">
        <v>8.32</v>
      </c>
      <c r="F433" t="str">
        <f>VLOOKUP(fact_market_share__2[[#This Row],[date]],dim_date[],2,FALSE)</f>
        <v>Jun</v>
      </c>
      <c r="G433" t="str">
        <f>VLOOKUP(fact_market_share__2[[#This Row],[city_code]],dim_cities[],2,FALSE)</f>
        <v>Coimbatore</v>
      </c>
      <c r="H433" t="str">
        <f>VLOOKUP(fact_market_share__2[[#This Row],[date]],dim_date[],3,FALSE)</f>
        <v>After 5G</v>
      </c>
    </row>
    <row r="434" spans="1:8" x14ac:dyDescent="0.3">
      <c r="A434" s="2">
        <v>44713</v>
      </c>
      <c r="B434">
        <v>160017</v>
      </c>
      <c r="C434" s="5">
        <v>39.020000000000003</v>
      </c>
      <c r="D434" t="s">
        <v>75</v>
      </c>
      <c r="E434" s="5">
        <v>8.4700000000000006</v>
      </c>
      <c r="F434" t="str">
        <f>VLOOKUP(fact_market_share__2[[#This Row],[date]],dim_date[],2,FALSE)</f>
        <v>Jun</v>
      </c>
      <c r="G434" t="str">
        <f>VLOOKUP(fact_market_share__2[[#This Row],[city_code]],dim_cities[],2,FALSE)</f>
        <v>Chandigarh</v>
      </c>
      <c r="H434" t="str">
        <f>VLOOKUP(fact_market_share__2[[#This Row],[date]],dim_date[],3,FALSE)</f>
        <v>After 5G</v>
      </c>
    </row>
    <row r="435" spans="1:8" x14ac:dyDescent="0.3">
      <c r="A435" s="2">
        <v>44713</v>
      </c>
      <c r="B435">
        <v>122001</v>
      </c>
      <c r="C435" s="5">
        <v>30.35</v>
      </c>
      <c r="D435" t="s">
        <v>75</v>
      </c>
      <c r="E435" s="5">
        <v>10.34</v>
      </c>
      <c r="F435" t="str">
        <f>VLOOKUP(fact_market_share__2[[#This Row],[date]],dim_date[],2,FALSE)</f>
        <v>Jun</v>
      </c>
      <c r="G435" t="str">
        <f>VLOOKUP(fact_market_share__2[[#This Row],[city_code]],dim_cities[],2,FALSE)</f>
        <v>Gurgaon</v>
      </c>
      <c r="H435" t="str">
        <f>VLOOKUP(fact_market_share__2[[#This Row],[date]],dim_date[],3,FALSE)</f>
        <v>After 5G</v>
      </c>
    </row>
    <row r="436" spans="1:8" x14ac:dyDescent="0.3">
      <c r="A436" s="2">
        <v>44713</v>
      </c>
      <c r="B436">
        <v>492001</v>
      </c>
      <c r="C436" s="5">
        <v>18.920000000000002</v>
      </c>
      <c r="D436" t="s">
        <v>75</v>
      </c>
      <c r="E436" s="5">
        <v>12.56</v>
      </c>
      <c r="F436" t="str">
        <f>VLOOKUP(fact_market_share__2[[#This Row],[date]],dim_date[],2,FALSE)</f>
        <v>Jun</v>
      </c>
      <c r="G436" t="str">
        <f>VLOOKUP(fact_market_share__2[[#This Row],[city_code]],dim_cities[],2,FALSE)</f>
        <v>Raipur</v>
      </c>
      <c r="H436" t="str">
        <f>VLOOKUP(fact_market_share__2[[#This Row],[date]],dim_date[],3,FALSE)</f>
        <v>After 5G</v>
      </c>
    </row>
    <row r="437" spans="1:8" x14ac:dyDescent="0.3">
      <c r="A437" s="2">
        <v>44743</v>
      </c>
      <c r="B437">
        <v>400001</v>
      </c>
      <c r="C437" s="5">
        <v>348.85</v>
      </c>
      <c r="D437" t="s">
        <v>75</v>
      </c>
      <c r="E437" s="5">
        <v>11.67</v>
      </c>
      <c r="F437" t="str">
        <f>VLOOKUP(fact_market_share__2[[#This Row],[date]],dim_date[],2,FALSE)</f>
        <v>Jul</v>
      </c>
      <c r="G437" t="str">
        <f>VLOOKUP(fact_market_share__2[[#This Row],[city_code]],dim_cities[],2,FALSE)</f>
        <v>Mumbai</v>
      </c>
      <c r="H437" t="str">
        <f>VLOOKUP(fact_market_share__2[[#This Row],[date]],dim_date[],3,FALSE)</f>
        <v>After 5G</v>
      </c>
    </row>
    <row r="438" spans="1:8" x14ac:dyDescent="0.3">
      <c r="A438" s="2">
        <v>44743</v>
      </c>
      <c r="B438">
        <v>110001</v>
      </c>
      <c r="C438" s="5">
        <v>287.25</v>
      </c>
      <c r="D438" t="s">
        <v>75</v>
      </c>
      <c r="E438" s="5">
        <v>9.09</v>
      </c>
      <c r="F438" t="str">
        <f>VLOOKUP(fact_market_share__2[[#This Row],[date]],dim_date[],2,FALSE)</f>
        <v>Jul</v>
      </c>
      <c r="G438" t="str">
        <f>VLOOKUP(fact_market_share__2[[#This Row],[city_code]],dim_cities[],2,FALSE)</f>
        <v>Delhi</v>
      </c>
      <c r="H438" t="str">
        <f>VLOOKUP(fact_market_share__2[[#This Row],[date]],dim_date[],3,FALSE)</f>
        <v>After 5G</v>
      </c>
    </row>
    <row r="439" spans="1:8" x14ac:dyDescent="0.3">
      <c r="A439" s="2">
        <v>44743</v>
      </c>
      <c r="B439">
        <v>700001</v>
      </c>
      <c r="C439" s="5">
        <v>267.16000000000003</v>
      </c>
      <c r="D439" t="s">
        <v>75</v>
      </c>
      <c r="E439" s="5">
        <v>9.91</v>
      </c>
      <c r="F439" t="str">
        <f>VLOOKUP(fact_market_share__2[[#This Row],[date]],dim_date[],2,FALSE)</f>
        <v>Jul</v>
      </c>
      <c r="G439" t="str">
        <f>VLOOKUP(fact_market_share__2[[#This Row],[city_code]],dim_cities[],2,FALSE)</f>
        <v>Kolkata</v>
      </c>
      <c r="H439" t="str">
        <f>VLOOKUP(fact_market_share__2[[#This Row],[date]],dim_date[],3,FALSE)</f>
        <v>After 5G</v>
      </c>
    </row>
    <row r="440" spans="1:8" x14ac:dyDescent="0.3">
      <c r="A440" s="2">
        <v>44743</v>
      </c>
      <c r="B440">
        <v>560001</v>
      </c>
      <c r="C440" s="5">
        <v>239.26</v>
      </c>
      <c r="D440" t="s">
        <v>75</v>
      </c>
      <c r="E440" s="5">
        <v>9.4700000000000006</v>
      </c>
      <c r="F440" t="str">
        <f>VLOOKUP(fact_market_share__2[[#This Row],[date]],dim_date[],2,FALSE)</f>
        <v>Jul</v>
      </c>
      <c r="G440" t="str">
        <f>VLOOKUP(fact_market_share__2[[#This Row],[city_code]],dim_cities[],2,FALSE)</f>
        <v>Bangalore</v>
      </c>
      <c r="H440" t="str">
        <f>VLOOKUP(fact_market_share__2[[#This Row],[date]],dim_date[],3,FALSE)</f>
        <v>After 5G</v>
      </c>
    </row>
    <row r="441" spans="1:8" x14ac:dyDescent="0.3">
      <c r="A441" s="2">
        <v>44743</v>
      </c>
      <c r="B441">
        <v>600001</v>
      </c>
      <c r="C441" s="5">
        <v>198.2</v>
      </c>
      <c r="D441" t="s">
        <v>75</v>
      </c>
      <c r="E441" s="5">
        <v>9.67</v>
      </c>
      <c r="F441" t="str">
        <f>VLOOKUP(fact_market_share__2[[#This Row],[date]],dim_date[],2,FALSE)</f>
        <v>Jul</v>
      </c>
      <c r="G441" t="str">
        <f>VLOOKUP(fact_market_share__2[[#This Row],[city_code]],dim_cities[],2,FALSE)</f>
        <v>Chennai</v>
      </c>
      <c r="H441" t="str">
        <f>VLOOKUP(fact_market_share__2[[#This Row],[date]],dim_date[],3,FALSE)</f>
        <v>After 5G</v>
      </c>
    </row>
    <row r="442" spans="1:8" x14ac:dyDescent="0.3">
      <c r="A442" s="2">
        <v>44743</v>
      </c>
      <c r="B442">
        <v>500001</v>
      </c>
      <c r="C442" s="5">
        <v>178.56</v>
      </c>
      <c r="D442" t="s">
        <v>75</v>
      </c>
      <c r="E442" s="5">
        <v>11.74</v>
      </c>
      <c r="F442" t="str">
        <f>VLOOKUP(fact_market_share__2[[#This Row],[date]],dim_date[],2,FALSE)</f>
        <v>Jul</v>
      </c>
      <c r="G442" t="str">
        <f>VLOOKUP(fact_market_share__2[[#This Row],[city_code]],dim_cities[],2,FALSE)</f>
        <v>Hyderabad</v>
      </c>
      <c r="H442" t="str">
        <f>VLOOKUP(fact_market_share__2[[#This Row],[date]],dim_date[],3,FALSE)</f>
        <v>After 5G</v>
      </c>
    </row>
    <row r="443" spans="1:8" x14ac:dyDescent="0.3">
      <c r="A443" s="2">
        <v>44743</v>
      </c>
      <c r="B443">
        <v>411001</v>
      </c>
      <c r="C443" s="5">
        <v>172.31</v>
      </c>
      <c r="D443" t="s">
        <v>75</v>
      </c>
      <c r="E443" s="5">
        <v>8.5399999999999991</v>
      </c>
      <c r="F443" t="str">
        <f>VLOOKUP(fact_market_share__2[[#This Row],[date]],dim_date[],2,FALSE)</f>
        <v>Jul</v>
      </c>
      <c r="G443" t="str">
        <f>VLOOKUP(fact_market_share__2[[#This Row],[city_code]],dim_cities[],2,FALSE)</f>
        <v>Pune</v>
      </c>
      <c r="H443" t="str">
        <f>VLOOKUP(fact_market_share__2[[#This Row],[date]],dim_date[],3,FALSE)</f>
        <v>After 5G</v>
      </c>
    </row>
    <row r="444" spans="1:8" x14ac:dyDescent="0.3">
      <c r="A444" s="2">
        <v>44743</v>
      </c>
      <c r="B444">
        <v>380001</v>
      </c>
      <c r="C444" s="5">
        <v>130.79</v>
      </c>
      <c r="D444" t="s">
        <v>75</v>
      </c>
      <c r="E444" s="5">
        <v>8.6300000000000008</v>
      </c>
      <c r="F444" t="str">
        <f>VLOOKUP(fact_market_share__2[[#This Row],[date]],dim_date[],2,FALSE)</f>
        <v>Jul</v>
      </c>
      <c r="G444" t="str">
        <f>VLOOKUP(fact_market_share__2[[#This Row],[city_code]],dim_cities[],2,FALSE)</f>
        <v>Ahmedabad</v>
      </c>
      <c r="H444" t="str">
        <f>VLOOKUP(fact_market_share__2[[#This Row],[date]],dim_date[],3,FALSE)</f>
        <v>After 5G</v>
      </c>
    </row>
    <row r="445" spans="1:8" x14ac:dyDescent="0.3">
      <c r="A445" s="2">
        <v>44743</v>
      </c>
      <c r="B445">
        <v>302001</v>
      </c>
      <c r="C445" s="5">
        <v>97.09</v>
      </c>
      <c r="D445" t="s">
        <v>75</v>
      </c>
      <c r="E445" s="5">
        <v>11.38</v>
      </c>
      <c r="F445" t="str">
        <f>VLOOKUP(fact_market_share__2[[#This Row],[date]],dim_date[],2,FALSE)</f>
        <v>Jul</v>
      </c>
      <c r="G445" t="str">
        <f>VLOOKUP(fact_market_share__2[[#This Row],[city_code]],dim_cities[],2,FALSE)</f>
        <v>Jaipur</v>
      </c>
      <c r="H445" t="str">
        <f>VLOOKUP(fact_market_share__2[[#This Row],[date]],dim_date[],3,FALSE)</f>
        <v>After 5G</v>
      </c>
    </row>
    <row r="446" spans="1:8" x14ac:dyDescent="0.3">
      <c r="A446" s="2">
        <v>44743</v>
      </c>
      <c r="B446">
        <v>226001</v>
      </c>
      <c r="C446" s="5">
        <v>83.47</v>
      </c>
      <c r="D446" t="s">
        <v>75</v>
      </c>
      <c r="E446" s="5">
        <v>9.24</v>
      </c>
      <c r="F446" t="str">
        <f>VLOOKUP(fact_market_share__2[[#This Row],[date]],dim_date[],2,FALSE)</f>
        <v>Jul</v>
      </c>
      <c r="G446" t="str">
        <f>VLOOKUP(fact_market_share__2[[#This Row],[city_code]],dim_cities[],2,FALSE)</f>
        <v>Lucknow</v>
      </c>
      <c r="H446" t="str">
        <f>VLOOKUP(fact_market_share__2[[#This Row],[date]],dim_date[],3,FALSE)</f>
        <v>After 5G</v>
      </c>
    </row>
    <row r="447" spans="1:8" x14ac:dyDescent="0.3">
      <c r="A447" s="2">
        <v>44743</v>
      </c>
      <c r="B447">
        <v>800008</v>
      </c>
      <c r="C447" s="5">
        <v>68.52</v>
      </c>
      <c r="D447" t="s">
        <v>75</v>
      </c>
      <c r="E447" s="5">
        <v>11.08</v>
      </c>
      <c r="F447" t="str">
        <f>VLOOKUP(fact_market_share__2[[#This Row],[date]],dim_date[],2,FALSE)</f>
        <v>Jul</v>
      </c>
      <c r="G447" t="str">
        <f>VLOOKUP(fact_market_share__2[[#This Row],[city_code]],dim_cities[],2,FALSE)</f>
        <v>Patna</v>
      </c>
      <c r="H447" t="str">
        <f>VLOOKUP(fact_market_share__2[[#This Row],[date]],dim_date[],3,FALSE)</f>
        <v>After 5G</v>
      </c>
    </row>
    <row r="448" spans="1:8" x14ac:dyDescent="0.3">
      <c r="A448" s="2">
        <v>44743</v>
      </c>
      <c r="B448">
        <v>641001</v>
      </c>
      <c r="C448" s="5">
        <v>60.71</v>
      </c>
      <c r="D448" t="s">
        <v>75</v>
      </c>
      <c r="E448" s="5">
        <v>9.89</v>
      </c>
      <c r="F448" t="str">
        <f>VLOOKUP(fact_market_share__2[[#This Row],[date]],dim_date[],2,FALSE)</f>
        <v>Jul</v>
      </c>
      <c r="G448" t="str">
        <f>VLOOKUP(fact_market_share__2[[#This Row],[city_code]],dim_cities[],2,FALSE)</f>
        <v>Coimbatore</v>
      </c>
      <c r="H448" t="str">
        <f>VLOOKUP(fact_market_share__2[[#This Row],[date]],dim_date[],3,FALSE)</f>
        <v>After 5G</v>
      </c>
    </row>
    <row r="449" spans="1:8" x14ac:dyDescent="0.3">
      <c r="A449" s="2">
        <v>44743</v>
      </c>
      <c r="B449">
        <v>160017</v>
      </c>
      <c r="C449" s="5">
        <v>44.19</v>
      </c>
      <c r="D449" t="s">
        <v>75</v>
      </c>
      <c r="E449" s="5">
        <v>11.42</v>
      </c>
      <c r="F449" t="str">
        <f>VLOOKUP(fact_market_share__2[[#This Row],[date]],dim_date[],2,FALSE)</f>
        <v>Jul</v>
      </c>
      <c r="G449" t="str">
        <f>VLOOKUP(fact_market_share__2[[#This Row],[city_code]],dim_cities[],2,FALSE)</f>
        <v>Chandigarh</v>
      </c>
      <c r="H449" t="str">
        <f>VLOOKUP(fact_market_share__2[[#This Row],[date]],dim_date[],3,FALSE)</f>
        <v>After 5G</v>
      </c>
    </row>
    <row r="450" spans="1:8" x14ac:dyDescent="0.3">
      <c r="A450" s="2">
        <v>44743</v>
      </c>
      <c r="B450">
        <v>122001</v>
      </c>
      <c r="C450" s="5">
        <v>34.369999999999997</v>
      </c>
      <c r="D450" t="s">
        <v>75</v>
      </c>
      <c r="E450" s="5">
        <v>8.9700000000000006</v>
      </c>
      <c r="F450" t="str">
        <f>VLOOKUP(fact_market_share__2[[#This Row],[date]],dim_date[],2,FALSE)</f>
        <v>Jul</v>
      </c>
      <c r="G450" t="str">
        <f>VLOOKUP(fact_market_share__2[[#This Row],[city_code]],dim_cities[],2,FALSE)</f>
        <v>Gurgaon</v>
      </c>
      <c r="H450" t="str">
        <f>VLOOKUP(fact_market_share__2[[#This Row],[date]],dim_date[],3,FALSE)</f>
        <v>After 5G</v>
      </c>
    </row>
    <row r="451" spans="1:8" x14ac:dyDescent="0.3">
      <c r="A451" s="2">
        <v>44743</v>
      </c>
      <c r="B451">
        <v>492001</v>
      </c>
      <c r="C451" s="5">
        <v>21.43</v>
      </c>
      <c r="D451" t="s">
        <v>75</v>
      </c>
      <c r="E451" s="5">
        <v>10.45</v>
      </c>
      <c r="F451" t="str">
        <f>VLOOKUP(fact_market_share__2[[#This Row],[date]],dim_date[],2,FALSE)</f>
        <v>Jul</v>
      </c>
      <c r="G451" t="str">
        <f>VLOOKUP(fact_market_share__2[[#This Row],[city_code]],dim_cities[],2,FALSE)</f>
        <v>Raipur</v>
      </c>
      <c r="H451" t="str">
        <f>VLOOKUP(fact_market_share__2[[#This Row],[date]],dim_date[],3,FALSE)</f>
        <v>After 5G</v>
      </c>
    </row>
    <row r="452" spans="1:8" x14ac:dyDescent="0.3">
      <c r="A452" s="2">
        <v>44774</v>
      </c>
      <c r="B452">
        <v>400001</v>
      </c>
      <c r="C452" s="5">
        <v>333.45</v>
      </c>
      <c r="D452" t="s">
        <v>75</v>
      </c>
      <c r="E452" s="5">
        <v>11.84</v>
      </c>
      <c r="F452" t="str">
        <f>VLOOKUP(fact_market_share__2[[#This Row],[date]],dim_date[],2,FALSE)</f>
        <v>Aug</v>
      </c>
      <c r="G452" t="str">
        <f>VLOOKUP(fact_market_share__2[[#This Row],[city_code]],dim_cities[],2,FALSE)</f>
        <v>Mumbai</v>
      </c>
      <c r="H452" t="str">
        <f>VLOOKUP(fact_market_share__2[[#This Row],[date]],dim_date[],3,FALSE)</f>
        <v>After 5G</v>
      </c>
    </row>
    <row r="453" spans="1:8" x14ac:dyDescent="0.3">
      <c r="A453" s="2">
        <v>44774</v>
      </c>
      <c r="B453">
        <v>110001</v>
      </c>
      <c r="C453" s="5">
        <v>274.57</v>
      </c>
      <c r="D453" t="s">
        <v>75</v>
      </c>
      <c r="E453" s="5">
        <v>7.83</v>
      </c>
      <c r="F453" t="str">
        <f>VLOOKUP(fact_market_share__2[[#This Row],[date]],dim_date[],2,FALSE)</f>
        <v>Aug</v>
      </c>
      <c r="G453" t="str">
        <f>VLOOKUP(fact_market_share__2[[#This Row],[city_code]],dim_cities[],2,FALSE)</f>
        <v>Delhi</v>
      </c>
      <c r="H453" t="str">
        <f>VLOOKUP(fact_market_share__2[[#This Row],[date]],dim_date[],3,FALSE)</f>
        <v>After 5G</v>
      </c>
    </row>
    <row r="454" spans="1:8" x14ac:dyDescent="0.3">
      <c r="A454" s="2">
        <v>44774</v>
      </c>
      <c r="B454">
        <v>700001</v>
      </c>
      <c r="C454" s="5">
        <v>255.37</v>
      </c>
      <c r="D454" t="s">
        <v>75</v>
      </c>
      <c r="E454" s="5">
        <v>9.0500000000000007</v>
      </c>
      <c r="F454" t="str">
        <f>VLOOKUP(fact_market_share__2[[#This Row],[date]],dim_date[],2,FALSE)</f>
        <v>Aug</v>
      </c>
      <c r="G454" t="str">
        <f>VLOOKUP(fact_market_share__2[[#This Row],[city_code]],dim_cities[],2,FALSE)</f>
        <v>Kolkata</v>
      </c>
      <c r="H454" t="str">
        <f>VLOOKUP(fact_market_share__2[[#This Row],[date]],dim_date[],3,FALSE)</f>
        <v>After 5G</v>
      </c>
    </row>
    <row r="455" spans="1:8" x14ac:dyDescent="0.3">
      <c r="A455" s="2">
        <v>44774</v>
      </c>
      <c r="B455">
        <v>560001</v>
      </c>
      <c r="C455" s="5">
        <v>228.7</v>
      </c>
      <c r="D455" t="s">
        <v>75</v>
      </c>
      <c r="E455" s="5">
        <v>11.31</v>
      </c>
      <c r="F455" t="str">
        <f>VLOOKUP(fact_market_share__2[[#This Row],[date]],dim_date[],2,FALSE)</f>
        <v>Aug</v>
      </c>
      <c r="G455" t="str">
        <f>VLOOKUP(fact_market_share__2[[#This Row],[city_code]],dim_cities[],2,FALSE)</f>
        <v>Bangalore</v>
      </c>
      <c r="H455" t="str">
        <f>VLOOKUP(fact_market_share__2[[#This Row],[date]],dim_date[],3,FALSE)</f>
        <v>After 5G</v>
      </c>
    </row>
    <row r="456" spans="1:8" x14ac:dyDescent="0.3">
      <c r="A456" s="2">
        <v>44774</v>
      </c>
      <c r="B456">
        <v>600001</v>
      </c>
      <c r="C456" s="5">
        <v>189.45</v>
      </c>
      <c r="D456" t="s">
        <v>75</v>
      </c>
      <c r="E456" s="5">
        <v>13.01</v>
      </c>
      <c r="F456" t="str">
        <f>VLOOKUP(fact_market_share__2[[#This Row],[date]],dim_date[],2,FALSE)</f>
        <v>Aug</v>
      </c>
      <c r="G456" t="str">
        <f>VLOOKUP(fact_market_share__2[[#This Row],[city_code]],dim_cities[],2,FALSE)</f>
        <v>Chennai</v>
      </c>
      <c r="H456" t="str">
        <f>VLOOKUP(fact_market_share__2[[#This Row],[date]],dim_date[],3,FALSE)</f>
        <v>After 5G</v>
      </c>
    </row>
    <row r="457" spans="1:8" x14ac:dyDescent="0.3">
      <c r="A457" s="2">
        <v>44774</v>
      </c>
      <c r="B457">
        <v>500001</v>
      </c>
      <c r="C457" s="5">
        <v>170.67</v>
      </c>
      <c r="D457" t="s">
        <v>75</v>
      </c>
      <c r="E457" s="5">
        <v>11.67</v>
      </c>
      <c r="F457" t="str">
        <f>VLOOKUP(fact_market_share__2[[#This Row],[date]],dim_date[],2,FALSE)</f>
        <v>Aug</v>
      </c>
      <c r="G457" t="str">
        <f>VLOOKUP(fact_market_share__2[[#This Row],[city_code]],dim_cities[],2,FALSE)</f>
        <v>Hyderabad</v>
      </c>
      <c r="H457" t="str">
        <f>VLOOKUP(fact_market_share__2[[#This Row],[date]],dim_date[],3,FALSE)</f>
        <v>After 5G</v>
      </c>
    </row>
    <row r="458" spans="1:8" x14ac:dyDescent="0.3">
      <c r="A458" s="2">
        <v>44774</v>
      </c>
      <c r="B458">
        <v>411001</v>
      </c>
      <c r="C458" s="5">
        <v>164.7</v>
      </c>
      <c r="D458" t="s">
        <v>75</v>
      </c>
      <c r="E458" s="5">
        <v>12.56</v>
      </c>
      <c r="F458" t="str">
        <f>VLOOKUP(fact_market_share__2[[#This Row],[date]],dim_date[],2,FALSE)</f>
        <v>Aug</v>
      </c>
      <c r="G458" t="str">
        <f>VLOOKUP(fact_market_share__2[[#This Row],[city_code]],dim_cities[],2,FALSE)</f>
        <v>Pune</v>
      </c>
      <c r="H458" t="str">
        <f>VLOOKUP(fact_market_share__2[[#This Row],[date]],dim_date[],3,FALSE)</f>
        <v>After 5G</v>
      </c>
    </row>
    <row r="459" spans="1:8" x14ac:dyDescent="0.3">
      <c r="A459" s="2">
        <v>44774</v>
      </c>
      <c r="B459">
        <v>380001</v>
      </c>
      <c r="C459" s="5">
        <v>125.02</v>
      </c>
      <c r="D459" t="s">
        <v>75</v>
      </c>
      <c r="E459" s="5">
        <v>10.26</v>
      </c>
      <c r="F459" t="str">
        <f>VLOOKUP(fact_market_share__2[[#This Row],[date]],dim_date[],2,FALSE)</f>
        <v>Aug</v>
      </c>
      <c r="G459" t="str">
        <f>VLOOKUP(fact_market_share__2[[#This Row],[city_code]],dim_cities[],2,FALSE)</f>
        <v>Ahmedabad</v>
      </c>
      <c r="H459" t="str">
        <f>VLOOKUP(fact_market_share__2[[#This Row],[date]],dim_date[],3,FALSE)</f>
        <v>After 5G</v>
      </c>
    </row>
    <row r="460" spans="1:8" x14ac:dyDescent="0.3">
      <c r="A460" s="2">
        <v>44774</v>
      </c>
      <c r="B460">
        <v>302001</v>
      </c>
      <c r="C460" s="5">
        <v>92.8</v>
      </c>
      <c r="D460" t="s">
        <v>75</v>
      </c>
      <c r="E460" s="5">
        <v>10.81</v>
      </c>
      <c r="F460" t="str">
        <f>VLOOKUP(fact_market_share__2[[#This Row],[date]],dim_date[],2,FALSE)</f>
        <v>Aug</v>
      </c>
      <c r="G460" t="str">
        <f>VLOOKUP(fact_market_share__2[[#This Row],[city_code]],dim_cities[],2,FALSE)</f>
        <v>Jaipur</v>
      </c>
      <c r="H460" t="str">
        <f>VLOOKUP(fact_market_share__2[[#This Row],[date]],dim_date[],3,FALSE)</f>
        <v>After 5G</v>
      </c>
    </row>
    <row r="461" spans="1:8" x14ac:dyDescent="0.3">
      <c r="A461" s="2">
        <v>44774</v>
      </c>
      <c r="B461">
        <v>226001</v>
      </c>
      <c r="C461" s="5">
        <v>79.790000000000006</v>
      </c>
      <c r="D461" t="s">
        <v>75</v>
      </c>
      <c r="E461" s="5">
        <v>8.81</v>
      </c>
      <c r="F461" t="str">
        <f>VLOOKUP(fact_market_share__2[[#This Row],[date]],dim_date[],2,FALSE)</f>
        <v>Aug</v>
      </c>
      <c r="G461" t="str">
        <f>VLOOKUP(fact_market_share__2[[#This Row],[city_code]],dim_cities[],2,FALSE)</f>
        <v>Lucknow</v>
      </c>
      <c r="H461" t="str">
        <f>VLOOKUP(fact_market_share__2[[#This Row],[date]],dim_date[],3,FALSE)</f>
        <v>After 5G</v>
      </c>
    </row>
    <row r="462" spans="1:8" x14ac:dyDescent="0.3">
      <c r="A462" s="2">
        <v>44774</v>
      </c>
      <c r="B462">
        <v>800008</v>
      </c>
      <c r="C462" s="5">
        <v>65.5</v>
      </c>
      <c r="D462" t="s">
        <v>75</v>
      </c>
      <c r="E462" s="5">
        <v>10.61</v>
      </c>
      <c r="F462" t="str">
        <f>VLOOKUP(fact_market_share__2[[#This Row],[date]],dim_date[],2,FALSE)</f>
        <v>Aug</v>
      </c>
      <c r="G462" t="str">
        <f>VLOOKUP(fact_market_share__2[[#This Row],[city_code]],dim_cities[],2,FALSE)</f>
        <v>Patna</v>
      </c>
      <c r="H462" t="str">
        <f>VLOOKUP(fact_market_share__2[[#This Row],[date]],dim_date[],3,FALSE)</f>
        <v>After 5G</v>
      </c>
    </row>
    <row r="463" spans="1:8" x14ac:dyDescent="0.3">
      <c r="A463" s="2">
        <v>44774</v>
      </c>
      <c r="B463">
        <v>641001</v>
      </c>
      <c r="C463" s="5">
        <v>58.03</v>
      </c>
      <c r="D463" t="s">
        <v>75</v>
      </c>
      <c r="E463" s="5">
        <v>8.39</v>
      </c>
      <c r="F463" t="str">
        <f>VLOOKUP(fact_market_share__2[[#This Row],[date]],dim_date[],2,FALSE)</f>
        <v>Aug</v>
      </c>
      <c r="G463" t="str">
        <f>VLOOKUP(fact_market_share__2[[#This Row],[city_code]],dim_cities[],2,FALSE)</f>
        <v>Coimbatore</v>
      </c>
      <c r="H463" t="str">
        <f>VLOOKUP(fact_market_share__2[[#This Row],[date]],dim_date[],3,FALSE)</f>
        <v>After 5G</v>
      </c>
    </row>
    <row r="464" spans="1:8" x14ac:dyDescent="0.3">
      <c r="A464" s="2">
        <v>44774</v>
      </c>
      <c r="B464">
        <v>160017</v>
      </c>
      <c r="C464" s="5">
        <v>42.24</v>
      </c>
      <c r="D464" t="s">
        <v>75</v>
      </c>
      <c r="E464" s="5">
        <v>10.64</v>
      </c>
      <c r="F464" t="str">
        <f>VLOOKUP(fact_market_share__2[[#This Row],[date]],dim_date[],2,FALSE)</f>
        <v>Aug</v>
      </c>
      <c r="G464" t="str">
        <f>VLOOKUP(fact_market_share__2[[#This Row],[city_code]],dim_cities[],2,FALSE)</f>
        <v>Chandigarh</v>
      </c>
      <c r="H464" t="str">
        <f>VLOOKUP(fact_market_share__2[[#This Row],[date]],dim_date[],3,FALSE)</f>
        <v>After 5G</v>
      </c>
    </row>
    <row r="465" spans="1:8" x14ac:dyDescent="0.3">
      <c r="A465" s="2">
        <v>44774</v>
      </c>
      <c r="B465">
        <v>122001</v>
      </c>
      <c r="C465" s="5">
        <v>32.85</v>
      </c>
      <c r="D465" t="s">
        <v>75</v>
      </c>
      <c r="E465" s="5">
        <v>8.19</v>
      </c>
      <c r="F465" t="str">
        <f>VLOOKUP(fact_market_share__2[[#This Row],[date]],dim_date[],2,FALSE)</f>
        <v>Aug</v>
      </c>
      <c r="G465" t="str">
        <f>VLOOKUP(fact_market_share__2[[#This Row],[city_code]],dim_cities[],2,FALSE)</f>
        <v>Gurgaon</v>
      </c>
      <c r="H465" t="str">
        <f>VLOOKUP(fact_market_share__2[[#This Row],[date]],dim_date[],3,FALSE)</f>
        <v>After 5G</v>
      </c>
    </row>
    <row r="466" spans="1:8" x14ac:dyDescent="0.3">
      <c r="A466" s="2">
        <v>44774</v>
      </c>
      <c r="B466">
        <v>492001</v>
      </c>
      <c r="C466" s="5">
        <v>20.48</v>
      </c>
      <c r="D466" t="s">
        <v>75</v>
      </c>
      <c r="E466" s="5">
        <v>9.6</v>
      </c>
      <c r="F466" t="str">
        <f>VLOOKUP(fact_market_share__2[[#This Row],[date]],dim_date[],2,FALSE)</f>
        <v>Aug</v>
      </c>
      <c r="G466" t="str">
        <f>VLOOKUP(fact_market_share__2[[#This Row],[city_code]],dim_cities[],2,FALSE)</f>
        <v>Raipur</v>
      </c>
      <c r="H466" t="str">
        <f>VLOOKUP(fact_market_share__2[[#This Row],[date]],dim_date[],3,FALSE)</f>
        <v>After 5G</v>
      </c>
    </row>
    <row r="467" spans="1:8" x14ac:dyDescent="0.3">
      <c r="A467" s="2">
        <v>44805</v>
      </c>
      <c r="B467">
        <v>400001</v>
      </c>
      <c r="C467" s="5">
        <v>349.97</v>
      </c>
      <c r="D467" t="s">
        <v>75</v>
      </c>
      <c r="E467" s="5">
        <v>12.42</v>
      </c>
      <c r="F467" t="str">
        <f>VLOOKUP(fact_market_share__2[[#This Row],[date]],dim_date[],2,FALSE)</f>
        <v>Sep</v>
      </c>
      <c r="G467" t="str">
        <f>VLOOKUP(fact_market_share__2[[#This Row],[city_code]],dim_cities[],2,FALSE)</f>
        <v>Mumbai</v>
      </c>
      <c r="H467" t="str">
        <f>VLOOKUP(fact_market_share__2[[#This Row],[date]],dim_date[],3,FALSE)</f>
        <v>After 5G</v>
      </c>
    </row>
    <row r="468" spans="1:8" x14ac:dyDescent="0.3">
      <c r="A468" s="2">
        <v>44805</v>
      </c>
      <c r="B468">
        <v>110001</v>
      </c>
      <c r="C468" s="5">
        <v>288.17</v>
      </c>
      <c r="D468" t="s">
        <v>75</v>
      </c>
      <c r="E468" s="5">
        <v>9.65</v>
      </c>
      <c r="F468" t="str">
        <f>VLOOKUP(fact_market_share__2[[#This Row],[date]],dim_date[],2,FALSE)</f>
        <v>Sep</v>
      </c>
      <c r="G468" t="str">
        <f>VLOOKUP(fact_market_share__2[[#This Row],[city_code]],dim_cities[],2,FALSE)</f>
        <v>Delhi</v>
      </c>
      <c r="H468" t="str">
        <f>VLOOKUP(fact_market_share__2[[#This Row],[date]],dim_date[],3,FALSE)</f>
        <v>After 5G</v>
      </c>
    </row>
    <row r="469" spans="1:8" x14ac:dyDescent="0.3">
      <c r="A469" s="2">
        <v>44805</v>
      </c>
      <c r="B469">
        <v>700001</v>
      </c>
      <c r="C469" s="5">
        <v>268.02</v>
      </c>
      <c r="D469" t="s">
        <v>75</v>
      </c>
      <c r="E469" s="5">
        <v>9.35</v>
      </c>
      <c r="F469" t="str">
        <f>VLOOKUP(fact_market_share__2[[#This Row],[date]],dim_date[],2,FALSE)</f>
        <v>Sep</v>
      </c>
      <c r="G469" t="str">
        <f>VLOOKUP(fact_market_share__2[[#This Row],[city_code]],dim_cities[],2,FALSE)</f>
        <v>Kolkata</v>
      </c>
      <c r="H469" t="str">
        <f>VLOOKUP(fact_market_share__2[[#This Row],[date]],dim_date[],3,FALSE)</f>
        <v>After 5G</v>
      </c>
    </row>
    <row r="470" spans="1:8" x14ac:dyDescent="0.3">
      <c r="A470" s="2">
        <v>44805</v>
      </c>
      <c r="B470">
        <v>560001</v>
      </c>
      <c r="C470" s="5">
        <v>240.03</v>
      </c>
      <c r="D470" t="s">
        <v>75</v>
      </c>
      <c r="E470" s="5">
        <v>11.68</v>
      </c>
      <c r="F470" t="str">
        <f>VLOOKUP(fact_market_share__2[[#This Row],[date]],dim_date[],2,FALSE)</f>
        <v>Sep</v>
      </c>
      <c r="G470" t="str">
        <f>VLOOKUP(fact_market_share__2[[#This Row],[city_code]],dim_cities[],2,FALSE)</f>
        <v>Bangalore</v>
      </c>
      <c r="H470" t="str">
        <f>VLOOKUP(fact_market_share__2[[#This Row],[date]],dim_date[],3,FALSE)</f>
        <v>After 5G</v>
      </c>
    </row>
    <row r="471" spans="1:8" x14ac:dyDescent="0.3">
      <c r="A471" s="2">
        <v>44805</v>
      </c>
      <c r="B471">
        <v>600001</v>
      </c>
      <c r="C471" s="5">
        <v>198.83</v>
      </c>
      <c r="D471" t="s">
        <v>75</v>
      </c>
      <c r="E471" s="5">
        <v>9.6999999999999993</v>
      </c>
      <c r="F471" t="str">
        <f>VLOOKUP(fact_market_share__2[[#This Row],[date]],dim_date[],2,FALSE)</f>
        <v>Sep</v>
      </c>
      <c r="G471" t="str">
        <f>VLOOKUP(fact_market_share__2[[#This Row],[city_code]],dim_cities[],2,FALSE)</f>
        <v>Chennai</v>
      </c>
      <c r="H471" t="str">
        <f>VLOOKUP(fact_market_share__2[[#This Row],[date]],dim_date[],3,FALSE)</f>
        <v>After 5G</v>
      </c>
    </row>
    <row r="472" spans="1:8" x14ac:dyDescent="0.3">
      <c r="A472" s="2">
        <v>44805</v>
      </c>
      <c r="B472">
        <v>500001</v>
      </c>
      <c r="C472" s="5">
        <v>179.13</v>
      </c>
      <c r="D472" t="s">
        <v>75</v>
      </c>
      <c r="E472" s="5">
        <v>9.24</v>
      </c>
      <c r="F472" t="str">
        <f>VLOOKUP(fact_market_share__2[[#This Row],[date]],dim_date[],2,FALSE)</f>
        <v>Sep</v>
      </c>
      <c r="G472" t="str">
        <f>VLOOKUP(fact_market_share__2[[#This Row],[city_code]],dim_cities[],2,FALSE)</f>
        <v>Hyderabad</v>
      </c>
      <c r="H472" t="str">
        <f>VLOOKUP(fact_market_share__2[[#This Row],[date]],dim_date[],3,FALSE)</f>
        <v>After 5G</v>
      </c>
    </row>
    <row r="473" spans="1:8" x14ac:dyDescent="0.3">
      <c r="A473" s="2">
        <v>44805</v>
      </c>
      <c r="B473">
        <v>411001</v>
      </c>
      <c r="C473" s="5">
        <v>172.86</v>
      </c>
      <c r="D473" t="s">
        <v>75</v>
      </c>
      <c r="E473" s="5">
        <v>8.27</v>
      </c>
      <c r="F473" t="str">
        <f>VLOOKUP(fact_market_share__2[[#This Row],[date]],dim_date[],2,FALSE)</f>
        <v>Sep</v>
      </c>
      <c r="G473" t="str">
        <f>VLOOKUP(fact_market_share__2[[#This Row],[city_code]],dim_cities[],2,FALSE)</f>
        <v>Pune</v>
      </c>
      <c r="H473" t="str">
        <f>VLOOKUP(fact_market_share__2[[#This Row],[date]],dim_date[],3,FALSE)</f>
        <v>After 5G</v>
      </c>
    </row>
    <row r="474" spans="1:8" x14ac:dyDescent="0.3">
      <c r="A474" s="2">
        <v>44805</v>
      </c>
      <c r="B474">
        <v>380001</v>
      </c>
      <c r="C474" s="5">
        <v>131.21</v>
      </c>
      <c r="D474" t="s">
        <v>75</v>
      </c>
      <c r="E474" s="5">
        <v>11.11</v>
      </c>
      <c r="F474" t="str">
        <f>VLOOKUP(fact_market_share__2[[#This Row],[date]],dim_date[],2,FALSE)</f>
        <v>Sep</v>
      </c>
      <c r="G474" t="str">
        <f>VLOOKUP(fact_market_share__2[[#This Row],[city_code]],dim_cities[],2,FALSE)</f>
        <v>Ahmedabad</v>
      </c>
      <c r="H474" t="str">
        <f>VLOOKUP(fact_market_share__2[[#This Row],[date]],dim_date[],3,FALSE)</f>
        <v>After 5G</v>
      </c>
    </row>
    <row r="475" spans="1:8" x14ac:dyDescent="0.3">
      <c r="A475" s="2">
        <v>44805</v>
      </c>
      <c r="B475">
        <v>302001</v>
      </c>
      <c r="C475" s="5">
        <v>97.4</v>
      </c>
      <c r="D475" t="s">
        <v>75</v>
      </c>
      <c r="E475" s="5">
        <v>12.7</v>
      </c>
      <c r="F475" t="str">
        <f>VLOOKUP(fact_market_share__2[[#This Row],[date]],dim_date[],2,FALSE)</f>
        <v>Sep</v>
      </c>
      <c r="G475" t="str">
        <f>VLOOKUP(fact_market_share__2[[#This Row],[city_code]],dim_cities[],2,FALSE)</f>
        <v>Jaipur</v>
      </c>
      <c r="H475" t="str">
        <f>VLOOKUP(fact_market_share__2[[#This Row],[date]],dim_date[],3,FALSE)</f>
        <v>After 5G</v>
      </c>
    </row>
    <row r="476" spans="1:8" x14ac:dyDescent="0.3">
      <c r="A476" s="2">
        <v>44805</v>
      </c>
      <c r="B476">
        <v>226001</v>
      </c>
      <c r="C476" s="5">
        <v>83.74</v>
      </c>
      <c r="D476" t="s">
        <v>75</v>
      </c>
      <c r="E476" s="5">
        <v>11.49</v>
      </c>
      <c r="F476" t="str">
        <f>VLOOKUP(fact_market_share__2[[#This Row],[date]],dim_date[],2,FALSE)</f>
        <v>Sep</v>
      </c>
      <c r="G476" t="str">
        <f>VLOOKUP(fact_market_share__2[[#This Row],[city_code]],dim_cities[],2,FALSE)</f>
        <v>Lucknow</v>
      </c>
      <c r="H476" t="str">
        <f>VLOOKUP(fact_market_share__2[[#This Row],[date]],dim_date[],3,FALSE)</f>
        <v>After 5G</v>
      </c>
    </row>
    <row r="477" spans="1:8" x14ac:dyDescent="0.3">
      <c r="A477" s="2">
        <v>44805</v>
      </c>
      <c r="B477">
        <v>800008</v>
      </c>
      <c r="C477" s="5">
        <v>68.739999999999995</v>
      </c>
      <c r="D477" t="s">
        <v>75</v>
      </c>
      <c r="E477" s="5">
        <v>11.74</v>
      </c>
      <c r="F477" t="str">
        <f>VLOOKUP(fact_market_share__2[[#This Row],[date]],dim_date[],2,FALSE)</f>
        <v>Sep</v>
      </c>
      <c r="G477" t="str">
        <f>VLOOKUP(fact_market_share__2[[#This Row],[city_code]],dim_cities[],2,FALSE)</f>
        <v>Patna</v>
      </c>
      <c r="H477" t="str">
        <f>VLOOKUP(fact_market_share__2[[#This Row],[date]],dim_date[],3,FALSE)</f>
        <v>After 5G</v>
      </c>
    </row>
    <row r="478" spans="1:8" x14ac:dyDescent="0.3">
      <c r="A478" s="2">
        <v>44805</v>
      </c>
      <c r="B478">
        <v>641001</v>
      </c>
      <c r="C478" s="5">
        <v>60.9</v>
      </c>
      <c r="D478" t="s">
        <v>75</v>
      </c>
      <c r="E478" s="5">
        <v>11.53</v>
      </c>
      <c r="F478" t="str">
        <f>VLOOKUP(fact_market_share__2[[#This Row],[date]],dim_date[],2,FALSE)</f>
        <v>Sep</v>
      </c>
      <c r="G478" t="str">
        <f>VLOOKUP(fact_market_share__2[[#This Row],[city_code]],dim_cities[],2,FALSE)</f>
        <v>Coimbatore</v>
      </c>
      <c r="H478" t="str">
        <f>VLOOKUP(fact_market_share__2[[#This Row],[date]],dim_date[],3,FALSE)</f>
        <v>After 5G</v>
      </c>
    </row>
    <row r="479" spans="1:8" x14ac:dyDescent="0.3">
      <c r="A479" s="2">
        <v>44805</v>
      </c>
      <c r="B479">
        <v>160017</v>
      </c>
      <c r="C479" s="5">
        <v>44.33</v>
      </c>
      <c r="D479" t="s">
        <v>75</v>
      </c>
      <c r="E479" s="5">
        <v>10.09</v>
      </c>
      <c r="F479" t="str">
        <f>VLOOKUP(fact_market_share__2[[#This Row],[date]],dim_date[],2,FALSE)</f>
        <v>Sep</v>
      </c>
      <c r="G479" t="str">
        <f>VLOOKUP(fact_market_share__2[[#This Row],[city_code]],dim_cities[],2,FALSE)</f>
        <v>Chandigarh</v>
      </c>
      <c r="H479" t="str">
        <f>VLOOKUP(fact_market_share__2[[#This Row],[date]],dim_date[],3,FALSE)</f>
        <v>After 5G</v>
      </c>
    </row>
    <row r="480" spans="1:8" x14ac:dyDescent="0.3">
      <c r="A480" s="2">
        <v>44805</v>
      </c>
      <c r="B480">
        <v>122001</v>
      </c>
      <c r="C480" s="5">
        <v>34.479999999999997</v>
      </c>
      <c r="D480" t="s">
        <v>75</v>
      </c>
      <c r="E480" s="5">
        <v>10.73</v>
      </c>
      <c r="F480" t="str">
        <f>VLOOKUP(fact_market_share__2[[#This Row],[date]],dim_date[],2,FALSE)</f>
        <v>Sep</v>
      </c>
      <c r="G480" t="str">
        <f>VLOOKUP(fact_market_share__2[[#This Row],[city_code]],dim_cities[],2,FALSE)</f>
        <v>Gurgaon</v>
      </c>
      <c r="H480" t="str">
        <f>VLOOKUP(fact_market_share__2[[#This Row],[date]],dim_date[],3,FALSE)</f>
        <v>After 5G</v>
      </c>
    </row>
    <row r="481" spans="1:8" x14ac:dyDescent="0.3">
      <c r="A481" s="2">
        <v>44805</v>
      </c>
      <c r="B481">
        <v>492001</v>
      </c>
      <c r="C481" s="5">
        <v>21.5</v>
      </c>
      <c r="D481" t="s">
        <v>75</v>
      </c>
      <c r="E481" s="5">
        <v>12.52</v>
      </c>
      <c r="F481" t="str">
        <f>VLOOKUP(fact_market_share__2[[#This Row],[date]],dim_date[],2,FALSE)</f>
        <v>Sep</v>
      </c>
      <c r="G481" t="str">
        <f>VLOOKUP(fact_market_share__2[[#This Row],[city_code]],dim_cities[],2,FALSE)</f>
        <v>Raipur</v>
      </c>
      <c r="H481" t="str">
        <f>VLOOKUP(fact_market_share__2[[#This Row],[date]],dim_date[],3,FALSE)</f>
        <v>After 5G</v>
      </c>
    </row>
    <row r="482" spans="1:8" x14ac:dyDescent="0.3">
      <c r="A482" s="2">
        <v>44562</v>
      </c>
      <c r="B482">
        <v>400001</v>
      </c>
      <c r="C482" s="5">
        <v>286.29000000000002</v>
      </c>
      <c r="D482" t="s">
        <v>76</v>
      </c>
      <c r="E482" s="5">
        <v>7.52</v>
      </c>
      <c r="F482" t="str">
        <f>VLOOKUP(fact_market_share__2[[#This Row],[date]],dim_date[],2,FALSE)</f>
        <v>Jan</v>
      </c>
      <c r="G482" t="str">
        <f>VLOOKUP(fact_market_share__2[[#This Row],[city_code]],dim_cities[],2,FALSE)</f>
        <v>Mumbai</v>
      </c>
      <c r="H482" t="str">
        <f>VLOOKUP(fact_market_share__2[[#This Row],[date]],dim_date[],3,FALSE)</f>
        <v>Before 5G</v>
      </c>
    </row>
    <row r="483" spans="1:8" x14ac:dyDescent="0.3">
      <c r="A483" s="2">
        <v>44562</v>
      </c>
      <c r="B483">
        <v>110001</v>
      </c>
      <c r="C483" s="5">
        <v>241.59</v>
      </c>
      <c r="D483" t="s">
        <v>76</v>
      </c>
      <c r="E483" s="5">
        <v>6.57</v>
      </c>
      <c r="F483" t="str">
        <f>VLOOKUP(fact_market_share__2[[#This Row],[date]],dim_date[],2,FALSE)</f>
        <v>Jan</v>
      </c>
      <c r="G483" t="str">
        <f>VLOOKUP(fact_market_share__2[[#This Row],[city_code]],dim_cities[],2,FALSE)</f>
        <v>Delhi</v>
      </c>
      <c r="H483" t="str">
        <f>VLOOKUP(fact_market_share__2[[#This Row],[date]],dim_date[],3,FALSE)</f>
        <v>Before 5G</v>
      </c>
    </row>
    <row r="484" spans="1:8" x14ac:dyDescent="0.3">
      <c r="A484" s="2">
        <v>44562</v>
      </c>
      <c r="B484">
        <v>700001</v>
      </c>
      <c r="C484" s="5">
        <v>222.19</v>
      </c>
      <c r="D484" t="s">
        <v>76</v>
      </c>
      <c r="E484" s="5">
        <v>7.93</v>
      </c>
      <c r="F484" t="str">
        <f>VLOOKUP(fact_market_share__2[[#This Row],[date]],dim_date[],2,FALSE)</f>
        <v>Jan</v>
      </c>
      <c r="G484" t="str">
        <f>VLOOKUP(fact_market_share__2[[#This Row],[city_code]],dim_cities[],2,FALSE)</f>
        <v>Kolkata</v>
      </c>
      <c r="H484" t="str">
        <f>VLOOKUP(fact_market_share__2[[#This Row],[date]],dim_date[],3,FALSE)</f>
        <v>Before 5G</v>
      </c>
    </row>
    <row r="485" spans="1:8" x14ac:dyDescent="0.3">
      <c r="A485" s="2">
        <v>44562</v>
      </c>
      <c r="B485">
        <v>560001</v>
      </c>
      <c r="C485" s="5">
        <v>195.41</v>
      </c>
      <c r="D485" t="s">
        <v>76</v>
      </c>
      <c r="E485" s="5">
        <v>5.46</v>
      </c>
      <c r="F485" t="str">
        <f>VLOOKUP(fact_market_share__2[[#This Row],[date]],dim_date[],2,FALSE)</f>
        <v>Jan</v>
      </c>
      <c r="G485" t="str">
        <f>VLOOKUP(fact_market_share__2[[#This Row],[city_code]],dim_cities[],2,FALSE)</f>
        <v>Bangalore</v>
      </c>
      <c r="H485" t="str">
        <f>VLOOKUP(fact_market_share__2[[#This Row],[date]],dim_date[],3,FALSE)</f>
        <v>Before 5G</v>
      </c>
    </row>
    <row r="486" spans="1:8" x14ac:dyDescent="0.3">
      <c r="A486" s="2">
        <v>44562</v>
      </c>
      <c r="B486">
        <v>600001</v>
      </c>
      <c r="C486" s="5">
        <v>166.78</v>
      </c>
      <c r="D486" t="s">
        <v>76</v>
      </c>
      <c r="E486" s="5">
        <v>7.03</v>
      </c>
      <c r="F486" t="str">
        <f>VLOOKUP(fact_market_share__2[[#This Row],[date]],dim_date[],2,FALSE)</f>
        <v>Jan</v>
      </c>
      <c r="G486" t="str">
        <f>VLOOKUP(fact_market_share__2[[#This Row],[city_code]],dim_cities[],2,FALSE)</f>
        <v>Chennai</v>
      </c>
      <c r="H486" t="str">
        <f>VLOOKUP(fact_market_share__2[[#This Row],[date]],dim_date[],3,FALSE)</f>
        <v>Before 5G</v>
      </c>
    </row>
    <row r="487" spans="1:8" x14ac:dyDescent="0.3">
      <c r="A487" s="2">
        <v>44562</v>
      </c>
      <c r="B487">
        <v>500001</v>
      </c>
      <c r="C487" s="5">
        <v>148.68</v>
      </c>
      <c r="D487" t="s">
        <v>76</v>
      </c>
      <c r="E487" s="5">
        <v>7.35</v>
      </c>
      <c r="F487" t="str">
        <f>VLOOKUP(fact_market_share__2[[#This Row],[date]],dim_date[],2,FALSE)</f>
        <v>Jan</v>
      </c>
      <c r="G487" t="str">
        <f>VLOOKUP(fact_market_share__2[[#This Row],[city_code]],dim_cities[],2,FALSE)</f>
        <v>Hyderabad</v>
      </c>
      <c r="H487" t="str">
        <f>VLOOKUP(fact_market_share__2[[#This Row],[date]],dim_date[],3,FALSE)</f>
        <v>Before 5G</v>
      </c>
    </row>
    <row r="488" spans="1:8" x14ac:dyDescent="0.3">
      <c r="A488" s="2">
        <v>44562</v>
      </c>
      <c r="B488">
        <v>411001</v>
      </c>
      <c r="C488" s="5">
        <v>141.30000000000001</v>
      </c>
      <c r="D488" t="s">
        <v>76</v>
      </c>
      <c r="E488" s="5">
        <v>8.4499999999999993</v>
      </c>
      <c r="F488" t="str">
        <f>VLOOKUP(fact_market_share__2[[#This Row],[date]],dim_date[],2,FALSE)</f>
        <v>Jan</v>
      </c>
      <c r="G488" t="str">
        <f>VLOOKUP(fact_market_share__2[[#This Row],[city_code]],dim_cities[],2,FALSE)</f>
        <v>Pune</v>
      </c>
      <c r="H488" t="str">
        <f>VLOOKUP(fact_market_share__2[[#This Row],[date]],dim_date[],3,FALSE)</f>
        <v>Before 5G</v>
      </c>
    </row>
    <row r="489" spans="1:8" x14ac:dyDescent="0.3">
      <c r="A489" s="2">
        <v>44562</v>
      </c>
      <c r="B489">
        <v>380001</v>
      </c>
      <c r="C489" s="5">
        <v>110.08</v>
      </c>
      <c r="D489" t="s">
        <v>76</v>
      </c>
      <c r="E489" s="5">
        <v>6.54</v>
      </c>
      <c r="F489" t="str">
        <f>VLOOKUP(fact_market_share__2[[#This Row],[date]],dim_date[],2,FALSE)</f>
        <v>Jan</v>
      </c>
      <c r="G489" t="str">
        <f>VLOOKUP(fact_market_share__2[[#This Row],[city_code]],dim_cities[],2,FALSE)</f>
        <v>Ahmedabad</v>
      </c>
      <c r="H489" t="str">
        <f>VLOOKUP(fact_market_share__2[[#This Row],[date]],dim_date[],3,FALSE)</f>
        <v>Before 5G</v>
      </c>
    </row>
    <row r="490" spans="1:8" x14ac:dyDescent="0.3">
      <c r="A490" s="2">
        <v>44562</v>
      </c>
      <c r="B490">
        <v>302001</v>
      </c>
      <c r="C490" s="5">
        <v>79.05</v>
      </c>
      <c r="D490" t="s">
        <v>76</v>
      </c>
      <c r="E490" s="5">
        <v>6.32</v>
      </c>
      <c r="F490" t="str">
        <f>VLOOKUP(fact_market_share__2[[#This Row],[date]],dim_date[],2,FALSE)</f>
        <v>Jan</v>
      </c>
      <c r="G490" t="str">
        <f>VLOOKUP(fact_market_share__2[[#This Row],[city_code]],dim_cities[],2,FALSE)</f>
        <v>Jaipur</v>
      </c>
      <c r="H490" t="str">
        <f>VLOOKUP(fact_market_share__2[[#This Row],[date]],dim_date[],3,FALSE)</f>
        <v>Before 5G</v>
      </c>
    </row>
    <row r="491" spans="1:8" x14ac:dyDescent="0.3">
      <c r="A491" s="2">
        <v>44562</v>
      </c>
      <c r="B491">
        <v>226001</v>
      </c>
      <c r="C491" s="5">
        <v>67.599999999999994</v>
      </c>
      <c r="D491" t="s">
        <v>76</v>
      </c>
      <c r="E491" s="5">
        <v>5.35</v>
      </c>
      <c r="F491" t="str">
        <f>VLOOKUP(fact_market_share__2[[#This Row],[date]],dim_date[],2,FALSE)</f>
        <v>Jan</v>
      </c>
      <c r="G491" t="str">
        <f>VLOOKUP(fact_market_share__2[[#This Row],[city_code]],dim_cities[],2,FALSE)</f>
        <v>Lucknow</v>
      </c>
      <c r="H491" t="str">
        <f>VLOOKUP(fact_market_share__2[[#This Row],[date]],dim_date[],3,FALSE)</f>
        <v>Before 5G</v>
      </c>
    </row>
    <row r="492" spans="1:8" x14ac:dyDescent="0.3">
      <c r="A492" s="2">
        <v>44562</v>
      </c>
      <c r="B492">
        <v>800008</v>
      </c>
      <c r="C492" s="5">
        <v>55.78</v>
      </c>
      <c r="D492" t="s">
        <v>76</v>
      </c>
      <c r="E492" s="5">
        <v>7.36</v>
      </c>
      <c r="F492" t="str">
        <f>VLOOKUP(fact_market_share__2[[#This Row],[date]],dim_date[],2,FALSE)</f>
        <v>Jan</v>
      </c>
      <c r="G492" t="str">
        <f>VLOOKUP(fact_market_share__2[[#This Row],[city_code]],dim_cities[],2,FALSE)</f>
        <v>Patna</v>
      </c>
      <c r="H492" t="str">
        <f>VLOOKUP(fact_market_share__2[[#This Row],[date]],dim_date[],3,FALSE)</f>
        <v>Before 5G</v>
      </c>
    </row>
    <row r="493" spans="1:8" x14ac:dyDescent="0.3">
      <c r="A493" s="2">
        <v>44562</v>
      </c>
      <c r="B493">
        <v>641001</v>
      </c>
      <c r="C493" s="5">
        <v>50.24</v>
      </c>
      <c r="D493" t="s">
        <v>76</v>
      </c>
      <c r="E493" s="5">
        <v>9.02</v>
      </c>
      <c r="F493" t="str">
        <f>VLOOKUP(fact_market_share__2[[#This Row],[date]],dim_date[],2,FALSE)</f>
        <v>Jan</v>
      </c>
      <c r="G493" t="str">
        <f>VLOOKUP(fact_market_share__2[[#This Row],[city_code]],dim_cities[],2,FALSE)</f>
        <v>Coimbatore</v>
      </c>
      <c r="H493" t="str">
        <f>VLOOKUP(fact_market_share__2[[#This Row],[date]],dim_date[],3,FALSE)</f>
        <v>Before 5G</v>
      </c>
    </row>
    <row r="494" spans="1:8" x14ac:dyDescent="0.3">
      <c r="A494" s="2">
        <v>44562</v>
      </c>
      <c r="B494">
        <v>160017</v>
      </c>
      <c r="C494" s="5">
        <v>36.57</v>
      </c>
      <c r="D494" t="s">
        <v>76</v>
      </c>
      <c r="E494" s="5">
        <v>8.81</v>
      </c>
      <c r="F494" t="str">
        <f>VLOOKUP(fact_market_share__2[[#This Row],[date]],dim_date[],2,FALSE)</f>
        <v>Jan</v>
      </c>
      <c r="G494" t="str">
        <f>VLOOKUP(fact_market_share__2[[#This Row],[city_code]],dim_cities[],2,FALSE)</f>
        <v>Chandigarh</v>
      </c>
      <c r="H494" t="str">
        <f>VLOOKUP(fact_market_share__2[[#This Row],[date]],dim_date[],3,FALSE)</f>
        <v>Before 5G</v>
      </c>
    </row>
    <row r="495" spans="1:8" x14ac:dyDescent="0.3">
      <c r="A495" s="2">
        <v>44562</v>
      </c>
      <c r="B495">
        <v>122001</v>
      </c>
      <c r="C495" s="5">
        <v>27.89</v>
      </c>
      <c r="D495" t="s">
        <v>76</v>
      </c>
      <c r="E495" s="5">
        <v>7.97</v>
      </c>
      <c r="F495" t="str">
        <f>VLOOKUP(fact_market_share__2[[#This Row],[date]],dim_date[],2,FALSE)</f>
        <v>Jan</v>
      </c>
      <c r="G495" t="str">
        <f>VLOOKUP(fact_market_share__2[[#This Row],[city_code]],dim_cities[],2,FALSE)</f>
        <v>Gurgaon</v>
      </c>
      <c r="H495" t="str">
        <f>VLOOKUP(fact_market_share__2[[#This Row],[date]],dim_date[],3,FALSE)</f>
        <v>Before 5G</v>
      </c>
    </row>
    <row r="496" spans="1:8" x14ac:dyDescent="0.3">
      <c r="A496" s="2">
        <v>44562</v>
      </c>
      <c r="B496">
        <v>492001</v>
      </c>
      <c r="C496" s="5">
        <v>17.55</v>
      </c>
      <c r="D496" t="s">
        <v>76</v>
      </c>
      <c r="E496" s="5">
        <v>6.58</v>
      </c>
      <c r="F496" t="str">
        <f>VLOOKUP(fact_market_share__2[[#This Row],[date]],dim_date[],2,FALSE)</f>
        <v>Jan</v>
      </c>
      <c r="G496" t="str">
        <f>VLOOKUP(fact_market_share__2[[#This Row],[city_code]],dim_cities[],2,FALSE)</f>
        <v>Raipur</v>
      </c>
      <c r="H496" t="str">
        <f>VLOOKUP(fact_market_share__2[[#This Row],[date]],dim_date[],3,FALSE)</f>
        <v>Before 5G</v>
      </c>
    </row>
    <row r="497" spans="1:8" x14ac:dyDescent="0.3">
      <c r="A497" s="2">
        <v>44593</v>
      </c>
      <c r="B497">
        <v>400001</v>
      </c>
      <c r="C497" s="5">
        <v>328.6</v>
      </c>
      <c r="D497" t="s">
        <v>76</v>
      </c>
      <c r="E497" s="5">
        <v>5.66</v>
      </c>
      <c r="F497" t="str">
        <f>VLOOKUP(fact_market_share__2[[#This Row],[date]],dim_date[],2,FALSE)</f>
        <v>Feb</v>
      </c>
      <c r="G497" t="str">
        <f>VLOOKUP(fact_market_share__2[[#This Row],[city_code]],dim_cities[],2,FALSE)</f>
        <v>Mumbai</v>
      </c>
      <c r="H497" t="str">
        <f>VLOOKUP(fact_market_share__2[[#This Row],[date]],dim_date[],3,FALSE)</f>
        <v>Before 5G</v>
      </c>
    </row>
    <row r="498" spans="1:8" x14ac:dyDescent="0.3">
      <c r="A498" s="2">
        <v>44593</v>
      </c>
      <c r="B498">
        <v>110001</v>
      </c>
      <c r="C498" s="5">
        <v>277.3</v>
      </c>
      <c r="D498" t="s">
        <v>76</v>
      </c>
      <c r="E498" s="5">
        <v>7.19</v>
      </c>
      <c r="F498" t="str">
        <f>VLOOKUP(fact_market_share__2[[#This Row],[date]],dim_date[],2,FALSE)</f>
        <v>Feb</v>
      </c>
      <c r="G498" t="str">
        <f>VLOOKUP(fact_market_share__2[[#This Row],[city_code]],dim_cities[],2,FALSE)</f>
        <v>Delhi</v>
      </c>
      <c r="H498" t="str">
        <f>VLOOKUP(fact_market_share__2[[#This Row],[date]],dim_date[],3,FALSE)</f>
        <v>Before 5G</v>
      </c>
    </row>
    <row r="499" spans="1:8" x14ac:dyDescent="0.3">
      <c r="A499" s="2">
        <v>44593</v>
      </c>
      <c r="B499">
        <v>700001</v>
      </c>
      <c r="C499" s="5">
        <v>255.04</v>
      </c>
      <c r="D499" t="s">
        <v>76</v>
      </c>
      <c r="E499" s="5">
        <v>7.72</v>
      </c>
      <c r="F499" t="str">
        <f>VLOOKUP(fact_market_share__2[[#This Row],[date]],dim_date[],2,FALSE)</f>
        <v>Feb</v>
      </c>
      <c r="G499" t="str">
        <f>VLOOKUP(fact_market_share__2[[#This Row],[city_code]],dim_cities[],2,FALSE)</f>
        <v>Kolkata</v>
      </c>
      <c r="H499" t="str">
        <f>VLOOKUP(fact_market_share__2[[#This Row],[date]],dim_date[],3,FALSE)</f>
        <v>Before 5G</v>
      </c>
    </row>
    <row r="500" spans="1:8" x14ac:dyDescent="0.3">
      <c r="A500" s="2">
        <v>44593</v>
      </c>
      <c r="B500">
        <v>560001</v>
      </c>
      <c r="C500" s="5">
        <v>224.3</v>
      </c>
      <c r="D500" t="s">
        <v>76</v>
      </c>
      <c r="E500" s="5">
        <v>7.4</v>
      </c>
      <c r="F500" t="str">
        <f>VLOOKUP(fact_market_share__2[[#This Row],[date]],dim_date[],2,FALSE)</f>
        <v>Feb</v>
      </c>
      <c r="G500" t="str">
        <f>VLOOKUP(fact_market_share__2[[#This Row],[city_code]],dim_cities[],2,FALSE)</f>
        <v>Bangalore</v>
      </c>
      <c r="H500" t="str">
        <f>VLOOKUP(fact_market_share__2[[#This Row],[date]],dim_date[],3,FALSE)</f>
        <v>Before 5G</v>
      </c>
    </row>
    <row r="501" spans="1:8" x14ac:dyDescent="0.3">
      <c r="A501" s="2">
        <v>44593</v>
      </c>
      <c r="B501">
        <v>600001</v>
      </c>
      <c r="C501" s="5">
        <v>191.44</v>
      </c>
      <c r="D501" t="s">
        <v>76</v>
      </c>
      <c r="E501" s="5">
        <v>7.97</v>
      </c>
      <c r="F501" t="str">
        <f>VLOOKUP(fact_market_share__2[[#This Row],[date]],dim_date[],2,FALSE)</f>
        <v>Feb</v>
      </c>
      <c r="G501" t="str">
        <f>VLOOKUP(fact_market_share__2[[#This Row],[city_code]],dim_cities[],2,FALSE)</f>
        <v>Chennai</v>
      </c>
      <c r="H501" t="str">
        <f>VLOOKUP(fact_market_share__2[[#This Row],[date]],dim_date[],3,FALSE)</f>
        <v>Before 5G</v>
      </c>
    </row>
    <row r="502" spans="1:8" x14ac:dyDescent="0.3">
      <c r="A502" s="2">
        <v>44593</v>
      </c>
      <c r="B502">
        <v>500001</v>
      </c>
      <c r="C502" s="5">
        <v>170.66</v>
      </c>
      <c r="D502" t="s">
        <v>76</v>
      </c>
      <c r="E502" s="5">
        <v>6.16</v>
      </c>
      <c r="F502" t="str">
        <f>VLOOKUP(fact_market_share__2[[#This Row],[date]],dim_date[],2,FALSE)</f>
        <v>Feb</v>
      </c>
      <c r="G502" t="str">
        <f>VLOOKUP(fact_market_share__2[[#This Row],[city_code]],dim_cities[],2,FALSE)</f>
        <v>Hyderabad</v>
      </c>
      <c r="H502" t="str">
        <f>VLOOKUP(fact_market_share__2[[#This Row],[date]],dim_date[],3,FALSE)</f>
        <v>Before 5G</v>
      </c>
    </row>
    <row r="503" spans="1:8" x14ac:dyDescent="0.3">
      <c r="A503" s="2">
        <v>44593</v>
      </c>
      <c r="B503">
        <v>411001</v>
      </c>
      <c r="C503" s="5">
        <v>162.18</v>
      </c>
      <c r="D503" t="s">
        <v>76</v>
      </c>
      <c r="E503" s="5">
        <v>7.47</v>
      </c>
      <c r="F503" t="str">
        <f>VLOOKUP(fact_market_share__2[[#This Row],[date]],dim_date[],2,FALSE)</f>
        <v>Feb</v>
      </c>
      <c r="G503" t="str">
        <f>VLOOKUP(fact_market_share__2[[#This Row],[city_code]],dim_cities[],2,FALSE)</f>
        <v>Pune</v>
      </c>
      <c r="H503" t="str">
        <f>VLOOKUP(fact_market_share__2[[#This Row],[date]],dim_date[],3,FALSE)</f>
        <v>Before 5G</v>
      </c>
    </row>
    <row r="504" spans="1:8" x14ac:dyDescent="0.3">
      <c r="A504" s="2">
        <v>44593</v>
      </c>
      <c r="B504">
        <v>380001</v>
      </c>
      <c r="C504" s="5">
        <v>126.35</v>
      </c>
      <c r="D504" t="s">
        <v>76</v>
      </c>
      <c r="E504" s="5">
        <v>8.0399999999999991</v>
      </c>
      <c r="F504" t="str">
        <f>VLOOKUP(fact_market_share__2[[#This Row],[date]],dim_date[],2,FALSE)</f>
        <v>Feb</v>
      </c>
      <c r="G504" t="str">
        <f>VLOOKUP(fact_market_share__2[[#This Row],[city_code]],dim_cities[],2,FALSE)</f>
        <v>Ahmedabad</v>
      </c>
      <c r="H504" t="str">
        <f>VLOOKUP(fact_market_share__2[[#This Row],[date]],dim_date[],3,FALSE)</f>
        <v>Before 5G</v>
      </c>
    </row>
    <row r="505" spans="1:8" x14ac:dyDescent="0.3">
      <c r="A505" s="2">
        <v>44593</v>
      </c>
      <c r="B505">
        <v>302001</v>
      </c>
      <c r="C505" s="5">
        <v>90.74</v>
      </c>
      <c r="D505" t="s">
        <v>76</v>
      </c>
      <c r="E505" s="5">
        <v>6.13</v>
      </c>
      <c r="F505" t="str">
        <f>VLOOKUP(fact_market_share__2[[#This Row],[date]],dim_date[],2,FALSE)</f>
        <v>Feb</v>
      </c>
      <c r="G505" t="str">
        <f>VLOOKUP(fact_market_share__2[[#This Row],[city_code]],dim_cities[],2,FALSE)</f>
        <v>Jaipur</v>
      </c>
      <c r="H505" t="str">
        <f>VLOOKUP(fact_market_share__2[[#This Row],[date]],dim_date[],3,FALSE)</f>
        <v>Before 5G</v>
      </c>
    </row>
    <row r="506" spans="1:8" x14ac:dyDescent="0.3">
      <c r="A506" s="2">
        <v>44593</v>
      </c>
      <c r="B506">
        <v>226001</v>
      </c>
      <c r="C506" s="5">
        <v>77.59</v>
      </c>
      <c r="D506" t="s">
        <v>76</v>
      </c>
      <c r="E506" s="5">
        <v>5.55</v>
      </c>
      <c r="F506" t="str">
        <f>VLOOKUP(fact_market_share__2[[#This Row],[date]],dim_date[],2,FALSE)</f>
        <v>Feb</v>
      </c>
      <c r="G506" t="str">
        <f>VLOOKUP(fact_market_share__2[[#This Row],[city_code]],dim_cities[],2,FALSE)</f>
        <v>Lucknow</v>
      </c>
      <c r="H506" t="str">
        <f>VLOOKUP(fact_market_share__2[[#This Row],[date]],dim_date[],3,FALSE)</f>
        <v>Before 5G</v>
      </c>
    </row>
    <row r="507" spans="1:8" x14ac:dyDescent="0.3">
      <c r="A507" s="2">
        <v>44593</v>
      </c>
      <c r="B507">
        <v>800008</v>
      </c>
      <c r="C507" s="5">
        <v>64.02</v>
      </c>
      <c r="D507" t="s">
        <v>76</v>
      </c>
      <c r="E507" s="5">
        <v>7.63</v>
      </c>
      <c r="F507" t="str">
        <f>VLOOKUP(fact_market_share__2[[#This Row],[date]],dim_date[],2,FALSE)</f>
        <v>Feb</v>
      </c>
      <c r="G507" t="str">
        <f>VLOOKUP(fact_market_share__2[[#This Row],[city_code]],dim_cities[],2,FALSE)</f>
        <v>Patna</v>
      </c>
      <c r="H507" t="str">
        <f>VLOOKUP(fact_market_share__2[[#This Row],[date]],dim_date[],3,FALSE)</f>
        <v>Before 5G</v>
      </c>
    </row>
    <row r="508" spans="1:8" x14ac:dyDescent="0.3">
      <c r="A508" s="2">
        <v>44593</v>
      </c>
      <c r="B508">
        <v>641001</v>
      </c>
      <c r="C508" s="5">
        <v>57.66</v>
      </c>
      <c r="D508" t="s">
        <v>76</v>
      </c>
      <c r="E508" s="5">
        <v>7.4</v>
      </c>
      <c r="F508" t="str">
        <f>VLOOKUP(fact_market_share__2[[#This Row],[date]],dim_date[],2,FALSE)</f>
        <v>Feb</v>
      </c>
      <c r="G508" t="str">
        <f>VLOOKUP(fact_market_share__2[[#This Row],[city_code]],dim_cities[],2,FALSE)</f>
        <v>Coimbatore</v>
      </c>
      <c r="H508" t="str">
        <f>VLOOKUP(fact_market_share__2[[#This Row],[date]],dim_date[],3,FALSE)</f>
        <v>Before 5G</v>
      </c>
    </row>
    <row r="509" spans="1:8" x14ac:dyDescent="0.3">
      <c r="A509" s="2">
        <v>44593</v>
      </c>
      <c r="B509">
        <v>160017</v>
      </c>
      <c r="C509" s="5">
        <v>41.98</v>
      </c>
      <c r="D509" t="s">
        <v>76</v>
      </c>
      <c r="E509" s="5">
        <v>8.8800000000000008</v>
      </c>
      <c r="F509" t="str">
        <f>VLOOKUP(fact_market_share__2[[#This Row],[date]],dim_date[],2,FALSE)</f>
        <v>Feb</v>
      </c>
      <c r="G509" t="str">
        <f>VLOOKUP(fact_market_share__2[[#This Row],[city_code]],dim_cities[],2,FALSE)</f>
        <v>Chandigarh</v>
      </c>
      <c r="H509" t="str">
        <f>VLOOKUP(fact_market_share__2[[#This Row],[date]],dim_date[],3,FALSE)</f>
        <v>Before 5G</v>
      </c>
    </row>
    <row r="510" spans="1:8" x14ac:dyDescent="0.3">
      <c r="A510" s="2">
        <v>44593</v>
      </c>
      <c r="B510">
        <v>122001</v>
      </c>
      <c r="C510" s="5">
        <v>32.01</v>
      </c>
      <c r="D510" t="s">
        <v>76</v>
      </c>
      <c r="E510" s="5">
        <v>8.4499999999999993</v>
      </c>
      <c r="F510" t="str">
        <f>VLOOKUP(fact_market_share__2[[#This Row],[date]],dim_date[],2,FALSE)</f>
        <v>Feb</v>
      </c>
      <c r="G510" t="str">
        <f>VLOOKUP(fact_market_share__2[[#This Row],[city_code]],dim_cities[],2,FALSE)</f>
        <v>Gurgaon</v>
      </c>
      <c r="H510" t="str">
        <f>VLOOKUP(fact_market_share__2[[#This Row],[date]],dim_date[],3,FALSE)</f>
        <v>Before 5G</v>
      </c>
    </row>
    <row r="511" spans="1:8" x14ac:dyDescent="0.3">
      <c r="A511" s="2">
        <v>44593</v>
      </c>
      <c r="B511">
        <v>492001</v>
      </c>
      <c r="C511" s="5">
        <v>20.14</v>
      </c>
      <c r="D511" t="s">
        <v>76</v>
      </c>
      <c r="E511" s="5">
        <v>6.51</v>
      </c>
      <c r="F511" t="str">
        <f>VLOOKUP(fact_market_share__2[[#This Row],[date]],dim_date[],2,FALSE)</f>
        <v>Feb</v>
      </c>
      <c r="G511" t="str">
        <f>VLOOKUP(fact_market_share__2[[#This Row],[city_code]],dim_cities[],2,FALSE)</f>
        <v>Raipur</v>
      </c>
      <c r="H511" t="str">
        <f>VLOOKUP(fact_market_share__2[[#This Row],[date]],dim_date[],3,FALSE)</f>
        <v>Before 5G</v>
      </c>
    </row>
    <row r="512" spans="1:8" x14ac:dyDescent="0.3">
      <c r="A512" s="2">
        <v>44621</v>
      </c>
      <c r="B512">
        <v>400001</v>
      </c>
      <c r="C512" s="5">
        <v>305.81</v>
      </c>
      <c r="D512" t="s">
        <v>76</v>
      </c>
      <c r="E512" s="5">
        <v>7.24</v>
      </c>
      <c r="F512" t="str">
        <f>VLOOKUP(fact_market_share__2[[#This Row],[date]],dim_date[],2,FALSE)</f>
        <v>Mar</v>
      </c>
      <c r="G512" t="str">
        <f>VLOOKUP(fact_market_share__2[[#This Row],[city_code]],dim_cities[],2,FALSE)</f>
        <v>Mumbai</v>
      </c>
      <c r="H512" t="str">
        <f>VLOOKUP(fact_market_share__2[[#This Row],[date]],dim_date[],3,FALSE)</f>
        <v>Before 5G</v>
      </c>
    </row>
    <row r="513" spans="1:8" x14ac:dyDescent="0.3">
      <c r="A513" s="2">
        <v>44621</v>
      </c>
      <c r="B513">
        <v>110001</v>
      </c>
      <c r="C513" s="5">
        <v>258.07</v>
      </c>
      <c r="D513" t="s">
        <v>76</v>
      </c>
      <c r="E513" s="5">
        <v>8.17</v>
      </c>
      <c r="F513" t="str">
        <f>VLOOKUP(fact_market_share__2[[#This Row],[date]],dim_date[],2,FALSE)</f>
        <v>Mar</v>
      </c>
      <c r="G513" t="str">
        <f>VLOOKUP(fact_market_share__2[[#This Row],[city_code]],dim_cities[],2,FALSE)</f>
        <v>Delhi</v>
      </c>
      <c r="H513" t="str">
        <f>VLOOKUP(fact_market_share__2[[#This Row],[date]],dim_date[],3,FALSE)</f>
        <v>Before 5G</v>
      </c>
    </row>
    <row r="514" spans="1:8" x14ac:dyDescent="0.3">
      <c r="A514" s="2">
        <v>44621</v>
      </c>
      <c r="B514">
        <v>700001</v>
      </c>
      <c r="C514" s="5">
        <v>237.35</v>
      </c>
      <c r="D514" t="s">
        <v>76</v>
      </c>
      <c r="E514" s="5">
        <v>7.15</v>
      </c>
      <c r="F514" t="str">
        <f>VLOOKUP(fact_market_share__2[[#This Row],[date]],dim_date[],2,FALSE)</f>
        <v>Mar</v>
      </c>
      <c r="G514" t="str">
        <f>VLOOKUP(fact_market_share__2[[#This Row],[city_code]],dim_cities[],2,FALSE)</f>
        <v>Kolkata</v>
      </c>
      <c r="H514" t="str">
        <f>VLOOKUP(fact_market_share__2[[#This Row],[date]],dim_date[],3,FALSE)</f>
        <v>Before 5G</v>
      </c>
    </row>
    <row r="515" spans="1:8" x14ac:dyDescent="0.3">
      <c r="A515" s="2">
        <v>44621</v>
      </c>
      <c r="B515">
        <v>560001</v>
      </c>
      <c r="C515" s="5">
        <v>208.74</v>
      </c>
      <c r="D515" t="s">
        <v>76</v>
      </c>
      <c r="E515" s="5">
        <v>6.86</v>
      </c>
      <c r="F515" t="str">
        <f>VLOOKUP(fact_market_share__2[[#This Row],[date]],dim_date[],2,FALSE)</f>
        <v>Mar</v>
      </c>
      <c r="G515" t="str">
        <f>VLOOKUP(fact_market_share__2[[#This Row],[city_code]],dim_cities[],2,FALSE)</f>
        <v>Bangalore</v>
      </c>
      <c r="H515" t="str">
        <f>VLOOKUP(fact_market_share__2[[#This Row],[date]],dim_date[],3,FALSE)</f>
        <v>Before 5G</v>
      </c>
    </row>
    <row r="516" spans="1:8" x14ac:dyDescent="0.3">
      <c r="A516" s="2">
        <v>44621</v>
      </c>
      <c r="B516">
        <v>600001</v>
      </c>
      <c r="C516" s="5">
        <v>178.16</v>
      </c>
      <c r="D516" t="s">
        <v>76</v>
      </c>
      <c r="E516" s="5">
        <v>6.13</v>
      </c>
      <c r="F516" t="str">
        <f>VLOOKUP(fact_market_share__2[[#This Row],[date]],dim_date[],2,FALSE)</f>
        <v>Mar</v>
      </c>
      <c r="G516" t="str">
        <f>VLOOKUP(fact_market_share__2[[#This Row],[city_code]],dim_cities[],2,FALSE)</f>
        <v>Chennai</v>
      </c>
      <c r="H516" t="str">
        <f>VLOOKUP(fact_market_share__2[[#This Row],[date]],dim_date[],3,FALSE)</f>
        <v>Before 5G</v>
      </c>
    </row>
    <row r="517" spans="1:8" x14ac:dyDescent="0.3">
      <c r="A517" s="2">
        <v>44621</v>
      </c>
      <c r="B517">
        <v>500001</v>
      </c>
      <c r="C517" s="5">
        <v>158.83000000000001</v>
      </c>
      <c r="D517" t="s">
        <v>76</v>
      </c>
      <c r="E517" s="5">
        <v>6.79</v>
      </c>
      <c r="F517" t="str">
        <f>VLOOKUP(fact_market_share__2[[#This Row],[date]],dim_date[],2,FALSE)</f>
        <v>Mar</v>
      </c>
      <c r="G517" t="str">
        <f>VLOOKUP(fact_market_share__2[[#This Row],[city_code]],dim_cities[],2,FALSE)</f>
        <v>Hyderabad</v>
      </c>
      <c r="H517" t="str">
        <f>VLOOKUP(fact_market_share__2[[#This Row],[date]],dim_date[],3,FALSE)</f>
        <v>Before 5G</v>
      </c>
    </row>
    <row r="518" spans="1:8" x14ac:dyDescent="0.3">
      <c r="A518" s="2">
        <v>44621</v>
      </c>
      <c r="B518">
        <v>411001</v>
      </c>
      <c r="C518" s="5">
        <v>150.93</v>
      </c>
      <c r="D518" t="s">
        <v>76</v>
      </c>
      <c r="E518" s="5">
        <v>7.37</v>
      </c>
      <c r="F518" t="str">
        <f>VLOOKUP(fact_market_share__2[[#This Row],[date]],dim_date[],2,FALSE)</f>
        <v>Mar</v>
      </c>
      <c r="G518" t="str">
        <f>VLOOKUP(fact_market_share__2[[#This Row],[city_code]],dim_cities[],2,FALSE)</f>
        <v>Pune</v>
      </c>
      <c r="H518" t="str">
        <f>VLOOKUP(fact_market_share__2[[#This Row],[date]],dim_date[],3,FALSE)</f>
        <v>Before 5G</v>
      </c>
    </row>
    <row r="519" spans="1:8" x14ac:dyDescent="0.3">
      <c r="A519" s="2">
        <v>44621</v>
      </c>
      <c r="B519">
        <v>380001</v>
      </c>
      <c r="C519" s="5">
        <v>117.59</v>
      </c>
      <c r="D519" t="s">
        <v>76</v>
      </c>
      <c r="E519" s="5">
        <v>6.99</v>
      </c>
      <c r="F519" t="str">
        <f>VLOOKUP(fact_market_share__2[[#This Row],[date]],dim_date[],2,FALSE)</f>
        <v>Mar</v>
      </c>
      <c r="G519" t="str">
        <f>VLOOKUP(fact_market_share__2[[#This Row],[city_code]],dim_cities[],2,FALSE)</f>
        <v>Ahmedabad</v>
      </c>
      <c r="H519" t="str">
        <f>VLOOKUP(fact_market_share__2[[#This Row],[date]],dim_date[],3,FALSE)</f>
        <v>Before 5G</v>
      </c>
    </row>
    <row r="520" spans="1:8" x14ac:dyDescent="0.3">
      <c r="A520" s="2">
        <v>44621</v>
      </c>
      <c r="B520">
        <v>302001</v>
      </c>
      <c r="C520" s="5">
        <v>84.44</v>
      </c>
      <c r="D520" t="s">
        <v>76</v>
      </c>
      <c r="E520" s="5">
        <v>5.46</v>
      </c>
      <c r="F520" t="str">
        <f>VLOOKUP(fact_market_share__2[[#This Row],[date]],dim_date[],2,FALSE)</f>
        <v>Mar</v>
      </c>
      <c r="G520" t="str">
        <f>VLOOKUP(fact_market_share__2[[#This Row],[city_code]],dim_cities[],2,FALSE)</f>
        <v>Jaipur</v>
      </c>
      <c r="H520" t="str">
        <f>VLOOKUP(fact_market_share__2[[#This Row],[date]],dim_date[],3,FALSE)</f>
        <v>Before 5G</v>
      </c>
    </row>
    <row r="521" spans="1:8" x14ac:dyDescent="0.3">
      <c r="A521" s="2">
        <v>44621</v>
      </c>
      <c r="B521">
        <v>226001</v>
      </c>
      <c r="C521" s="5">
        <v>72.209999999999994</v>
      </c>
      <c r="D521" t="s">
        <v>76</v>
      </c>
      <c r="E521" s="5">
        <v>7.84</v>
      </c>
      <c r="F521" t="str">
        <f>VLOOKUP(fact_market_share__2[[#This Row],[date]],dim_date[],2,FALSE)</f>
        <v>Mar</v>
      </c>
      <c r="G521" t="str">
        <f>VLOOKUP(fact_market_share__2[[#This Row],[city_code]],dim_cities[],2,FALSE)</f>
        <v>Lucknow</v>
      </c>
      <c r="H521" t="str">
        <f>VLOOKUP(fact_market_share__2[[#This Row],[date]],dim_date[],3,FALSE)</f>
        <v>Before 5G</v>
      </c>
    </row>
    <row r="522" spans="1:8" x14ac:dyDescent="0.3">
      <c r="A522" s="2">
        <v>44621</v>
      </c>
      <c r="B522">
        <v>800008</v>
      </c>
      <c r="C522" s="5">
        <v>59.58</v>
      </c>
      <c r="D522" t="s">
        <v>76</v>
      </c>
      <c r="E522" s="5">
        <v>6.33</v>
      </c>
      <c r="F522" t="str">
        <f>VLOOKUP(fact_market_share__2[[#This Row],[date]],dim_date[],2,FALSE)</f>
        <v>Mar</v>
      </c>
      <c r="G522" t="str">
        <f>VLOOKUP(fact_market_share__2[[#This Row],[city_code]],dim_cities[],2,FALSE)</f>
        <v>Patna</v>
      </c>
      <c r="H522" t="str">
        <f>VLOOKUP(fact_market_share__2[[#This Row],[date]],dim_date[],3,FALSE)</f>
        <v>Before 5G</v>
      </c>
    </row>
    <row r="523" spans="1:8" x14ac:dyDescent="0.3">
      <c r="A523" s="2">
        <v>44621</v>
      </c>
      <c r="B523">
        <v>641001</v>
      </c>
      <c r="C523" s="5">
        <v>53.67</v>
      </c>
      <c r="D523" t="s">
        <v>76</v>
      </c>
      <c r="E523" s="5">
        <v>8.73</v>
      </c>
      <c r="F523" t="str">
        <f>VLOOKUP(fact_market_share__2[[#This Row],[date]],dim_date[],2,FALSE)</f>
        <v>Mar</v>
      </c>
      <c r="G523" t="str">
        <f>VLOOKUP(fact_market_share__2[[#This Row],[city_code]],dim_cities[],2,FALSE)</f>
        <v>Coimbatore</v>
      </c>
      <c r="H523" t="str">
        <f>VLOOKUP(fact_market_share__2[[#This Row],[date]],dim_date[],3,FALSE)</f>
        <v>Before 5G</v>
      </c>
    </row>
    <row r="524" spans="1:8" x14ac:dyDescent="0.3">
      <c r="A524" s="2">
        <v>44621</v>
      </c>
      <c r="B524">
        <v>160017</v>
      </c>
      <c r="C524" s="5">
        <v>39.07</v>
      </c>
      <c r="D524" t="s">
        <v>76</v>
      </c>
      <c r="E524" s="5">
        <v>9.15</v>
      </c>
      <c r="F524" t="str">
        <f>VLOOKUP(fact_market_share__2[[#This Row],[date]],dim_date[],2,FALSE)</f>
        <v>Mar</v>
      </c>
      <c r="G524" t="str">
        <f>VLOOKUP(fact_market_share__2[[#This Row],[city_code]],dim_cities[],2,FALSE)</f>
        <v>Chandigarh</v>
      </c>
      <c r="H524" t="str">
        <f>VLOOKUP(fact_market_share__2[[#This Row],[date]],dim_date[],3,FALSE)</f>
        <v>Before 5G</v>
      </c>
    </row>
    <row r="525" spans="1:8" x14ac:dyDescent="0.3">
      <c r="A525" s="2">
        <v>44621</v>
      </c>
      <c r="B525">
        <v>122001</v>
      </c>
      <c r="C525" s="5">
        <v>29.79</v>
      </c>
      <c r="D525" t="s">
        <v>76</v>
      </c>
      <c r="E525" s="5">
        <v>6.75</v>
      </c>
      <c r="F525" t="str">
        <f>VLOOKUP(fact_market_share__2[[#This Row],[date]],dim_date[],2,FALSE)</f>
        <v>Mar</v>
      </c>
      <c r="G525" t="str">
        <f>VLOOKUP(fact_market_share__2[[#This Row],[city_code]],dim_cities[],2,FALSE)</f>
        <v>Gurgaon</v>
      </c>
      <c r="H525" t="str">
        <f>VLOOKUP(fact_market_share__2[[#This Row],[date]],dim_date[],3,FALSE)</f>
        <v>Before 5G</v>
      </c>
    </row>
    <row r="526" spans="1:8" x14ac:dyDescent="0.3">
      <c r="A526" s="2">
        <v>44621</v>
      </c>
      <c r="B526">
        <v>492001</v>
      </c>
      <c r="C526" s="5">
        <v>18.739999999999998</v>
      </c>
      <c r="D526" t="s">
        <v>76</v>
      </c>
      <c r="E526" s="5">
        <v>7.7</v>
      </c>
      <c r="F526" t="str">
        <f>VLOOKUP(fact_market_share__2[[#This Row],[date]],dim_date[],2,FALSE)</f>
        <v>Mar</v>
      </c>
      <c r="G526" t="str">
        <f>VLOOKUP(fact_market_share__2[[#This Row],[city_code]],dim_cities[],2,FALSE)</f>
        <v>Raipur</v>
      </c>
      <c r="H526" t="str">
        <f>VLOOKUP(fact_market_share__2[[#This Row],[date]],dim_date[],3,FALSE)</f>
        <v>Before 5G</v>
      </c>
    </row>
    <row r="527" spans="1:8" x14ac:dyDescent="0.3">
      <c r="A527" s="2">
        <v>44652</v>
      </c>
      <c r="B527">
        <v>400001</v>
      </c>
      <c r="C527" s="5">
        <v>324.26</v>
      </c>
      <c r="D527" t="s">
        <v>76</v>
      </c>
      <c r="E527" s="5">
        <v>7.22</v>
      </c>
      <c r="F527" t="str">
        <f>VLOOKUP(fact_market_share__2[[#This Row],[date]],dim_date[],2,FALSE)</f>
        <v>Apr</v>
      </c>
      <c r="G527" t="str">
        <f>VLOOKUP(fact_market_share__2[[#This Row],[city_code]],dim_cities[],2,FALSE)</f>
        <v>Mumbai</v>
      </c>
      <c r="H527" t="str">
        <f>VLOOKUP(fact_market_share__2[[#This Row],[date]],dim_date[],3,FALSE)</f>
        <v>Before 5G</v>
      </c>
    </row>
    <row r="528" spans="1:8" x14ac:dyDescent="0.3">
      <c r="A528" s="2">
        <v>44652</v>
      </c>
      <c r="B528">
        <v>110001</v>
      </c>
      <c r="C528" s="5">
        <v>273.63</v>
      </c>
      <c r="D528" t="s">
        <v>76</v>
      </c>
      <c r="E528" s="5">
        <v>5.86</v>
      </c>
      <c r="F528" t="str">
        <f>VLOOKUP(fact_market_share__2[[#This Row],[date]],dim_date[],2,FALSE)</f>
        <v>Apr</v>
      </c>
      <c r="G528" t="str">
        <f>VLOOKUP(fact_market_share__2[[#This Row],[city_code]],dim_cities[],2,FALSE)</f>
        <v>Delhi</v>
      </c>
      <c r="H528" t="str">
        <f>VLOOKUP(fact_market_share__2[[#This Row],[date]],dim_date[],3,FALSE)</f>
        <v>Before 5G</v>
      </c>
    </row>
    <row r="529" spans="1:8" x14ac:dyDescent="0.3">
      <c r="A529" s="2">
        <v>44652</v>
      </c>
      <c r="B529">
        <v>700001</v>
      </c>
      <c r="C529" s="5">
        <v>251.67</v>
      </c>
      <c r="D529" t="s">
        <v>76</v>
      </c>
      <c r="E529" s="5">
        <v>6.4</v>
      </c>
      <c r="F529" t="str">
        <f>VLOOKUP(fact_market_share__2[[#This Row],[date]],dim_date[],2,FALSE)</f>
        <v>Apr</v>
      </c>
      <c r="G529" t="str">
        <f>VLOOKUP(fact_market_share__2[[#This Row],[city_code]],dim_cities[],2,FALSE)</f>
        <v>Kolkata</v>
      </c>
      <c r="H529" t="str">
        <f>VLOOKUP(fact_market_share__2[[#This Row],[date]],dim_date[],3,FALSE)</f>
        <v>Before 5G</v>
      </c>
    </row>
    <row r="530" spans="1:8" x14ac:dyDescent="0.3">
      <c r="A530" s="2">
        <v>44652</v>
      </c>
      <c r="B530">
        <v>560001</v>
      </c>
      <c r="C530" s="5">
        <v>221.33</v>
      </c>
      <c r="D530" t="s">
        <v>76</v>
      </c>
      <c r="E530" s="5">
        <v>7.79</v>
      </c>
      <c r="F530" t="str">
        <f>VLOOKUP(fact_market_share__2[[#This Row],[date]],dim_date[],2,FALSE)</f>
        <v>Apr</v>
      </c>
      <c r="G530" t="str">
        <f>VLOOKUP(fact_market_share__2[[#This Row],[city_code]],dim_cities[],2,FALSE)</f>
        <v>Bangalore</v>
      </c>
      <c r="H530" t="str">
        <f>VLOOKUP(fact_market_share__2[[#This Row],[date]],dim_date[],3,FALSE)</f>
        <v>Before 5G</v>
      </c>
    </row>
    <row r="531" spans="1:8" x14ac:dyDescent="0.3">
      <c r="A531" s="2">
        <v>44652</v>
      </c>
      <c r="B531">
        <v>600001</v>
      </c>
      <c r="C531" s="5">
        <v>188.91</v>
      </c>
      <c r="D531" t="s">
        <v>76</v>
      </c>
      <c r="E531" s="5">
        <v>7.67</v>
      </c>
      <c r="F531" t="str">
        <f>VLOOKUP(fact_market_share__2[[#This Row],[date]],dim_date[],2,FALSE)</f>
        <v>Apr</v>
      </c>
      <c r="G531" t="str">
        <f>VLOOKUP(fact_market_share__2[[#This Row],[city_code]],dim_cities[],2,FALSE)</f>
        <v>Chennai</v>
      </c>
      <c r="H531" t="str">
        <f>VLOOKUP(fact_market_share__2[[#This Row],[date]],dim_date[],3,FALSE)</f>
        <v>Before 5G</v>
      </c>
    </row>
    <row r="532" spans="1:8" x14ac:dyDescent="0.3">
      <c r="A532" s="2">
        <v>44652</v>
      </c>
      <c r="B532">
        <v>500001</v>
      </c>
      <c r="C532" s="5">
        <v>168.41</v>
      </c>
      <c r="D532" t="s">
        <v>76</v>
      </c>
      <c r="E532" s="5">
        <v>8.82</v>
      </c>
      <c r="F532" t="str">
        <f>VLOOKUP(fact_market_share__2[[#This Row],[date]],dim_date[],2,FALSE)</f>
        <v>Apr</v>
      </c>
      <c r="G532" t="str">
        <f>VLOOKUP(fact_market_share__2[[#This Row],[city_code]],dim_cities[],2,FALSE)</f>
        <v>Hyderabad</v>
      </c>
      <c r="H532" t="str">
        <f>VLOOKUP(fact_market_share__2[[#This Row],[date]],dim_date[],3,FALSE)</f>
        <v>Before 5G</v>
      </c>
    </row>
    <row r="533" spans="1:8" x14ac:dyDescent="0.3">
      <c r="A533" s="2">
        <v>44652</v>
      </c>
      <c r="B533">
        <v>411001</v>
      </c>
      <c r="C533" s="5">
        <v>160.04</v>
      </c>
      <c r="D533" t="s">
        <v>76</v>
      </c>
      <c r="E533" s="5">
        <v>6.47</v>
      </c>
      <c r="F533" t="str">
        <f>VLOOKUP(fact_market_share__2[[#This Row],[date]],dim_date[],2,FALSE)</f>
        <v>Apr</v>
      </c>
      <c r="G533" t="str">
        <f>VLOOKUP(fact_market_share__2[[#This Row],[city_code]],dim_cities[],2,FALSE)</f>
        <v>Pune</v>
      </c>
      <c r="H533" t="str">
        <f>VLOOKUP(fact_market_share__2[[#This Row],[date]],dim_date[],3,FALSE)</f>
        <v>Before 5G</v>
      </c>
    </row>
    <row r="534" spans="1:8" x14ac:dyDescent="0.3">
      <c r="A534" s="2">
        <v>44652</v>
      </c>
      <c r="B534">
        <v>380001</v>
      </c>
      <c r="C534" s="5">
        <v>124.68</v>
      </c>
      <c r="D534" t="s">
        <v>76</v>
      </c>
      <c r="E534" s="5">
        <v>6.64</v>
      </c>
      <c r="F534" t="str">
        <f>VLOOKUP(fact_market_share__2[[#This Row],[date]],dim_date[],2,FALSE)</f>
        <v>Apr</v>
      </c>
      <c r="G534" t="str">
        <f>VLOOKUP(fact_market_share__2[[#This Row],[city_code]],dim_cities[],2,FALSE)</f>
        <v>Ahmedabad</v>
      </c>
      <c r="H534" t="str">
        <f>VLOOKUP(fact_market_share__2[[#This Row],[date]],dim_date[],3,FALSE)</f>
        <v>Before 5G</v>
      </c>
    </row>
    <row r="535" spans="1:8" x14ac:dyDescent="0.3">
      <c r="A535" s="2">
        <v>44652</v>
      </c>
      <c r="B535">
        <v>302001</v>
      </c>
      <c r="C535" s="5">
        <v>89.54</v>
      </c>
      <c r="D535" t="s">
        <v>76</v>
      </c>
      <c r="E535" s="5">
        <v>7.06</v>
      </c>
      <c r="F535" t="str">
        <f>VLOOKUP(fact_market_share__2[[#This Row],[date]],dim_date[],2,FALSE)</f>
        <v>Apr</v>
      </c>
      <c r="G535" t="str">
        <f>VLOOKUP(fact_market_share__2[[#This Row],[city_code]],dim_cities[],2,FALSE)</f>
        <v>Jaipur</v>
      </c>
      <c r="H535" t="str">
        <f>VLOOKUP(fact_market_share__2[[#This Row],[date]],dim_date[],3,FALSE)</f>
        <v>Before 5G</v>
      </c>
    </row>
    <row r="536" spans="1:8" x14ac:dyDescent="0.3">
      <c r="A536" s="2">
        <v>44652</v>
      </c>
      <c r="B536">
        <v>226001</v>
      </c>
      <c r="C536" s="5">
        <v>76.569999999999993</v>
      </c>
      <c r="D536" t="s">
        <v>76</v>
      </c>
      <c r="E536" s="5">
        <v>6.33</v>
      </c>
      <c r="F536" t="str">
        <f>VLOOKUP(fact_market_share__2[[#This Row],[date]],dim_date[],2,FALSE)</f>
        <v>Apr</v>
      </c>
      <c r="G536" t="str">
        <f>VLOOKUP(fact_market_share__2[[#This Row],[city_code]],dim_cities[],2,FALSE)</f>
        <v>Lucknow</v>
      </c>
      <c r="H536" t="str">
        <f>VLOOKUP(fact_market_share__2[[#This Row],[date]],dim_date[],3,FALSE)</f>
        <v>Before 5G</v>
      </c>
    </row>
    <row r="537" spans="1:8" x14ac:dyDescent="0.3">
      <c r="A537" s="2">
        <v>44652</v>
      </c>
      <c r="B537">
        <v>800008</v>
      </c>
      <c r="C537" s="5">
        <v>63.18</v>
      </c>
      <c r="D537" t="s">
        <v>76</v>
      </c>
      <c r="E537" s="5">
        <v>5.77</v>
      </c>
      <c r="F537" t="str">
        <f>VLOOKUP(fact_market_share__2[[#This Row],[date]],dim_date[],2,FALSE)</f>
        <v>Apr</v>
      </c>
      <c r="G537" t="str">
        <f>VLOOKUP(fact_market_share__2[[#This Row],[city_code]],dim_cities[],2,FALSE)</f>
        <v>Patna</v>
      </c>
      <c r="H537" t="str">
        <f>VLOOKUP(fact_market_share__2[[#This Row],[date]],dim_date[],3,FALSE)</f>
        <v>Before 5G</v>
      </c>
    </row>
    <row r="538" spans="1:8" x14ac:dyDescent="0.3">
      <c r="A538" s="2">
        <v>44652</v>
      </c>
      <c r="B538">
        <v>641001</v>
      </c>
      <c r="C538" s="5">
        <v>56.9</v>
      </c>
      <c r="D538" t="s">
        <v>76</v>
      </c>
      <c r="E538" s="5">
        <v>7.11</v>
      </c>
      <c r="F538" t="str">
        <f>VLOOKUP(fact_market_share__2[[#This Row],[date]],dim_date[],2,FALSE)</f>
        <v>Apr</v>
      </c>
      <c r="G538" t="str">
        <f>VLOOKUP(fact_market_share__2[[#This Row],[city_code]],dim_cities[],2,FALSE)</f>
        <v>Coimbatore</v>
      </c>
      <c r="H538" t="str">
        <f>VLOOKUP(fact_market_share__2[[#This Row],[date]],dim_date[],3,FALSE)</f>
        <v>Before 5G</v>
      </c>
    </row>
    <row r="539" spans="1:8" x14ac:dyDescent="0.3">
      <c r="A539" s="2">
        <v>44652</v>
      </c>
      <c r="B539">
        <v>160017</v>
      </c>
      <c r="C539" s="5">
        <v>41.42</v>
      </c>
      <c r="D539" t="s">
        <v>76</v>
      </c>
      <c r="E539" s="5">
        <v>7.16</v>
      </c>
      <c r="F539" t="str">
        <f>VLOOKUP(fact_market_share__2[[#This Row],[date]],dim_date[],2,FALSE)</f>
        <v>Apr</v>
      </c>
      <c r="G539" t="str">
        <f>VLOOKUP(fact_market_share__2[[#This Row],[city_code]],dim_cities[],2,FALSE)</f>
        <v>Chandigarh</v>
      </c>
      <c r="H539" t="str">
        <f>VLOOKUP(fact_market_share__2[[#This Row],[date]],dim_date[],3,FALSE)</f>
        <v>Before 5G</v>
      </c>
    </row>
    <row r="540" spans="1:8" x14ac:dyDescent="0.3">
      <c r="A540" s="2">
        <v>44652</v>
      </c>
      <c r="B540">
        <v>122001</v>
      </c>
      <c r="C540" s="5">
        <v>31.59</v>
      </c>
      <c r="D540" t="s">
        <v>76</v>
      </c>
      <c r="E540" s="5">
        <v>7.16</v>
      </c>
      <c r="F540" t="str">
        <f>VLOOKUP(fact_market_share__2[[#This Row],[date]],dim_date[],2,FALSE)</f>
        <v>Apr</v>
      </c>
      <c r="G540" t="str">
        <f>VLOOKUP(fact_market_share__2[[#This Row],[city_code]],dim_cities[],2,FALSE)</f>
        <v>Gurgaon</v>
      </c>
      <c r="H540" t="str">
        <f>VLOOKUP(fact_market_share__2[[#This Row],[date]],dim_date[],3,FALSE)</f>
        <v>Before 5G</v>
      </c>
    </row>
    <row r="541" spans="1:8" x14ac:dyDescent="0.3">
      <c r="A541" s="2">
        <v>44652</v>
      </c>
      <c r="B541">
        <v>492001</v>
      </c>
      <c r="C541" s="5">
        <v>19.87</v>
      </c>
      <c r="D541" t="s">
        <v>76</v>
      </c>
      <c r="E541" s="5">
        <v>7.7</v>
      </c>
      <c r="F541" t="str">
        <f>VLOOKUP(fact_market_share__2[[#This Row],[date]],dim_date[],2,FALSE)</f>
        <v>Apr</v>
      </c>
      <c r="G541" t="str">
        <f>VLOOKUP(fact_market_share__2[[#This Row],[city_code]],dim_cities[],2,FALSE)</f>
        <v>Raipur</v>
      </c>
      <c r="H541" t="str">
        <f>VLOOKUP(fact_market_share__2[[#This Row],[date]],dim_date[],3,FALSE)</f>
        <v>Before 5G</v>
      </c>
    </row>
    <row r="542" spans="1:8" x14ac:dyDescent="0.3">
      <c r="A542" s="2">
        <v>44713</v>
      </c>
      <c r="B542">
        <v>400001</v>
      </c>
      <c r="C542" s="5">
        <v>308</v>
      </c>
      <c r="D542" t="s">
        <v>76</v>
      </c>
      <c r="E542" s="5">
        <v>7.62</v>
      </c>
      <c r="F542" t="str">
        <f>VLOOKUP(fact_market_share__2[[#This Row],[date]],dim_date[],2,FALSE)</f>
        <v>Jun</v>
      </c>
      <c r="G542" t="str">
        <f>VLOOKUP(fact_market_share__2[[#This Row],[city_code]],dim_cities[],2,FALSE)</f>
        <v>Mumbai</v>
      </c>
      <c r="H542" t="str">
        <f>VLOOKUP(fact_market_share__2[[#This Row],[date]],dim_date[],3,FALSE)</f>
        <v>After 5G</v>
      </c>
    </row>
    <row r="543" spans="1:8" x14ac:dyDescent="0.3">
      <c r="A543" s="2">
        <v>44713</v>
      </c>
      <c r="B543">
        <v>110001</v>
      </c>
      <c r="C543" s="5">
        <v>253.61</v>
      </c>
      <c r="D543" t="s">
        <v>76</v>
      </c>
      <c r="E543" s="5">
        <v>6.66</v>
      </c>
      <c r="F543" t="str">
        <f>VLOOKUP(fact_market_share__2[[#This Row],[date]],dim_date[],2,FALSE)</f>
        <v>Jun</v>
      </c>
      <c r="G543" t="str">
        <f>VLOOKUP(fact_market_share__2[[#This Row],[city_code]],dim_cities[],2,FALSE)</f>
        <v>Delhi</v>
      </c>
      <c r="H543" t="str">
        <f>VLOOKUP(fact_market_share__2[[#This Row],[date]],dim_date[],3,FALSE)</f>
        <v>After 5G</v>
      </c>
    </row>
    <row r="544" spans="1:8" x14ac:dyDescent="0.3">
      <c r="A544" s="2">
        <v>44713</v>
      </c>
      <c r="B544">
        <v>700001</v>
      </c>
      <c r="C544" s="5">
        <v>235.88</v>
      </c>
      <c r="D544" t="s">
        <v>76</v>
      </c>
      <c r="E544" s="5">
        <v>8.0299999999999994</v>
      </c>
      <c r="F544" t="str">
        <f>VLOOKUP(fact_market_share__2[[#This Row],[date]],dim_date[],2,FALSE)</f>
        <v>Jun</v>
      </c>
      <c r="G544" t="str">
        <f>VLOOKUP(fact_market_share__2[[#This Row],[city_code]],dim_cities[],2,FALSE)</f>
        <v>Kolkata</v>
      </c>
      <c r="H544" t="str">
        <f>VLOOKUP(fact_market_share__2[[#This Row],[date]],dim_date[],3,FALSE)</f>
        <v>After 5G</v>
      </c>
    </row>
    <row r="545" spans="1:8" x14ac:dyDescent="0.3">
      <c r="A545" s="2">
        <v>44713</v>
      </c>
      <c r="B545">
        <v>560001</v>
      </c>
      <c r="C545" s="5">
        <v>211.24</v>
      </c>
      <c r="D545" t="s">
        <v>76</v>
      </c>
      <c r="E545" s="5">
        <v>5.54</v>
      </c>
      <c r="F545" t="str">
        <f>VLOOKUP(fact_market_share__2[[#This Row],[date]],dim_date[],2,FALSE)</f>
        <v>Jun</v>
      </c>
      <c r="G545" t="str">
        <f>VLOOKUP(fact_market_share__2[[#This Row],[city_code]],dim_cities[],2,FALSE)</f>
        <v>Bangalore</v>
      </c>
      <c r="H545" t="str">
        <f>VLOOKUP(fact_market_share__2[[#This Row],[date]],dim_date[],3,FALSE)</f>
        <v>After 5G</v>
      </c>
    </row>
    <row r="546" spans="1:8" x14ac:dyDescent="0.3">
      <c r="A546" s="2">
        <v>44713</v>
      </c>
      <c r="B546">
        <v>600001</v>
      </c>
      <c r="C546" s="5">
        <v>174.99</v>
      </c>
      <c r="D546" t="s">
        <v>76</v>
      </c>
      <c r="E546" s="5">
        <v>7.12</v>
      </c>
      <c r="F546" t="str">
        <f>VLOOKUP(fact_market_share__2[[#This Row],[date]],dim_date[],2,FALSE)</f>
        <v>Jun</v>
      </c>
      <c r="G546" t="str">
        <f>VLOOKUP(fact_market_share__2[[#This Row],[city_code]],dim_cities[],2,FALSE)</f>
        <v>Chennai</v>
      </c>
      <c r="H546" t="str">
        <f>VLOOKUP(fact_market_share__2[[#This Row],[date]],dim_date[],3,FALSE)</f>
        <v>After 5G</v>
      </c>
    </row>
    <row r="547" spans="1:8" x14ac:dyDescent="0.3">
      <c r="A547" s="2">
        <v>44713</v>
      </c>
      <c r="B547">
        <v>500001</v>
      </c>
      <c r="C547" s="5">
        <v>157.63999999999999</v>
      </c>
      <c r="D547" t="s">
        <v>76</v>
      </c>
      <c r="E547" s="5">
        <v>7.46</v>
      </c>
      <c r="F547" t="str">
        <f>VLOOKUP(fact_market_share__2[[#This Row],[date]],dim_date[],2,FALSE)</f>
        <v>Jun</v>
      </c>
      <c r="G547" t="str">
        <f>VLOOKUP(fact_market_share__2[[#This Row],[city_code]],dim_cities[],2,FALSE)</f>
        <v>Hyderabad</v>
      </c>
      <c r="H547" t="str">
        <f>VLOOKUP(fact_market_share__2[[#This Row],[date]],dim_date[],3,FALSE)</f>
        <v>After 5G</v>
      </c>
    </row>
    <row r="548" spans="1:8" x14ac:dyDescent="0.3">
      <c r="A548" s="2">
        <v>44713</v>
      </c>
      <c r="B548">
        <v>411001</v>
      </c>
      <c r="C548" s="5">
        <v>152.13</v>
      </c>
      <c r="D548" t="s">
        <v>76</v>
      </c>
      <c r="E548" s="5">
        <v>8.5399999999999991</v>
      </c>
      <c r="F548" t="str">
        <f>VLOOKUP(fact_market_share__2[[#This Row],[date]],dim_date[],2,FALSE)</f>
        <v>Jun</v>
      </c>
      <c r="G548" t="str">
        <f>VLOOKUP(fact_market_share__2[[#This Row],[city_code]],dim_cities[],2,FALSE)</f>
        <v>Pune</v>
      </c>
      <c r="H548" t="str">
        <f>VLOOKUP(fact_market_share__2[[#This Row],[date]],dim_date[],3,FALSE)</f>
        <v>After 5G</v>
      </c>
    </row>
    <row r="549" spans="1:8" x14ac:dyDescent="0.3">
      <c r="A549" s="2">
        <v>44713</v>
      </c>
      <c r="B549">
        <v>380001</v>
      </c>
      <c r="C549" s="5">
        <v>115.47</v>
      </c>
      <c r="D549" t="s">
        <v>76</v>
      </c>
      <c r="E549" s="5">
        <v>6.62</v>
      </c>
      <c r="F549" t="str">
        <f>VLOOKUP(fact_market_share__2[[#This Row],[date]],dim_date[],2,FALSE)</f>
        <v>Jun</v>
      </c>
      <c r="G549" t="str">
        <f>VLOOKUP(fact_market_share__2[[#This Row],[city_code]],dim_cities[],2,FALSE)</f>
        <v>Ahmedabad</v>
      </c>
      <c r="H549" t="str">
        <f>VLOOKUP(fact_market_share__2[[#This Row],[date]],dim_date[],3,FALSE)</f>
        <v>After 5G</v>
      </c>
    </row>
    <row r="550" spans="1:8" x14ac:dyDescent="0.3">
      <c r="A550" s="2">
        <v>44713</v>
      </c>
      <c r="B550">
        <v>302001</v>
      </c>
      <c r="C550" s="5">
        <v>85.72</v>
      </c>
      <c r="D550" t="s">
        <v>76</v>
      </c>
      <c r="E550" s="5">
        <v>6.45</v>
      </c>
      <c r="F550" t="str">
        <f>VLOOKUP(fact_market_share__2[[#This Row],[date]],dim_date[],2,FALSE)</f>
        <v>Jun</v>
      </c>
      <c r="G550" t="str">
        <f>VLOOKUP(fact_market_share__2[[#This Row],[city_code]],dim_cities[],2,FALSE)</f>
        <v>Jaipur</v>
      </c>
      <c r="H550" t="str">
        <f>VLOOKUP(fact_market_share__2[[#This Row],[date]],dim_date[],3,FALSE)</f>
        <v>After 5G</v>
      </c>
    </row>
    <row r="551" spans="1:8" x14ac:dyDescent="0.3">
      <c r="A551" s="2">
        <v>44713</v>
      </c>
      <c r="B551">
        <v>226001</v>
      </c>
      <c r="C551" s="5">
        <v>73.7</v>
      </c>
      <c r="D551" t="s">
        <v>76</v>
      </c>
      <c r="E551" s="5">
        <v>5.41</v>
      </c>
      <c r="F551" t="str">
        <f>VLOOKUP(fact_market_share__2[[#This Row],[date]],dim_date[],2,FALSE)</f>
        <v>Jun</v>
      </c>
      <c r="G551" t="str">
        <f>VLOOKUP(fact_market_share__2[[#This Row],[city_code]],dim_cities[],2,FALSE)</f>
        <v>Lucknow</v>
      </c>
      <c r="H551" t="str">
        <f>VLOOKUP(fact_market_share__2[[#This Row],[date]],dim_date[],3,FALSE)</f>
        <v>After 5G</v>
      </c>
    </row>
    <row r="552" spans="1:8" x14ac:dyDescent="0.3">
      <c r="A552" s="2">
        <v>44713</v>
      </c>
      <c r="B552">
        <v>800008</v>
      </c>
      <c r="C552" s="5">
        <v>60.5</v>
      </c>
      <c r="D552" t="s">
        <v>76</v>
      </c>
      <c r="E552" s="5">
        <v>7.48</v>
      </c>
      <c r="F552" t="str">
        <f>VLOOKUP(fact_market_share__2[[#This Row],[date]],dim_date[],2,FALSE)</f>
        <v>Jun</v>
      </c>
      <c r="G552" t="str">
        <f>VLOOKUP(fact_market_share__2[[#This Row],[city_code]],dim_cities[],2,FALSE)</f>
        <v>Patna</v>
      </c>
      <c r="H552" t="str">
        <f>VLOOKUP(fact_market_share__2[[#This Row],[date]],dim_date[],3,FALSE)</f>
        <v>After 5G</v>
      </c>
    </row>
    <row r="553" spans="1:8" x14ac:dyDescent="0.3">
      <c r="A553" s="2">
        <v>44713</v>
      </c>
      <c r="B553">
        <v>641001</v>
      </c>
      <c r="C553" s="5">
        <v>53.6</v>
      </c>
      <c r="D553" t="s">
        <v>76</v>
      </c>
      <c r="E553" s="5">
        <v>9.11</v>
      </c>
      <c r="F553" t="str">
        <f>VLOOKUP(fact_market_share__2[[#This Row],[date]],dim_date[],2,FALSE)</f>
        <v>Jun</v>
      </c>
      <c r="G553" t="str">
        <f>VLOOKUP(fact_market_share__2[[#This Row],[city_code]],dim_cities[],2,FALSE)</f>
        <v>Coimbatore</v>
      </c>
      <c r="H553" t="str">
        <f>VLOOKUP(fact_market_share__2[[#This Row],[date]],dim_date[],3,FALSE)</f>
        <v>After 5G</v>
      </c>
    </row>
    <row r="554" spans="1:8" x14ac:dyDescent="0.3">
      <c r="A554" s="2">
        <v>44713</v>
      </c>
      <c r="B554">
        <v>160017</v>
      </c>
      <c r="C554" s="5">
        <v>39.020000000000003</v>
      </c>
      <c r="D554" t="s">
        <v>76</v>
      </c>
      <c r="E554" s="5">
        <v>8.91</v>
      </c>
      <c r="F554" t="str">
        <f>VLOOKUP(fact_market_share__2[[#This Row],[date]],dim_date[],2,FALSE)</f>
        <v>Jun</v>
      </c>
      <c r="G554" t="str">
        <f>VLOOKUP(fact_market_share__2[[#This Row],[city_code]],dim_cities[],2,FALSE)</f>
        <v>Chandigarh</v>
      </c>
      <c r="H554" t="str">
        <f>VLOOKUP(fact_market_share__2[[#This Row],[date]],dim_date[],3,FALSE)</f>
        <v>After 5G</v>
      </c>
    </row>
    <row r="555" spans="1:8" x14ac:dyDescent="0.3">
      <c r="A555" s="2">
        <v>44713</v>
      </c>
      <c r="B555">
        <v>122001</v>
      </c>
      <c r="C555" s="5">
        <v>30.35</v>
      </c>
      <c r="D555" t="s">
        <v>76</v>
      </c>
      <c r="E555" s="5">
        <v>8.06</v>
      </c>
      <c r="F555" t="str">
        <f>VLOOKUP(fact_market_share__2[[#This Row],[date]],dim_date[],2,FALSE)</f>
        <v>Jun</v>
      </c>
      <c r="G555" t="str">
        <f>VLOOKUP(fact_market_share__2[[#This Row],[city_code]],dim_cities[],2,FALSE)</f>
        <v>Gurgaon</v>
      </c>
      <c r="H555" t="str">
        <f>VLOOKUP(fact_market_share__2[[#This Row],[date]],dim_date[],3,FALSE)</f>
        <v>After 5G</v>
      </c>
    </row>
    <row r="556" spans="1:8" x14ac:dyDescent="0.3">
      <c r="A556" s="2">
        <v>44713</v>
      </c>
      <c r="B556">
        <v>492001</v>
      </c>
      <c r="C556" s="5">
        <v>18.920000000000002</v>
      </c>
      <c r="D556" t="s">
        <v>76</v>
      </c>
      <c r="E556" s="5">
        <v>6.69</v>
      </c>
      <c r="F556" t="str">
        <f>VLOOKUP(fact_market_share__2[[#This Row],[date]],dim_date[],2,FALSE)</f>
        <v>Jun</v>
      </c>
      <c r="G556" t="str">
        <f>VLOOKUP(fact_market_share__2[[#This Row],[city_code]],dim_cities[],2,FALSE)</f>
        <v>Raipur</v>
      </c>
      <c r="H556" t="str">
        <f>VLOOKUP(fact_market_share__2[[#This Row],[date]],dim_date[],3,FALSE)</f>
        <v>After 5G</v>
      </c>
    </row>
    <row r="557" spans="1:8" x14ac:dyDescent="0.3">
      <c r="A557" s="2">
        <v>44743</v>
      </c>
      <c r="B557">
        <v>400001</v>
      </c>
      <c r="C557" s="5">
        <v>348.85</v>
      </c>
      <c r="D557" t="s">
        <v>76</v>
      </c>
      <c r="E557" s="5">
        <v>5.76</v>
      </c>
      <c r="F557" t="str">
        <f>VLOOKUP(fact_market_share__2[[#This Row],[date]],dim_date[],2,FALSE)</f>
        <v>Jul</v>
      </c>
      <c r="G557" t="str">
        <f>VLOOKUP(fact_market_share__2[[#This Row],[city_code]],dim_cities[],2,FALSE)</f>
        <v>Mumbai</v>
      </c>
      <c r="H557" t="str">
        <f>VLOOKUP(fact_market_share__2[[#This Row],[date]],dim_date[],3,FALSE)</f>
        <v>After 5G</v>
      </c>
    </row>
    <row r="558" spans="1:8" x14ac:dyDescent="0.3">
      <c r="A558" s="2">
        <v>44743</v>
      </c>
      <c r="B558">
        <v>110001</v>
      </c>
      <c r="C558" s="5">
        <v>287.25</v>
      </c>
      <c r="D558" t="s">
        <v>76</v>
      </c>
      <c r="E558" s="5">
        <v>7.34</v>
      </c>
      <c r="F558" t="str">
        <f>VLOOKUP(fact_market_share__2[[#This Row],[date]],dim_date[],2,FALSE)</f>
        <v>Jul</v>
      </c>
      <c r="G558" t="str">
        <f>VLOOKUP(fact_market_share__2[[#This Row],[city_code]],dim_cities[],2,FALSE)</f>
        <v>Delhi</v>
      </c>
      <c r="H558" t="str">
        <f>VLOOKUP(fact_market_share__2[[#This Row],[date]],dim_date[],3,FALSE)</f>
        <v>After 5G</v>
      </c>
    </row>
    <row r="559" spans="1:8" x14ac:dyDescent="0.3">
      <c r="A559" s="2">
        <v>44743</v>
      </c>
      <c r="B559">
        <v>700001</v>
      </c>
      <c r="C559" s="5">
        <v>267.16000000000003</v>
      </c>
      <c r="D559" t="s">
        <v>76</v>
      </c>
      <c r="E559" s="5">
        <v>7.83</v>
      </c>
      <c r="F559" t="str">
        <f>VLOOKUP(fact_market_share__2[[#This Row],[date]],dim_date[],2,FALSE)</f>
        <v>Jul</v>
      </c>
      <c r="G559" t="str">
        <f>VLOOKUP(fact_market_share__2[[#This Row],[city_code]],dim_cities[],2,FALSE)</f>
        <v>Kolkata</v>
      </c>
      <c r="H559" t="str">
        <f>VLOOKUP(fact_market_share__2[[#This Row],[date]],dim_date[],3,FALSE)</f>
        <v>After 5G</v>
      </c>
    </row>
    <row r="560" spans="1:8" x14ac:dyDescent="0.3">
      <c r="A560" s="2">
        <v>44743</v>
      </c>
      <c r="B560">
        <v>560001</v>
      </c>
      <c r="C560" s="5">
        <v>239.26</v>
      </c>
      <c r="D560" t="s">
        <v>76</v>
      </c>
      <c r="E560" s="5">
        <v>7.56</v>
      </c>
      <c r="F560" t="str">
        <f>VLOOKUP(fact_market_share__2[[#This Row],[date]],dim_date[],2,FALSE)</f>
        <v>Jul</v>
      </c>
      <c r="G560" t="str">
        <f>VLOOKUP(fact_market_share__2[[#This Row],[city_code]],dim_cities[],2,FALSE)</f>
        <v>Bangalore</v>
      </c>
      <c r="H560" t="str">
        <f>VLOOKUP(fact_market_share__2[[#This Row],[date]],dim_date[],3,FALSE)</f>
        <v>After 5G</v>
      </c>
    </row>
    <row r="561" spans="1:8" x14ac:dyDescent="0.3">
      <c r="A561" s="2">
        <v>44743</v>
      </c>
      <c r="B561">
        <v>600001</v>
      </c>
      <c r="C561" s="5">
        <v>198.2</v>
      </c>
      <c r="D561" t="s">
        <v>76</v>
      </c>
      <c r="E561" s="5">
        <v>8.1999999999999993</v>
      </c>
      <c r="F561" t="str">
        <f>VLOOKUP(fact_market_share__2[[#This Row],[date]],dim_date[],2,FALSE)</f>
        <v>Jul</v>
      </c>
      <c r="G561" t="str">
        <f>VLOOKUP(fact_market_share__2[[#This Row],[city_code]],dim_cities[],2,FALSE)</f>
        <v>Chennai</v>
      </c>
      <c r="H561" t="str">
        <f>VLOOKUP(fact_market_share__2[[#This Row],[date]],dim_date[],3,FALSE)</f>
        <v>After 5G</v>
      </c>
    </row>
    <row r="562" spans="1:8" x14ac:dyDescent="0.3">
      <c r="A562" s="2">
        <v>44743</v>
      </c>
      <c r="B562">
        <v>500001</v>
      </c>
      <c r="C562" s="5">
        <v>178.56</v>
      </c>
      <c r="D562" t="s">
        <v>76</v>
      </c>
      <c r="E562" s="5">
        <v>6.28</v>
      </c>
      <c r="F562" t="str">
        <f>VLOOKUP(fact_market_share__2[[#This Row],[date]],dim_date[],2,FALSE)</f>
        <v>Jul</v>
      </c>
      <c r="G562" t="str">
        <f>VLOOKUP(fact_market_share__2[[#This Row],[city_code]],dim_cities[],2,FALSE)</f>
        <v>Hyderabad</v>
      </c>
      <c r="H562" t="str">
        <f>VLOOKUP(fact_market_share__2[[#This Row],[date]],dim_date[],3,FALSE)</f>
        <v>After 5G</v>
      </c>
    </row>
    <row r="563" spans="1:8" x14ac:dyDescent="0.3">
      <c r="A563" s="2">
        <v>44743</v>
      </c>
      <c r="B563">
        <v>411001</v>
      </c>
      <c r="C563" s="5">
        <v>172.31</v>
      </c>
      <c r="D563" t="s">
        <v>76</v>
      </c>
      <c r="E563" s="5">
        <v>7.6</v>
      </c>
      <c r="F563" t="str">
        <f>VLOOKUP(fact_market_share__2[[#This Row],[date]],dim_date[],2,FALSE)</f>
        <v>Jul</v>
      </c>
      <c r="G563" t="str">
        <f>VLOOKUP(fact_market_share__2[[#This Row],[city_code]],dim_cities[],2,FALSE)</f>
        <v>Pune</v>
      </c>
      <c r="H563" t="str">
        <f>VLOOKUP(fact_market_share__2[[#This Row],[date]],dim_date[],3,FALSE)</f>
        <v>After 5G</v>
      </c>
    </row>
    <row r="564" spans="1:8" x14ac:dyDescent="0.3">
      <c r="A564" s="2">
        <v>44743</v>
      </c>
      <c r="B564">
        <v>380001</v>
      </c>
      <c r="C564" s="5">
        <v>130.79</v>
      </c>
      <c r="D564" t="s">
        <v>76</v>
      </c>
      <c r="E564" s="5">
        <v>8.18</v>
      </c>
      <c r="F564" t="str">
        <f>VLOOKUP(fact_market_share__2[[#This Row],[date]],dim_date[],2,FALSE)</f>
        <v>Jul</v>
      </c>
      <c r="G564" t="str">
        <f>VLOOKUP(fact_market_share__2[[#This Row],[city_code]],dim_cities[],2,FALSE)</f>
        <v>Ahmedabad</v>
      </c>
      <c r="H564" t="str">
        <f>VLOOKUP(fact_market_share__2[[#This Row],[date]],dim_date[],3,FALSE)</f>
        <v>After 5G</v>
      </c>
    </row>
    <row r="565" spans="1:8" x14ac:dyDescent="0.3">
      <c r="A565" s="2">
        <v>44743</v>
      </c>
      <c r="B565">
        <v>302001</v>
      </c>
      <c r="C565" s="5">
        <v>97.09</v>
      </c>
      <c r="D565" t="s">
        <v>76</v>
      </c>
      <c r="E565" s="5">
        <v>6.24</v>
      </c>
      <c r="F565" t="str">
        <f>VLOOKUP(fact_market_share__2[[#This Row],[date]],dim_date[],2,FALSE)</f>
        <v>Jul</v>
      </c>
      <c r="G565" t="str">
        <f>VLOOKUP(fact_market_share__2[[#This Row],[city_code]],dim_cities[],2,FALSE)</f>
        <v>Jaipur</v>
      </c>
      <c r="H565" t="str">
        <f>VLOOKUP(fact_market_share__2[[#This Row],[date]],dim_date[],3,FALSE)</f>
        <v>After 5G</v>
      </c>
    </row>
    <row r="566" spans="1:8" x14ac:dyDescent="0.3">
      <c r="A566" s="2">
        <v>44743</v>
      </c>
      <c r="B566">
        <v>226001</v>
      </c>
      <c r="C566" s="5">
        <v>83.47</v>
      </c>
      <c r="D566" t="s">
        <v>76</v>
      </c>
      <c r="E566" s="5">
        <v>5.73</v>
      </c>
      <c r="F566" t="str">
        <f>VLOOKUP(fact_market_share__2[[#This Row],[date]],dim_date[],2,FALSE)</f>
        <v>Jul</v>
      </c>
      <c r="G566" t="str">
        <f>VLOOKUP(fact_market_share__2[[#This Row],[city_code]],dim_cities[],2,FALSE)</f>
        <v>Lucknow</v>
      </c>
      <c r="H566" t="str">
        <f>VLOOKUP(fact_market_share__2[[#This Row],[date]],dim_date[],3,FALSE)</f>
        <v>After 5G</v>
      </c>
    </row>
    <row r="567" spans="1:8" x14ac:dyDescent="0.3">
      <c r="A567" s="2">
        <v>44743</v>
      </c>
      <c r="B567">
        <v>800008</v>
      </c>
      <c r="C567" s="5">
        <v>68.52</v>
      </c>
      <c r="D567" t="s">
        <v>76</v>
      </c>
      <c r="E567" s="5">
        <v>7.77</v>
      </c>
      <c r="F567" t="str">
        <f>VLOOKUP(fact_market_share__2[[#This Row],[date]],dim_date[],2,FALSE)</f>
        <v>Jul</v>
      </c>
      <c r="G567" t="str">
        <f>VLOOKUP(fact_market_share__2[[#This Row],[city_code]],dim_cities[],2,FALSE)</f>
        <v>Patna</v>
      </c>
      <c r="H567" t="str">
        <f>VLOOKUP(fact_market_share__2[[#This Row],[date]],dim_date[],3,FALSE)</f>
        <v>After 5G</v>
      </c>
    </row>
    <row r="568" spans="1:8" x14ac:dyDescent="0.3">
      <c r="A568" s="2">
        <v>44743</v>
      </c>
      <c r="B568">
        <v>641001</v>
      </c>
      <c r="C568" s="5">
        <v>60.71</v>
      </c>
      <c r="D568" t="s">
        <v>76</v>
      </c>
      <c r="E568" s="5">
        <v>7.56</v>
      </c>
      <c r="F568" t="str">
        <f>VLOOKUP(fact_market_share__2[[#This Row],[date]],dim_date[],2,FALSE)</f>
        <v>Jul</v>
      </c>
      <c r="G568" t="str">
        <f>VLOOKUP(fact_market_share__2[[#This Row],[city_code]],dim_cities[],2,FALSE)</f>
        <v>Coimbatore</v>
      </c>
      <c r="H568" t="str">
        <f>VLOOKUP(fact_market_share__2[[#This Row],[date]],dim_date[],3,FALSE)</f>
        <v>After 5G</v>
      </c>
    </row>
    <row r="569" spans="1:8" x14ac:dyDescent="0.3">
      <c r="A569" s="2">
        <v>44743</v>
      </c>
      <c r="B569">
        <v>160017</v>
      </c>
      <c r="C569" s="5">
        <v>44.19</v>
      </c>
      <c r="D569" t="s">
        <v>76</v>
      </c>
      <c r="E569" s="5">
        <v>9.01</v>
      </c>
      <c r="F569" t="str">
        <f>VLOOKUP(fact_market_share__2[[#This Row],[date]],dim_date[],2,FALSE)</f>
        <v>Jul</v>
      </c>
      <c r="G569" t="str">
        <f>VLOOKUP(fact_market_share__2[[#This Row],[city_code]],dim_cities[],2,FALSE)</f>
        <v>Chandigarh</v>
      </c>
      <c r="H569" t="str">
        <f>VLOOKUP(fact_market_share__2[[#This Row],[date]],dim_date[],3,FALSE)</f>
        <v>After 5G</v>
      </c>
    </row>
    <row r="570" spans="1:8" x14ac:dyDescent="0.3">
      <c r="A570" s="2">
        <v>44743</v>
      </c>
      <c r="B570">
        <v>122001</v>
      </c>
      <c r="C570" s="5">
        <v>34.369999999999997</v>
      </c>
      <c r="D570" t="s">
        <v>76</v>
      </c>
      <c r="E570" s="5">
        <v>8.7200000000000006</v>
      </c>
      <c r="F570" t="str">
        <f>VLOOKUP(fact_market_share__2[[#This Row],[date]],dim_date[],2,FALSE)</f>
        <v>Jul</v>
      </c>
      <c r="G570" t="str">
        <f>VLOOKUP(fact_market_share__2[[#This Row],[city_code]],dim_cities[],2,FALSE)</f>
        <v>Gurgaon</v>
      </c>
      <c r="H570" t="str">
        <f>VLOOKUP(fact_market_share__2[[#This Row],[date]],dim_date[],3,FALSE)</f>
        <v>After 5G</v>
      </c>
    </row>
    <row r="571" spans="1:8" x14ac:dyDescent="0.3">
      <c r="A571" s="2">
        <v>44743</v>
      </c>
      <c r="B571">
        <v>492001</v>
      </c>
      <c r="C571" s="5">
        <v>21.43</v>
      </c>
      <c r="D571" t="s">
        <v>76</v>
      </c>
      <c r="E571" s="5">
        <v>6.63</v>
      </c>
      <c r="F571" t="str">
        <f>VLOOKUP(fact_market_share__2[[#This Row],[date]],dim_date[],2,FALSE)</f>
        <v>Jul</v>
      </c>
      <c r="G571" t="str">
        <f>VLOOKUP(fact_market_share__2[[#This Row],[city_code]],dim_cities[],2,FALSE)</f>
        <v>Raipur</v>
      </c>
      <c r="H571" t="str">
        <f>VLOOKUP(fact_market_share__2[[#This Row],[date]],dim_date[],3,FALSE)</f>
        <v>After 5G</v>
      </c>
    </row>
    <row r="572" spans="1:8" x14ac:dyDescent="0.3">
      <c r="A572" s="2">
        <v>44774</v>
      </c>
      <c r="B572">
        <v>400001</v>
      </c>
      <c r="C572" s="5">
        <v>333.45</v>
      </c>
      <c r="D572" t="s">
        <v>76</v>
      </c>
      <c r="E572" s="5">
        <v>7.35</v>
      </c>
      <c r="F572" t="str">
        <f>VLOOKUP(fact_market_share__2[[#This Row],[date]],dim_date[],2,FALSE)</f>
        <v>Aug</v>
      </c>
      <c r="G572" t="str">
        <f>VLOOKUP(fact_market_share__2[[#This Row],[city_code]],dim_cities[],2,FALSE)</f>
        <v>Mumbai</v>
      </c>
      <c r="H572" t="str">
        <f>VLOOKUP(fact_market_share__2[[#This Row],[date]],dim_date[],3,FALSE)</f>
        <v>After 5G</v>
      </c>
    </row>
    <row r="573" spans="1:8" x14ac:dyDescent="0.3">
      <c r="A573" s="2">
        <v>44774</v>
      </c>
      <c r="B573">
        <v>110001</v>
      </c>
      <c r="C573" s="5">
        <v>274.57</v>
      </c>
      <c r="D573" t="s">
        <v>76</v>
      </c>
      <c r="E573" s="5">
        <v>8.2899999999999991</v>
      </c>
      <c r="F573" t="str">
        <f>VLOOKUP(fact_market_share__2[[#This Row],[date]],dim_date[],2,FALSE)</f>
        <v>Aug</v>
      </c>
      <c r="G573" t="str">
        <f>VLOOKUP(fact_market_share__2[[#This Row],[city_code]],dim_cities[],2,FALSE)</f>
        <v>Delhi</v>
      </c>
      <c r="H573" t="str">
        <f>VLOOKUP(fact_market_share__2[[#This Row],[date]],dim_date[],3,FALSE)</f>
        <v>After 5G</v>
      </c>
    </row>
    <row r="574" spans="1:8" x14ac:dyDescent="0.3">
      <c r="A574" s="2">
        <v>44774</v>
      </c>
      <c r="B574">
        <v>700001</v>
      </c>
      <c r="C574" s="5">
        <v>255.37</v>
      </c>
      <c r="D574" t="s">
        <v>76</v>
      </c>
      <c r="E574" s="5">
        <v>7.28</v>
      </c>
      <c r="F574" t="str">
        <f>VLOOKUP(fact_market_share__2[[#This Row],[date]],dim_date[],2,FALSE)</f>
        <v>Aug</v>
      </c>
      <c r="G574" t="str">
        <f>VLOOKUP(fact_market_share__2[[#This Row],[city_code]],dim_cities[],2,FALSE)</f>
        <v>Kolkata</v>
      </c>
      <c r="H574" t="str">
        <f>VLOOKUP(fact_market_share__2[[#This Row],[date]],dim_date[],3,FALSE)</f>
        <v>After 5G</v>
      </c>
    </row>
    <row r="575" spans="1:8" x14ac:dyDescent="0.3">
      <c r="A575" s="2">
        <v>44774</v>
      </c>
      <c r="B575">
        <v>560001</v>
      </c>
      <c r="C575" s="5">
        <v>228.7</v>
      </c>
      <c r="D575" t="s">
        <v>76</v>
      </c>
      <c r="E575" s="5">
        <v>6.95</v>
      </c>
      <c r="F575" t="str">
        <f>VLOOKUP(fact_market_share__2[[#This Row],[date]],dim_date[],2,FALSE)</f>
        <v>Aug</v>
      </c>
      <c r="G575" t="str">
        <f>VLOOKUP(fact_market_share__2[[#This Row],[city_code]],dim_cities[],2,FALSE)</f>
        <v>Bangalore</v>
      </c>
      <c r="H575" t="str">
        <f>VLOOKUP(fact_market_share__2[[#This Row],[date]],dim_date[],3,FALSE)</f>
        <v>After 5G</v>
      </c>
    </row>
    <row r="576" spans="1:8" x14ac:dyDescent="0.3">
      <c r="A576" s="2">
        <v>44774</v>
      </c>
      <c r="B576">
        <v>600001</v>
      </c>
      <c r="C576" s="5">
        <v>189.45</v>
      </c>
      <c r="D576" t="s">
        <v>76</v>
      </c>
      <c r="E576" s="5">
        <v>6.21</v>
      </c>
      <c r="F576" t="str">
        <f>VLOOKUP(fact_market_share__2[[#This Row],[date]],dim_date[],2,FALSE)</f>
        <v>Aug</v>
      </c>
      <c r="G576" t="str">
        <f>VLOOKUP(fact_market_share__2[[#This Row],[city_code]],dim_cities[],2,FALSE)</f>
        <v>Chennai</v>
      </c>
      <c r="H576" t="str">
        <f>VLOOKUP(fact_market_share__2[[#This Row],[date]],dim_date[],3,FALSE)</f>
        <v>After 5G</v>
      </c>
    </row>
    <row r="577" spans="1:8" x14ac:dyDescent="0.3">
      <c r="A577" s="2">
        <v>44774</v>
      </c>
      <c r="B577">
        <v>500001</v>
      </c>
      <c r="C577" s="5">
        <v>170.67</v>
      </c>
      <c r="D577" t="s">
        <v>76</v>
      </c>
      <c r="E577" s="5">
        <v>6.87</v>
      </c>
      <c r="F577" t="str">
        <f>VLOOKUP(fact_market_share__2[[#This Row],[date]],dim_date[],2,FALSE)</f>
        <v>Aug</v>
      </c>
      <c r="G577" t="str">
        <f>VLOOKUP(fact_market_share__2[[#This Row],[city_code]],dim_cities[],2,FALSE)</f>
        <v>Hyderabad</v>
      </c>
      <c r="H577" t="str">
        <f>VLOOKUP(fact_market_share__2[[#This Row],[date]],dim_date[],3,FALSE)</f>
        <v>After 5G</v>
      </c>
    </row>
    <row r="578" spans="1:8" x14ac:dyDescent="0.3">
      <c r="A578" s="2">
        <v>44774</v>
      </c>
      <c r="B578">
        <v>411001</v>
      </c>
      <c r="C578" s="5">
        <v>164.7</v>
      </c>
      <c r="D578" t="s">
        <v>76</v>
      </c>
      <c r="E578" s="5">
        <v>7.48</v>
      </c>
      <c r="F578" t="str">
        <f>VLOOKUP(fact_market_share__2[[#This Row],[date]],dim_date[],2,FALSE)</f>
        <v>Aug</v>
      </c>
      <c r="G578" t="str">
        <f>VLOOKUP(fact_market_share__2[[#This Row],[city_code]],dim_cities[],2,FALSE)</f>
        <v>Pune</v>
      </c>
      <c r="H578" t="str">
        <f>VLOOKUP(fact_market_share__2[[#This Row],[date]],dim_date[],3,FALSE)</f>
        <v>After 5G</v>
      </c>
    </row>
    <row r="579" spans="1:8" x14ac:dyDescent="0.3">
      <c r="A579" s="2">
        <v>44774</v>
      </c>
      <c r="B579">
        <v>380001</v>
      </c>
      <c r="C579" s="5">
        <v>125.02</v>
      </c>
      <c r="D579" t="s">
        <v>76</v>
      </c>
      <c r="E579" s="5">
        <v>7.11</v>
      </c>
      <c r="F579" t="str">
        <f>VLOOKUP(fact_market_share__2[[#This Row],[date]],dim_date[],2,FALSE)</f>
        <v>Aug</v>
      </c>
      <c r="G579" t="str">
        <f>VLOOKUP(fact_market_share__2[[#This Row],[city_code]],dim_cities[],2,FALSE)</f>
        <v>Ahmedabad</v>
      </c>
      <c r="H579" t="str">
        <f>VLOOKUP(fact_market_share__2[[#This Row],[date]],dim_date[],3,FALSE)</f>
        <v>After 5G</v>
      </c>
    </row>
    <row r="580" spans="1:8" x14ac:dyDescent="0.3">
      <c r="A580" s="2">
        <v>44774</v>
      </c>
      <c r="B580">
        <v>302001</v>
      </c>
      <c r="C580" s="5">
        <v>92.8</v>
      </c>
      <c r="D580" t="s">
        <v>76</v>
      </c>
      <c r="E580" s="5">
        <v>5.54</v>
      </c>
      <c r="F580" t="str">
        <f>VLOOKUP(fact_market_share__2[[#This Row],[date]],dim_date[],2,FALSE)</f>
        <v>Aug</v>
      </c>
      <c r="G580" t="str">
        <f>VLOOKUP(fact_market_share__2[[#This Row],[city_code]],dim_cities[],2,FALSE)</f>
        <v>Jaipur</v>
      </c>
      <c r="H580" t="str">
        <f>VLOOKUP(fact_market_share__2[[#This Row],[date]],dim_date[],3,FALSE)</f>
        <v>After 5G</v>
      </c>
    </row>
    <row r="581" spans="1:8" x14ac:dyDescent="0.3">
      <c r="A581" s="2">
        <v>44774</v>
      </c>
      <c r="B581">
        <v>226001</v>
      </c>
      <c r="C581" s="5">
        <v>79.790000000000006</v>
      </c>
      <c r="D581" t="s">
        <v>76</v>
      </c>
      <c r="E581" s="5">
        <v>7.94</v>
      </c>
      <c r="F581" t="str">
        <f>VLOOKUP(fact_market_share__2[[#This Row],[date]],dim_date[],2,FALSE)</f>
        <v>Aug</v>
      </c>
      <c r="G581" t="str">
        <f>VLOOKUP(fact_market_share__2[[#This Row],[city_code]],dim_cities[],2,FALSE)</f>
        <v>Lucknow</v>
      </c>
      <c r="H581" t="str">
        <f>VLOOKUP(fact_market_share__2[[#This Row],[date]],dim_date[],3,FALSE)</f>
        <v>After 5G</v>
      </c>
    </row>
    <row r="582" spans="1:8" x14ac:dyDescent="0.3">
      <c r="A582" s="2">
        <v>44774</v>
      </c>
      <c r="B582">
        <v>800008</v>
      </c>
      <c r="C582" s="5">
        <v>65.5</v>
      </c>
      <c r="D582" t="s">
        <v>76</v>
      </c>
      <c r="E582" s="5">
        <v>6.4</v>
      </c>
      <c r="F582" t="str">
        <f>VLOOKUP(fact_market_share__2[[#This Row],[date]],dim_date[],2,FALSE)</f>
        <v>Aug</v>
      </c>
      <c r="G582" t="str">
        <f>VLOOKUP(fact_market_share__2[[#This Row],[city_code]],dim_cities[],2,FALSE)</f>
        <v>Patna</v>
      </c>
      <c r="H582" t="str">
        <f>VLOOKUP(fact_market_share__2[[#This Row],[date]],dim_date[],3,FALSE)</f>
        <v>After 5G</v>
      </c>
    </row>
    <row r="583" spans="1:8" x14ac:dyDescent="0.3">
      <c r="A583" s="2">
        <v>44774</v>
      </c>
      <c r="B583">
        <v>641001</v>
      </c>
      <c r="C583" s="5">
        <v>58.03</v>
      </c>
      <c r="D583" t="s">
        <v>76</v>
      </c>
      <c r="E583" s="5">
        <v>8.91</v>
      </c>
      <c r="F583" t="str">
        <f>VLOOKUP(fact_market_share__2[[#This Row],[date]],dim_date[],2,FALSE)</f>
        <v>Aug</v>
      </c>
      <c r="G583" t="str">
        <f>VLOOKUP(fact_market_share__2[[#This Row],[city_code]],dim_cities[],2,FALSE)</f>
        <v>Coimbatore</v>
      </c>
      <c r="H583" t="str">
        <f>VLOOKUP(fact_market_share__2[[#This Row],[date]],dim_date[],3,FALSE)</f>
        <v>After 5G</v>
      </c>
    </row>
    <row r="584" spans="1:8" x14ac:dyDescent="0.3">
      <c r="A584" s="2">
        <v>44774</v>
      </c>
      <c r="B584">
        <v>160017</v>
      </c>
      <c r="C584" s="5">
        <v>42.24</v>
      </c>
      <c r="D584" t="s">
        <v>76</v>
      </c>
      <c r="E584" s="5">
        <v>9.27</v>
      </c>
      <c r="F584" t="str">
        <f>VLOOKUP(fact_market_share__2[[#This Row],[date]],dim_date[],2,FALSE)</f>
        <v>Aug</v>
      </c>
      <c r="G584" t="str">
        <f>VLOOKUP(fact_market_share__2[[#This Row],[city_code]],dim_cities[],2,FALSE)</f>
        <v>Chandigarh</v>
      </c>
      <c r="H584" t="str">
        <f>VLOOKUP(fact_market_share__2[[#This Row],[date]],dim_date[],3,FALSE)</f>
        <v>After 5G</v>
      </c>
    </row>
    <row r="585" spans="1:8" x14ac:dyDescent="0.3">
      <c r="A585" s="2">
        <v>44774</v>
      </c>
      <c r="B585">
        <v>122001</v>
      </c>
      <c r="C585" s="5">
        <v>32.85</v>
      </c>
      <c r="D585" t="s">
        <v>76</v>
      </c>
      <c r="E585" s="5">
        <v>6.84</v>
      </c>
      <c r="F585" t="str">
        <f>VLOOKUP(fact_market_share__2[[#This Row],[date]],dim_date[],2,FALSE)</f>
        <v>Aug</v>
      </c>
      <c r="G585" t="str">
        <f>VLOOKUP(fact_market_share__2[[#This Row],[city_code]],dim_cities[],2,FALSE)</f>
        <v>Gurgaon</v>
      </c>
      <c r="H585" t="str">
        <f>VLOOKUP(fact_market_share__2[[#This Row],[date]],dim_date[],3,FALSE)</f>
        <v>After 5G</v>
      </c>
    </row>
    <row r="586" spans="1:8" x14ac:dyDescent="0.3">
      <c r="A586" s="2">
        <v>44774</v>
      </c>
      <c r="B586">
        <v>492001</v>
      </c>
      <c r="C586" s="5">
        <v>20.48</v>
      </c>
      <c r="D586" t="s">
        <v>76</v>
      </c>
      <c r="E586" s="5">
        <v>7.79</v>
      </c>
      <c r="F586" t="str">
        <f>VLOOKUP(fact_market_share__2[[#This Row],[date]],dim_date[],2,FALSE)</f>
        <v>Aug</v>
      </c>
      <c r="G586" t="str">
        <f>VLOOKUP(fact_market_share__2[[#This Row],[city_code]],dim_cities[],2,FALSE)</f>
        <v>Raipur</v>
      </c>
      <c r="H586" t="str">
        <f>VLOOKUP(fact_market_share__2[[#This Row],[date]],dim_date[],3,FALSE)</f>
        <v>After 5G</v>
      </c>
    </row>
    <row r="587" spans="1:8" x14ac:dyDescent="0.3">
      <c r="A587" s="2">
        <v>44805</v>
      </c>
      <c r="B587">
        <v>400001</v>
      </c>
      <c r="C587" s="5">
        <v>349.97</v>
      </c>
      <c r="D587" t="s">
        <v>76</v>
      </c>
      <c r="E587" s="5">
        <v>7.36</v>
      </c>
      <c r="F587" t="str">
        <f>VLOOKUP(fact_market_share__2[[#This Row],[date]],dim_date[],2,FALSE)</f>
        <v>Sep</v>
      </c>
      <c r="G587" t="str">
        <f>VLOOKUP(fact_market_share__2[[#This Row],[city_code]],dim_cities[],2,FALSE)</f>
        <v>Mumbai</v>
      </c>
      <c r="H587" t="str">
        <f>VLOOKUP(fact_market_share__2[[#This Row],[date]],dim_date[],3,FALSE)</f>
        <v>After 5G</v>
      </c>
    </row>
    <row r="588" spans="1:8" x14ac:dyDescent="0.3">
      <c r="A588" s="2">
        <v>44805</v>
      </c>
      <c r="B588">
        <v>110001</v>
      </c>
      <c r="C588" s="5">
        <v>288.17</v>
      </c>
      <c r="D588" t="s">
        <v>76</v>
      </c>
      <c r="E588" s="5">
        <v>5.98</v>
      </c>
      <c r="F588" t="str">
        <f>VLOOKUP(fact_market_share__2[[#This Row],[date]],dim_date[],2,FALSE)</f>
        <v>Sep</v>
      </c>
      <c r="G588" t="str">
        <f>VLOOKUP(fact_market_share__2[[#This Row],[city_code]],dim_cities[],2,FALSE)</f>
        <v>Delhi</v>
      </c>
      <c r="H588" t="str">
        <f>VLOOKUP(fact_market_share__2[[#This Row],[date]],dim_date[],3,FALSE)</f>
        <v>After 5G</v>
      </c>
    </row>
    <row r="589" spans="1:8" x14ac:dyDescent="0.3">
      <c r="A589" s="2">
        <v>44805</v>
      </c>
      <c r="B589">
        <v>700001</v>
      </c>
      <c r="C589" s="5">
        <v>268.02</v>
      </c>
      <c r="D589" t="s">
        <v>76</v>
      </c>
      <c r="E589" s="5">
        <v>6.52</v>
      </c>
      <c r="F589" t="str">
        <f>VLOOKUP(fact_market_share__2[[#This Row],[date]],dim_date[],2,FALSE)</f>
        <v>Sep</v>
      </c>
      <c r="G589" t="str">
        <f>VLOOKUP(fact_market_share__2[[#This Row],[city_code]],dim_cities[],2,FALSE)</f>
        <v>Kolkata</v>
      </c>
      <c r="H589" t="str">
        <f>VLOOKUP(fact_market_share__2[[#This Row],[date]],dim_date[],3,FALSE)</f>
        <v>After 5G</v>
      </c>
    </row>
    <row r="590" spans="1:8" x14ac:dyDescent="0.3">
      <c r="A590" s="2">
        <v>44805</v>
      </c>
      <c r="B590">
        <v>560001</v>
      </c>
      <c r="C590" s="5">
        <v>240.03</v>
      </c>
      <c r="D590" t="s">
        <v>76</v>
      </c>
      <c r="E590" s="5">
        <v>7.94</v>
      </c>
      <c r="F590" t="str">
        <f>VLOOKUP(fact_market_share__2[[#This Row],[date]],dim_date[],2,FALSE)</f>
        <v>Sep</v>
      </c>
      <c r="G590" t="str">
        <f>VLOOKUP(fact_market_share__2[[#This Row],[city_code]],dim_cities[],2,FALSE)</f>
        <v>Bangalore</v>
      </c>
      <c r="H590" t="str">
        <f>VLOOKUP(fact_market_share__2[[#This Row],[date]],dim_date[],3,FALSE)</f>
        <v>After 5G</v>
      </c>
    </row>
    <row r="591" spans="1:8" x14ac:dyDescent="0.3">
      <c r="A591" s="2">
        <v>44805</v>
      </c>
      <c r="B591">
        <v>600001</v>
      </c>
      <c r="C591" s="5">
        <v>198.83</v>
      </c>
      <c r="D591" t="s">
        <v>76</v>
      </c>
      <c r="E591" s="5">
        <v>7.81</v>
      </c>
      <c r="F591" t="str">
        <f>VLOOKUP(fact_market_share__2[[#This Row],[date]],dim_date[],2,FALSE)</f>
        <v>Sep</v>
      </c>
      <c r="G591" t="str">
        <f>VLOOKUP(fact_market_share__2[[#This Row],[city_code]],dim_cities[],2,FALSE)</f>
        <v>Chennai</v>
      </c>
      <c r="H591" t="str">
        <f>VLOOKUP(fact_market_share__2[[#This Row],[date]],dim_date[],3,FALSE)</f>
        <v>After 5G</v>
      </c>
    </row>
    <row r="592" spans="1:8" x14ac:dyDescent="0.3">
      <c r="A592" s="2">
        <v>44805</v>
      </c>
      <c r="B592">
        <v>500001</v>
      </c>
      <c r="C592" s="5">
        <v>179.13</v>
      </c>
      <c r="D592" t="s">
        <v>76</v>
      </c>
      <c r="E592" s="5">
        <v>8.9600000000000009</v>
      </c>
      <c r="F592" t="str">
        <f>VLOOKUP(fact_market_share__2[[#This Row],[date]],dim_date[],2,FALSE)</f>
        <v>Sep</v>
      </c>
      <c r="G592" t="str">
        <f>VLOOKUP(fact_market_share__2[[#This Row],[city_code]],dim_cities[],2,FALSE)</f>
        <v>Hyderabad</v>
      </c>
      <c r="H592" t="str">
        <f>VLOOKUP(fact_market_share__2[[#This Row],[date]],dim_date[],3,FALSE)</f>
        <v>After 5G</v>
      </c>
    </row>
    <row r="593" spans="1:8" x14ac:dyDescent="0.3">
      <c r="A593" s="2">
        <v>44805</v>
      </c>
      <c r="B593">
        <v>411001</v>
      </c>
      <c r="C593" s="5">
        <v>172.86</v>
      </c>
      <c r="D593" t="s">
        <v>76</v>
      </c>
      <c r="E593" s="5">
        <v>6.67</v>
      </c>
      <c r="F593" t="str">
        <f>VLOOKUP(fact_market_share__2[[#This Row],[date]],dim_date[],2,FALSE)</f>
        <v>Sep</v>
      </c>
      <c r="G593" t="str">
        <f>VLOOKUP(fact_market_share__2[[#This Row],[city_code]],dim_cities[],2,FALSE)</f>
        <v>Pune</v>
      </c>
      <c r="H593" t="str">
        <f>VLOOKUP(fact_market_share__2[[#This Row],[date]],dim_date[],3,FALSE)</f>
        <v>After 5G</v>
      </c>
    </row>
    <row r="594" spans="1:8" x14ac:dyDescent="0.3">
      <c r="A594" s="2">
        <v>44805</v>
      </c>
      <c r="B594">
        <v>380001</v>
      </c>
      <c r="C594" s="5">
        <v>131.21</v>
      </c>
      <c r="D594" t="s">
        <v>76</v>
      </c>
      <c r="E594" s="5">
        <v>6.77</v>
      </c>
      <c r="F594" t="str">
        <f>VLOOKUP(fact_market_share__2[[#This Row],[date]],dim_date[],2,FALSE)</f>
        <v>Sep</v>
      </c>
      <c r="G594" t="str">
        <f>VLOOKUP(fact_market_share__2[[#This Row],[city_code]],dim_cities[],2,FALSE)</f>
        <v>Ahmedabad</v>
      </c>
      <c r="H594" t="str">
        <f>VLOOKUP(fact_market_share__2[[#This Row],[date]],dim_date[],3,FALSE)</f>
        <v>After 5G</v>
      </c>
    </row>
    <row r="595" spans="1:8" x14ac:dyDescent="0.3">
      <c r="A595" s="2">
        <v>44805</v>
      </c>
      <c r="B595">
        <v>302001</v>
      </c>
      <c r="C595" s="5">
        <v>97.4</v>
      </c>
      <c r="D595" t="s">
        <v>76</v>
      </c>
      <c r="E595" s="5">
        <v>7.19</v>
      </c>
      <c r="F595" t="str">
        <f>VLOOKUP(fact_market_share__2[[#This Row],[date]],dim_date[],2,FALSE)</f>
        <v>Sep</v>
      </c>
      <c r="G595" t="str">
        <f>VLOOKUP(fact_market_share__2[[#This Row],[city_code]],dim_cities[],2,FALSE)</f>
        <v>Jaipur</v>
      </c>
      <c r="H595" t="str">
        <f>VLOOKUP(fact_market_share__2[[#This Row],[date]],dim_date[],3,FALSE)</f>
        <v>After 5G</v>
      </c>
    </row>
    <row r="596" spans="1:8" x14ac:dyDescent="0.3">
      <c r="A596" s="2">
        <v>44805</v>
      </c>
      <c r="B596">
        <v>226001</v>
      </c>
      <c r="C596" s="5">
        <v>83.74</v>
      </c>
      <c r="D596" t="s">
        <v>76</v>
      </c>
      <c r="E596" s="5">
        <v>6.44</v>
      </c>
      <c r="F596" t="str">
        <f>VLOOKUP(fact_market_share__2[[#This Row],[date]],dim_date[],2,FALSE)</f>
        <v>Sep</v>
      </c>
      <c r="G596" t="str">
        <f>VLOOKUP(fact_market_share__2[[#This Row],[city_code]],dim_cities[],2,FALSE)</f>
        <v>Lucknow</v>
      </c>
      <c r="H596" t="str">
        <f>VLOOKUP(fact_market_share__2[[#This Row],[date]],dim_date[],3,FALSE)</f>
        <v>After 5G</v>
      </c>
    </row>
    <row r="597" spans="1:8" x14ac:dyDescent="0.3">
      <c r="A597" s="2">
        <v>44805</v>
      </c>
      <c r="B597">
        <v>800008</v>
      </c>
      <c r="C597" s="5">
        <v>68.739999999999995</v>
      </c>
      <c r="D597" t="s">
        <v>76</v>
      </c>
      <c r="E597" s="5">
        <v>5.87</v>
      </c>
      <c r="F597" t="str">
        <f>VLOOKUP(fact_market_share__2[[#This Row],[date]],dim_date[],2,FALSE)</f>
        <v>Sep</v>
      </c>
      <c r="G597" t="str">
        <f>VLOOKUP(fact_market_share__2[[#This Row],[city_code]],dim_cities[],2,FALSE)</f>
        <v>Patna</v>
      </c>
      <c r="H597" t="str">
        <f>VLOOKUP(fact_market_share__2[[#This Row],[date]],dim_date[],3,FALSE)</f>
        <v>After 5G</v>
      </c>
    </row>
    <row r="598" spans="1:8" x14ac:dyDescent="0.3">
      <c r="A598" s="2">
        <v>44805</v>
      </c>
      <c r="B598">
        <v>641001</v>
      </c>
      <c r="C598" s="5">
        <v>60.9</v>
      </c>
      <c r="D598" t="s">
        <v>76</v>
      </c>
      <c r="E598" s="5">
        <v>7.22</v>
      </c>
      <c r="F598" t="str">
        <f>VLOOKUP(fact_market_share__2[[#This Row],[date]],dim_date[],2,FALSE)</f>
        <v>Sep</v>
      </c>
      <c r="G598" t="str">
        <f>VLOOKUP(fact_market_share__2[[#This Row],[city_code]],dim_cities[],2,FALSE)</f>
        <v>Coimbatore</v>
      </c>
      <c r="H598" t="str">
        <f>VLOOKUP(fact_market_share__2[[#This Row],[date]],dim_date[],3,FALSE)</f>
        <v>After 5G</v>
      </c>
    </row>
    <row r="599" spans="1:8" x14ac:dyDescent="0.3">
      <c r="A599" s="2">
        <v>44805</v>
      </c>
      <c r="B599">
        <v>160017</v>
      </c>
      <c r="C599" s="5">
        <v>44.33</v>
      </c>
      <c r="D599" t="s">
        <v>76</v>
      </c>
      <c r="E599" s="5">
        <v>7.35</v>
      </c>
      <c r="F599" t="str">
        <f>VLOOKUP(fact_market_share__2[[#This Row],[date]],dim_date[],2,FALSE)</f>
        <v>Sep</v>
      </c>
      <c r="G599" t="str">
        <f>VLOOKUP(fact_market_share__2[[#This Row],[city_code]],dim_cities[],2,FALSE)</f>
        <v>Chandigarh</v>
      </c>
      <c r="H599" t="str">
        <f>VLOOKUP(fact_market_share__2[[#This Row],[date]],dim_date[],3,FALSE)</f>
        <v>After 5G</v>
      </c>
    </row>
    <row r="600" spans="1:8" x14ac:dyDescent="0.3">
      <c r="A600" s="2">
        <v>44805</v>
      </c>
      <c r="B600">
        <v>122001</v>
      </c>
      <c r="C600" s="5">
        <v>34.479999999999997</v>
      </c>
      <c r="D600" t="s">
        <v>76</v>
      </c>
      <c r="E600" s="5">
        <v>7.3</v>
      </c>
      <c r="F600" t="str">
        <f>VLOOKUP(fact_market_share__2[[#This Row],[date]],dim_date[],2,FALSE)</f>
        <v>Sep</v>
      </c>
      <c r="G600" t="str">
        <f>VLOOKUP(fact_market_share__2[[#This Row],[city_code]],dim_cities[],2,FALSE)</f>
        <v>Gurgaon</v>
      </c>
      <c r="H600" t="str">
        <f>VLOOKUP(fact_market_share__2[[#This Row],[date]],dim_date[],3,FALSE)</f>
        <v>After 5G</v>
      </c>
    </row>
    <row r="601" spans="1:8" x14ac:dyDescent="0.3">
      <c r="A601" s="2">
        <v>44805</v>
      </c>
      <c r="B601">
        <v>492001</v>
      </c>
      <c r="C601" s="5">
        <v>21.5</v>
      </c>
      <c r="D601" t="s">
        <v>76</v>
      </c>
      <c r="E601" s="5">
        <v>7.83</v>
      </c>
      <c r="F601" t="str">
        <f>VLOOKUP(fact_market_share__2[[#This Row],[date]],dim_date[],2,FALSE)</f>
        <v>Sep</v>
      </c>
      <c r="G601" t="str">
        <f>VLOOKUP(fact_market_share__2[[#This Row],[city_code]],dim_cities[],2,FALSE)</f>
        <v>Raipur</v>
      </c>
      <c r="H601" t="str">
        <f>VLOOKUP(fact_market_share__2[[#This Row],[date]],dim_date[],3,FALSE)</f>
        <v>After 5G</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21"/>
  <sheetViews>
    <sheetView topLeftCell="A2" workbookViewId="0">
      <selection activeCell="G21" sqref="G21"/>
    </sheetView>
  </sheetViews>
  <sheetFormatPr defaultRowHeight="14.4" x14ac:dyDescent="0.3"/>
  <cols>
    <col min="1" max="1" width="11.21875" customWidth="1"/>
    <col min="2" max="2" width="8.77734375" customWidth="1"/>
    <col min="3" max="3" width="13" customWidth="1"/>
    <col min="4" max="4" width="14.33203125" customWidth="1"/>
    <col min="5" max="5" width="14" customWidth="1"/>
    <col min="6" max="6" width="11.44140625" customWidth="1"/>
    <col min="7" max="7" width="14.5546875" style="4" customWidth="1"/>
    <col min="8" max="8" width="13.5546875" style="5" customWidth="1"/>
    <col min="9" max="10" width="8.88671875" style="6"/>
  </cols>
  <sheetData>
    <row r="1" spans="1:11" x14ac:dyDescent="0.3">
      <c r="A1" t="s">
        <v>0</v>
      </c>
      <c r="B1" t="s">
        <v>9</v>
      </c>
      <c r="C1" t="s">
        <v>10</v>
      </c>
      <c r="D1" t="s">
        <v>1</v>
      </c>
      <c r="E1" t="s">
        <v>11</v>
      </c>
      <c r="F1" t="s">
        <v>2</v>
      </c>
      <c r="G1" s="4" t="s">
        <v>3</v>
      </c>
      <c r="H1" s="5" t="s">
        <v>4</v>
      </c>
      <c r="I1" s="6" t="s">
        <v>5</v>
      </c>
      <c r="J1" s="6" t="s">
        <v>6</v>
      </c>
      <c r="K1" t="s">
        <v>41</v>
      </c>
    </row>
    <row r="2" spans="1:11" x14ac:dyDescent="0.3">
      <c r="A2" s="1">
        <v>44562</v>
      </c>
      <c r="B2" s="1" t="str">
        <f>VLOOKUP(Table1[[#This Row],[date]],dim_date[],2,FALSE)</f>
        <v>Jan</v>
      </c>
      <c r="C2" s="1" t="str">
        <f>VLOOKUP(Table1[[#This Row],[date]],dim_date[],3,FALSE)</f>
        <v>Before 5G</v>
      </c>
      <c r="D2">
        <v>400001</v>
      </c>
      <c r="E2" t="str">
        <f>VLOOKUP(Table1[[#This Row],[city_code]],dim_cities[],2)</f>
        <v>Lucknow</v>
      </c>
      <c r="F2" t="s">
        <v>7</v>
      </c>
      <c r="G2" s="5">
        <v>60.69</v>
      </c>
      <c r="H2" s="5">
        <v>192</v>
      </c>
      <c r="I2" s="6">
        <v>31.61</v>
      </c>
      <c r="J2" s="6">
        <v>1.9</v>
      </c>
      <c r="K2">
        <f>VLOOKUP(Table1[[#This Row],[date]],dim_date[],4,FALSE)</f>
        <v>1</v>
      </c>
    </row>
    <row r="3" spans="1:11" hidden="1" x14ac:dyDescent="0.3">
      <c r="A3" s="1">
        <v>44562</v>
      </c>
      <c r="B3" s="1" t="str">
        <f>VLOOKUP(Table1[[#This Row],[date]],dim_date[],2,FALSE)</f>
        <v>Jan</v>
      </c>
      <c r="C3" s="1" t="str">
        <f>VLOOKUP(Table1[[#This Row],[date]],dim_date[],3,FALSE)</f>
        <v>Before 5G</v>
      </c>
      <c r="D3">
        <v>110001</v>
      </c>
      <c r="E3" t="str">
        <f>VLOOKUP(Table1[[#This Row],[city_code]],dim_cities[],2)</f>
        <v>Delhi</v>
      </c>
      <c r="F3" t="s">
        <v>7</v>
      </c>
      <c r="G3" s="5">
        <v>42.71</v>
      </c>
      <c r="H3" s="5">
        <v>175</v>
      </c>
      <c r="I3" s="6">
        <v>24.41</v>
      </c>
      <c r="J3" s="6">
        <v>1.31</v>
      </c>
      <c r="K3">
        <f>VLOOKUP(Table1[[#This Row],[date]],dim_date[],4,FALSE)</f>
        <v>1</v>
      </c>
    </row>
    <row r="4" spans="1:11" hidden="1" x14ac:dyDescent="0.3">
      <c r="A4" s="1">
        <v>44562</v>
      </c>
      <c r="B4" s="1" t="str">
        <f>VLOOKUP(Table1[[#This Row],[date]],dim_date[],2,FALSE)</f>
        <v>Jan</v>
      </c>
      <c r="C4" s="1" t="str">
        <f>VLOOKUP(Table1[[#This Row],[date]],dim_date[],3,FALSE)</f>
        <v>Before 5G</v>
      </c>
      <c r="D4">
        <v>700001</v>
      </c>
      <c r="E4" t="str">
        <f>VLOOKUP(Table1[[#This Row],[city_code]],dim_cities[],2)</f>
        <v>Raipur</v>
      </c>
      <c r="F4" t="s">
        <v>7</v>
      </c>
      <c r="G4" s="5">
        <v>36.909999999999997</v>
      </c>
      <c r="H4" s="5">
        <v>175</v>
      </c>
      <c r="I4" s="6">
        <v>21.09</v>
      </c>
      <c r="J4" s="6">
        <v>1.25</v>
      </c>
      <c r="K4">
        <f>VLOOKUP(Table1[[#This Row],[date]],dim_date[],4,FALSE)</f>
        <v>1</v>
      </c>
    </row>
    <row r="5" spans="1:11" x14ac:dyDescent="0.3">
      <c r="A5" s="1">
        <v>44562</v>
      </c>
      <c r="B5" s="1" t="str">
        <f>VLOOKUP(Table1[[#This Row],[date]],dim_date[],2,FALSE)</f>
        <v>Jan</v>
      </c>
      <c r="C5" s="1" t="str">
        <f>VLOOKUP(Table1[[#This Row],[date]],dim_date[],3,FALSE)</f>
        <v>Before 5G</v>
      </c>
      <c r="D5">
        <v>560001</v>
      </c>
      <c r="E5" t="str">
        <f>VLOOKUP(Table1[[#This Row],[city_code]],dim_cities[],2)</f>
        <v>Lucknow</v>
      </c>
      <c r="F5" t="s">
        <v>7</v>
      </c>
      <c r="G5" s="5">
        <v>37.4</v>
      </c>
      <c r="H5" s="5">
        <v>175</v>
      </c>
      <c r="I5" s="6">
        <v>21.37</v>
      </c>
      <c r="J5" s="6">
        <v>1.39</v>
      </c>
      <c r="K5">
        <f>VLOOKUP(Table1[[#This Row],[date]],dim_date[],4,FALSE)</f>
        <v>1</v>
      </c>
    </row>
    <row r="6" spans="1:11" x14ac:dyDescent="0.3">
      <c r="A6" s="1">
        <v>44562</v>
      </c>
      <c r="B6" s="1" t="str">
        <f>VLOOKUP(Table1[[#This Row],[date]],dim_date[],2,FALSE)</f>
        <v>Jan</v>
      </c>
      <c r="C6" s="1" t="str">
        <f>VLOOKUP(Table1[[#This Row],[date]],dim_date[],3,FALSE)</f>
        <v>Before 5G</v>
      </c>
      <c r="D6">
        <v>600001</v>
      </c>
      <c r="E6" t="str">
        <f>VLOOKUP(Table1[[#This Row],[city_code]],dim_cities[],2)</f>
        <v>Lucknow</v>
      </c>
      <c r="F6" t="s">
        <v>7</v>
      </c>
      <c r="G6" s="5">
        <v>30.8</v>
      </c>
      <c r="H6" s="5">
        <v>203</v>
      </c>
      <c r="I6" s="6">
        <v>15.17</v>
      </c>
      <c r="J6" s="6">
        <v>1.1200000000000001</v>
      </c>
      <c r="K6">
        <f>VLOOKUP(Table1[[#This Row],[date]],dim_date[],4,FALSE)</f>
        <v>1</v>
      </c>
    </row>
    <row r="7" spans="1:11" x14ac:dyDescent="0.3">
      <c r="A7" s="1">
        <v>44562</v>
      </c>
      <c r="B7" s="1" t="str">
        <f>VLOOKUP(Table1[[#This Row],[date]],dim_date[],2,FALSE)</f>
        <v>Jan</v>
      </c>
      <c r="C7" s="1" t="str">
        <f>VLOOKUP(Table1[[#This Row],[date]],dim_date[],3,FALSE)</f>
        <v>Before 5G</v>
      </c>
      <c r="D7">
        <v>500001</v>
      </c>
      <c r="E7" t="str">
        <f>VLOOKUP(Table1[[#This Row],[city_code]],dim_cities[],2)</f>
        <v>Lucknow</v>
      </c>
      <c r="F7" t="s">
        <v>7</v>
      </c>
      <c r="G7" s="5">
        <v>28.25</v>
      </c>
      <c r="H7" s="5">
        <v>183</v>
      </c>
      <c r="I7" s="6">
        <v>15.44</v>
      </c>
      <c r="J7" s="6">
        <v>0.78</v>
      </c>
      <c r="K7">
        <f>VLOOKUP(Table1[[#This Row],[date]],dim_date[],4,FALSE)</f>
        <v>1</v>
      </c>
    </row>
    <row r="8" spans="1:11" x14ac:dyDescent="0.3">
      <c r="A8" s="1">
        <v>44562</v>
      </c>
      <c r="B8" s="1" t="str">
        <f>VLOOKUP(Table1[[#This Row],[date]],dim_date[],2,FALSE)</f>
        <v>Jan</v>
      </c>
      <c r="C8" s="1" t="str">
        <f>VLOOKUP(Table1[[#This Row],[date]],dim_date[],3,FALSE)</f>
        <v>Before 5G</v>
      </c>
      <c r="D8">
        <v>411001</v>
      </c>
      <c r="E8" t="str">
        <f>VLOOKUP(Table1[[#This Row],[city_code]],dim_cities[],2)</f>
        <v>Lucknow</v>
      </c>
      <c r="F8" t="s">
        <v>7</v>
      </c>
      <c r="G8" s="5">
        <v>24.22</v>
      </c>
      <c r="H8" s="5">
        <v>200</v>
      </c>
      <c r="I8" s="6">
        <v>12.11</v>
      </c>
      <c r="J8" s="6">
        <v>1.08</v>
      </c>
      <c r="K8">
        <f>VLOOKUP(Table1[[#This Row],[date]],dim_date[],4,FALSE)</f>
        <v>1</v>
      </c>
    </row>
    <row r="9" spans="1:11" hidden="1" x14ac:dyDescent="0.3">
      <c r="A9" s="1">
        <v>44562</v>
      </c>
      <c r="B9" s="1" t="str">
        <f>VLOOKUP(Table1[[#This Row],[date]],dim_date[],2,FALSE)</f>
        <v>Jan</v>
      </c>
      <c r="C9" s="1" t="str">
        <f>VLOOKUP(Table1[[#This Row],[date]],dim_date[],3,FALSE)</f>
        <v>Before 5G</v>
      </c>
      <c r="D9">
        <v>380001</v>
      </c>
      <c r="E9" t="str">
        <f>VLOOKUP(Table1[[#This Row],[city_code]],dim_cities[],2)</f>
        <v>Ahmedabad</v>
      </c>
      <c r="F9" t="s">
        <v>7</v>
      </c>
      <c r="G9" s="5">
        <v>20.97</v>
      </c>
      <c r="H9" s="5">
        <v>165</v>
      </c>
      <c r="I9" s="6">
        <v>12.71</v>
      </c>
      <c r="J9" s="6">
        <v>0.62</v>
      </c>
      <c r="K9">
        <f>VLOOKUP(Table1[[#This Row],[date]],dim_date[],4,FALSE)</f>
        <v>1</v>
      </c>
    </row>
    <row r="10" spans="1:11" hidden="1" x14ac:dyDescent="0.3">
      <c r="A10" s="1">
        <v>44562</v>
      </c>
      <c r="B10" s="1" t="str">
        <f>VLOOKUP(Table1[[#This Row],[date]],dim_date[],2,FALSE)</f>
        <v>Jan</v>
      </c>
      <c r="C10" s="1" t="str">
        <f>VLOOKUP(Table1[[#This Row],[date]],dim_date[],3,FALSE)</f>
        <v>Before 5G</v>
      </c>
      <c r="D10">
        <v>302001</v>
      </c>
      <c r="E10" t="str">
        <f>VLOOKUP(Table1[[#This Row],[city_code]],dim_cities[],2)</f>
        <v>Delhi</v>
      </c>
      <c r="F10" t="s">
        <v>7</v>
      </c>
      <c r="G10" s="5">
        <v>22.21</v>
      </c>
      <c r="H10" s="5">
        <v>189</v>
      </c>
      <c r="I10" s="6">
        <v>11.75</v>
      </c>
      <c r="J10" s="6">
        <v>0.52</v>
      </c>
      <c r="K10">
        <f>VLOOKUP(Table1[[#This Row],[date]],dim_date[],4,FALSE)</f>
        <v>1</v>
      </c>
    </row>
    <row r="11" spans="1:11" hidden="1" x14ac:dyDescent="0.3">
      <c r="A11" s="1">
        <v>44562</v>
      </c>
      <c r="B11" s="1" t="str">
        <f>VLOOKUP(Table1[[#This Row],[date]],dim_date[],2,FALSE)</f>
        <v>Jan</v>
      </c>
      <c r="C11" s="1" t="str">
        <f>VLOOKUP(Table1[[#This Row],[date]],dim_date[],3,FALSE)</f>
        <v>Before 5G</v>
      </c>
      <c r="D11">
        <v>226001</v>
      </c>
      <c r="E11" t="str">
        <f>VLOOKUP(Table1[[#This Row],[city_code]],dim_cities[],2)</f>
        <v>Delhi</v>
      </c>
      <c r="F11" t="s">
        <v>7</v>
      </c>
      <c r="G11" s="5">
        <v>11.86</v>
      </c>
      <c r="H11" s="5">
        <v>198</v>
      </c>
      <c r="I11" s="6">
        <v>5.99</v>
      </c>
      <c r="J11" s="6">
        <v>0.45</v>
      </c>
      <c r="K11">
        <f>VLOOKUP(Table1[[#This Row],[date]],dim_date[],4,FALSE)</f>
        <v>1</v>
      </c>
    </row>
    <row r="12" spans="1:11" hidden="1" x14ac:dyDescent="0.3">
      <c r="A12" s="1">
        <v>44562</v>
      </c>
      <c r="B12" s="1" t="str">
        <f>VLOOKUP(Table1[[#This Row],[date]],dim_date[],2,FALSE)</f>
        <v>Jan</v>
      </c>
      <c r="C12" s="1" t="str">
        <f>VLOOKUP(Table1[[#This Row],[date]],dim_date[],3,FALSE)</f>
        <v>Before 5G</v>
      </c>
      <c r="D12">
        <v>800008</v>
      </c>
      <c r="E12" t="str">
        <f>VLOOKUP(Table1[[#This Row],[city_code]],dim_cities[],2)</f>
        <v>Raipur</v>
      </c>
      <c r="F12" t="s">
        <v>7</v>
      </c>
      <c r="G12" s="5">
        <v>14.59</v>
      </c>
      <c r="H12" s="5">
        <v>188</v>
      </c>
      <c r="I12" s="6">
        <v>7.76</v>
      </c>
      <c r="J12" s="6">
        <v>0.39</v>
      </c>
      <c r="K12">
        <f>VLOOKUP(Table1[[#This Row],[date]],dim_date[],4,FALSE)</f>
        <v>1</v>
      </c>
    </row>
    <row r="13" spans="1:11" hidden="1" x14ac:dyDescent="0.3">
      <c r="A13" s="1">
        <v>44562</v>
      </c>
      <c r="B13" s="1" t="str">
        <f>VLOOKUP(Table1[[#This Row],[date]],dim_date[],2,FALSE)</f>
        <v>Jan</v>
      </c>
      <c r="C13" s="1" t="str">
        <f>VLOOKUP(Table1[[#This Row],[date]],dim_date[],3,FALSE)</f>
        <v>Before 5G</v>
      </c>
      <c r="D13">
        <v>641001</v>
      </c>
      <c r="E13" t="str">
        <f>VLOOKUP(Table1[[#This Row],[city_code]],dim_cities[],2)</f>
        <v>Coimbatore</v>
      </c>
      <c r="F13" t="s">
        <v>7</v>
      </c>
      <c r="G13" s="5">
        <v>7.82</v>
      </c>
      <c r="H13" s="5">
        <v>212</v>
      </c>
      <c r="I13" s="6">
        <v>3.69</v>
      </c>
      <c r="J13" s="6">
        <v>0.28000000000000003</v>
      </c>
      <c r="K13">
        <f>VLOOKUP(Table1[[#This Row],[date]],dim_date[],4,FALSE)</f>
        <v>1</v>
      </c>
    </row>
    <row r="14" spans="1:11" hidden="1" x14ac:dyDescent="0.3">
      <c r="A14" s="1">
        <v>44562</v>
      </c>
      <c r="B14" s="1" t="str">
        <f>VLOOKUP(Table1[[#This Row],[date]],dim_date[],2,FALSE)</f>
        <v>Jan</v>
      </c>
      <c r="C14" s="1" t="str">
        <f>VLOOKUP(Table1[[#This Row],[date]],dim_date[],3,FALSE)</f>
        <v>Before 5G</v>
      </c>
      <c r="D14">
        <v>160017</v>
      </c>
      <c r="E14" t="str">
        <f>VLOOKUP(Table1[[#This Row],[city_code]],dim_cities[],2)</f>
        <v>Delhi</v>
      </c>
      <c r="F14" t="s">
        <v>7</v>
      </c>
      <c r="G14" s="5">
        <v>6.35</v>
      </c>
      <c r="H14" s="5">
        <v>185</v>
      </c>
      <c r="I14" s="6">
        <v>3.43</v>
      </c>
      <c r="J14" s="6">
        <v>0.17</v>
      </c>
      <c r="K14">
        <f>VLOOKUP(Table1[[#This Row],[date]],dim_date[],4,FALSE)</f>
        <v>1</v>
      </c>
    </row>
    <row r="15" spans="1:11" hidden="1" x14ac:dyDescent="0.3">
      <c r="A15" s="1">
        <v>44562</v>
      </c>
      <c r="B15" s="1" t="str">
        <f>VLOOKUP(Table1[[#This Row],[date]],dim_date[],2,FALSE)</f>
        <v>Jan</v>
      </c>
      <c r="C15" s="1" t="str">
        <f>VLOOKUP(Table1[[#This Row],[date]],dim_date[],3,FALSE)</f>
        <v>Before 5G</v>
      </c>
      <c r="D15">
        <v>122001</v>
      </c>
      <c r="E15" t="str">
        <f>VLOOKUP(Table1[[#This Row],[city_code]],dim_cities[],2)</f>
        <v>Delhi</v>
      </c>
      <c r="F15" t="s">
        <v>7</v>
      </c>
      <c r="G15" s="5">
        <v>5.32</v>
      </c>
      <c r="H15" s="5">
        <v>181</v>
      </c>
      <c r="I15" s="6">
        <v>2.94</v>
      </c>
      <c r="J15" s="6">
        <v>0.25</v>
      </c>
      <c r="K15">
        <f>VLOOKUP(Table1[[#This Row],[date]],dim_date[],4,FALSE)</f>
        <v>1</v>
      </c>
    </row>
    <row r="16" spans="1:11" x14ac:dyDescent="0.3">
      <c r="A16" s="1">
        <v>44562</v>
      </c>
      <c r="B16" s="1" t="str">
        <f>VLOOKUP(Table1[[#This Row],[date]],dim_date[],2,FALSE)</f>
        <v>Jan</v>
      </c>
      <c r="C16" s="1" t="str">
        <f>VLOOKUP(Table1[[#This Row],[date]],dim_date[],3,FALSE)</f>
        <v>Before 5G</v>
      </c>
      <c r="D16">
        <v>492001</v>
      </c>
      <c r="E16" t="str">
        <f>VLOOKUP(Table1[[#This Row],[city_code]],dim_cities[],2)</f>
        <v>Lucknow</v>
      </c>
      <c r="F16" t="s">
        <v>7</v>
      </c>
      <c r="G16" s="5">
        <v>4.2699999999999996</v>
      </c>
      <c r="H16" s="5">
        <v>191</v>
      </c>
      <c r="I16" s="6">
        <v>2.2400000000000002</v>
      </c>
      <c r="J16" s="6">
        <v>0.16</v>
      </c>
      <c r="K16">
        <f>VLOOKUP(Table1[[#This Row],[date]],dim_date[],4,FALSE)</f>
        <v>1</v>
      </c>
    </row>
    <row r="17" spans="1:11" x14ac:dyDescent="0.3">
      <c r="A17" s="1">
        <v>44593</v>
      </c>
      <c r="B17" s="1" t="str">
        <f>VLOOKUP(Table1[[#This Row],[date]],dim_date[],2,FALSE)</f>
        <v>Feb</v>
      </c>
      <c r="C17" s="1" t="str">
        <f>VLOOKUP(Table1[[#This Row],[date]],dim_date[],3,FALSE)</f>
        <v>Before 5G</v>
      </c>
      <c r="D17">
        <v>400001</v>
      </c>
      <c r="E17" t="str">
        <f>VLOOKUP(Table1[[#This Row],[city_code]],dim_cities[],2)</f>
        <v>Lucknow</v>
      </c>
      <c r="F17" t="s">
        <v>7</v>
      </c>
      <c r="G17" s="5">
        <v>61.19</v>
      </c>
      <c r="H17" s="5">
        <v>169</v>
      </c>
      <c r="I17" s="6">
        <v>36.21</v>
      </c>
      <c r="J17" s="6">
        <v>2.71</v>
      </c>
      <c r="K17">
        <f>VLOOKUP(Table1[[#This Row],[date]],dim_date[],4,FALSE)</f>
        <v>2</v>
      </c>
    </row>
    <row r="18" spans="1:11" hidden="1" x14ac:dyDescent="0.3">
      <c r="A18" s="1">
        <v>44593</v>
      </c>
      <c r="B18" s="1" t="str">
        <f>VLOOKUP(Table1[[#This Row],[date]],dim_date[],2,FALSE)</f>
        <v>Feb</v>
      </c>
      <c r="C18" s="1" t="str">
        <f>VLOOKUP(Table1[[#This Row],[date]],dim_date[],3,FALSE)</f>
        <v>Before 5G</v>
      </c>
      <c r="D18">
        <v>110001</v>
      </c>
      <c r="E18" t="str">
        <f>VLOOKUP(Table1[[#This Row],[city_code]],dim_cities[],2)</f>
        <v>Delhi</v>
      </c>
      <c r="F18" t="s">
        <v>7</v>
      </c>
      <c r="G18" s="5">
        <v>54.18</v>
      </c>
      <c r="H18" s="5">
        <v>189</v>
      </c>
      <c r="I18" s="6">
        <v>28.67</v>
      </c>
      <c r="J18" s="6">
        <v>1.85</v>
      </c>
      <c r="K18">
        <f>VLOOKUP(Table1[[#This Row],[date]],dim_date[],4,FALSE)</f>
        <v>2</v>
      </c>
    </row>
    <row r="19" spans="1:11" hidden="1" x14ac:dyDescent="0.3">
      <c r="A19" s="1">
        <v>44593</v>
      </c>
      <c r="B19" s="1" t="str">
        <f>VLOOKUP(Table1[[#This Row],[date]],dim_date[],2,FALSE)</f>
        <v>Feb</v>
      </c>
      <c r="C19" s="1" t="str">
        <f>VLOOKUP(Table1[[#This Row],[date]],dim_date[],3,FALSE)</f>
        <v>Before 5G</v>
      </c>
      <c r="D19">
        <v>700001</v>
      </c>
      <c r="E19" t="str">
        <f>VLOOKUP(Table1[[#This Row],[city_code]],dim_cities[],2)</f>
        <v>Raipur</v>
      </c>
      <c r="F19" t="s">
        <v>7</v>
      </c>
      <c r="G19" s="5">
        <v>39.479999999999997</v>
      </c>
      <c r="H19" s="5">
        <v>175</v>
      </c>
      <c r="I19" s="6">
        <v>22.56</v>
      </c>
      <c r="J19" s="6">
        <v>1.75</v>
      </c>
      <c r="K19">
        <f>VLOOKUP(Table1[[#This Row],[date]],dim_date[],4,FALSE)</f>
        <v>2</v>
      </c>
    </row>
    <row r="20" spans="1:11" x14ac:dyDescent="0.3">
      <c r="A20" s="1">
        <v>44593</v>
      </c>
      <c r="B20" s="1" t="str">
        <f>VLOOKUP(Table1[[#This Row],[date]],dim_date[],2,FALSE)</f>
        <v>Feb</v>
      </c>
      <c r="C20" s="1" t="str">
        <f>VLOOKUP(Table1[[#This Row],[date]],dim_date[],3,FALSE)</f>
        <v>Before 5G</v>
      </c>
      <c r="D20">
        <v>560001</v>
      </c>
      <c r="E20" t="str">
        <f>VLOOKUP(Table1[[#This Row],[city_code]],dim_cities[],2)</f>
        <v>Lucknow</v>
      </c>
      <c r="F20" t="s">
        <v>7</v>
      </c>
      <c r="G20" s="5">
        <v>47.06</v>
      </c>
      <c r="H20" s="5">
        <v>189</v>
      </c>
      <c r="I20" s="6">
        <v>24.9</v>
      </c>
      <c r="J20" s="6">
        <v>1.22</v>
      </c>
      <c r="K20">
        <f>VLOOKUP(Table1[[#This Row],[date]],dim_date[],4,FALSE)</f>
        <v>2</v>
      </c>
    </row>
    <row r="21" spans="1:11" x14ac:dyDescent="0.3">
      <c r="A21" s="1">
        <v>44593</v>
      </c>
      <c r="B21" s="1" t="str">
        <f>VLOOKUP(Table1[[#This Row],[date]],dim_date[],2,FALSE)</f>
        <v>Feb</v>
      </c>
      <c r="C21" s="1" t="str">
        <f>VLOOKUP(Table1[[#This Row],[date]],dim_date[],3,FALSE)</f>
        <v>Before 5G</v>
      </c>
      <c r="D21">
        <v>600001</v>
      </c>
      <c r="E21" t="str">
        <f>VLOOKUP(Table1[[#This Row],[city_code]],dim_cities[],2)</f>
        <v>Lucknow</v>
      </c>
      <c r="F21" t="s">
        <v>7</v>
      </c>
      <c r="G21" s="5">
        <v>55.9</v>
      </c>
      <c r="H21" s="5">
        <v>206</v>
      </c>
      <c r="I21" s="6">
        <v>27.14</v>
      </c>
      <c r="J21" s="6">
        <v>1.68</v>
      </c>
      <c r="K21">
        <f>VLOOKUP(Table1[[#This Row],[date]],dim_date[],4,FALSE)</f>
        <v>2</v>
      </c>
    </row>
    <row r="22" spans="1:11" x14ac:dyDescent="0.3">
      <c r="A22" s="1">
        <v>44593</v>
      </c>
      <c r="B22" s="1" t="str">
        <f>VLOOKUP(Table1[[#This Row],[date]],dim_date[],2,FALSE)</f>
        <v>Feb</v>
      </c>
      <c r="C22" s="1" t="str">
        <f>VLOOKUP(Table1[[#This Row],[date]],dim_date[],3,FALSE)</f>
        <v>Before 5G</v>
      </c>
      <c r="D22">
        <v>500001</v>
      </c>
      <c r="E22" t="str">
        <f>VLOOKUP(Table1[[#This Row],[city_code]],dim_cities[],2)</f>
        <v>Lucknow</v>
      </c>
      <c r="F22" t="s">
        <v>7</v>
      </c>
      <c r="G22" s="5">
        <v>34.47</v>
      </c>
      <c r="H22" s="5">
        <v>193</v>
      </c>
      <c r="I22" s="6">
        <v>17.86</v>
      </c>
      <c r="J22" s="6">
        <v>1.1299999999999999</v>
      </c>
      <c r="K22">
        <f>VLOOKUP(Table1[[#This Row],[date]],dim_date[],4,FALSE)</f>
        <v>2</v>
      </c>
    </row>
    <row r="23" spans="1:11" x14ac:dyDescent="0.3">
      <c r="A23" s="1">
        <v>44593</v>
      </c>
      <c r="B23" s="1" t="str">
        <f>VLOOKUP(Table1[[#This Row],[date]],dim_date[],2,FALSE)</f>
        <v>Feb</v>
      </c>
      <c r="C23" s="1" t="str">
        <f>VLOOKUP(Table1[[#This Row],[date]],dim_date[],3,FALSE)</f>
        <v>Before 5G</v>
      </c>
      <c r="D23">
        <v>411001</v>
      </c>
      <c r="E23" t="str">
        <f>VLOOKUP(Table1[[#This Row],[city_code]],dim_cities[],2)</f>
        <v>Lucknow</v>
      </c>
      <c r="F23" t="s">
        <v>7</v>
      </c>
      <c r="G23" s="5">
        <v>28.66</v>
      </c>
      <c r="H23" s="5">
        <v>190</v>
      </c>
      <c r="I23" s="6">
        <v>15.08</v>
      </c>
      <c r="J23" s="6">
        <v>0.72</v>
      </c>
      <c r="K23">
        <f>VLOOKUP(Table1[[#This Row],[date]],dim_date[],4,FALSE)</f>
        <v>2</v>
      </c>
    </row>
    <row r="24" spans="1:11" hidden="1" x14ac:dyDescent="0.3">
      <c r="A24" s="1">
        <v>44593</v>
      </c>
      <c r="B24" s="1" t="str">
        <f>VLOOKUP(Table1[[#This Row],[date]],dim_date[],2,FALSE)</f>
        <v>Feb</v>
      </c>
      <c r="C24" s="1" t="str">
        <f>VLOOKUP(Table1[[#This Row],[date]],dim_date[],3,FALSE)</f>
        <v>Before 5G</v>
      </c>
      <c r="D24">
        <v>380001</v>
      </c>
      <c r="E24" t="str">
        <f>VLOOKUP(Table1[[#This Row],[city_code]],dim_cities[],2)</f>
        <v>Ahmedabad</v>
      </c>
      <c r="F24" t="s">
        <v>7</v>
      </c>
      <c r="G24" s="5">
        <v>20.63</v>
      </c>
      <c r="H24" s="5">
        <v>171</v>
      </c>
      <c r="I24" s="6">
        <v>12.06</v>
      </c>
      <c r="J24" s="6">
        <v>0.74</v>
      </c>
      <c r="K24">
        <f>VLOOKUP(Table1[[#This Row],[date]],dim_date[],4,FALSE)</f>
        <v>2</v>
      </c>
    </row>
    <row r="25" spans="1:11" hidden="1" x14ac:dyDescent="0.3">
      <c r="A25" s="1">
        <v>44593</v>
      </c>
      <c r="B25" s="1" t="str">
        <f>VLOOKUP(Table1[[#This Row],[date]],dim_date[],2,FALSE)</f>
        <v>Feb</v>
      </c>
      <c r="C25" s="1" t="str">
        <f>VLOOKUP(Table1[[#This Row],[date]],dim_date[],3,FALSE)</f>
        <v>Before 5G</v>
      </c>
      <c r="D25">
        <v>302001</v>
      </c>
      <c r="E25" t="str">
        <f>VLOOKUP(Table1[[#This Row],[city_code]],dim_cities[],2)</f>
        <v>Delhi</v>
      </c>
      <c r="F25" t="s">
        <v>7</v>
      </c>
      <c r="G25" s="5">
        <v>15.67</v>
      </c>
      <c r="H25" s="5">
        <v>199</v>
      </c>
      <c r="I25" s="6">
        <v>7.87</v>
      </c>
      <c r="J25" s="6">
        <v>0.55000000000000004</v>
      </c>
      <c r="K25">
        <f>VLOOKUP(Table1[[#This Row],[date]],dim_date[],4,FALSE)</f>
        <v>2</v>
      </c>
    </row>
    <row r="26" spans="1:11" hidden="1" x14ac:dyDescent="0.3">
      <c r="A26" s="1">
        <v>44593</v>
      </c>
      <c r="B26" s="1" t="str">
        <f>VLOOKUP(Table1[[#This Row],[date]],dim_date[],2,FALSE)</f>
        <v>Feb</v>
      </c>
      <c r="C26" s="1" t="str">
        <f>VLOOKUP(Table1[[#This Row],[date]],dim_date[],3,FALSE)</f>
        <v>Before 5G</v>
      </c>
      <c r="D26">
        <v>226001</v>
      </c>
      <c r="E26" t="str">
        <f>VLOOKUP(Table1[[#This Row],[city_code]],dim_cities[],2)</f>
        <v>Delhi</v>
      </c>
      <c r="F26" t="s">
        <v>7</v>
      </c>
      <c r="G26" s="5">
        <v>24.77</v>
      </c>
      <c r="H26" s="5">
        <v>210</v>
      </c>
      <c r="I26" s="6">
        <v>11.8</v>
      </c>
      <c r="J26" s="6">
        <v>0.55000000000000004</v>
      </c>
      <c r="K26">
        <f>VLOOKUP(Table1[[#This Row],[date]],dim_date[],4,FALSE)</f>
        <v>2</v>
      </c>
    </row>
    <row r="27" spans="1:11" hidden="1" x14ac:dyDescent="0.3">
      <c r="A27" s="1">
        <v>44593</v>
      </c>
      <c r="B27" s="1" t="str">
        <f>VLOOKUP(Table1[[#This Row],[date]],dim_date[],2,FALSE)</f>
        <v>Feb</v>
      </c>
      <c r="C27" s="1" t="str">
        <f>VLOOKUP(Table1[[#This Row],[date]],dim_date[],3,FALSE)</f>
        <v>Before 5G</v>
      </c>
      <c r="D27">
        <v>800008</v>
      </c>
      <c r="E27" t="str">
        <f>VLOOKUP(Table1[[#This Row],[city_code]],dim_cities[],2)</f>
        <v>Raipur</v>
      </c>
      <c r="F27" t="s">
        <v>7</v>
      </c>
      <c r="G27" s="5">
        <v>11.72</v>
      </c>
      <c r="H27" s="5">
        <v>208</v>
      </c>
      <c r="I27" s="6">
        <v>5.63</v>
      </c>
      <c r="J27" s="6">
        <v>0.32</v>
      </c>
      <c r="K27">
        <f>VLOOKUP(Table1[[#This Row],[date]],dim_date[],4,FALSE)</f>
        <v>2</v>
      </c>
    </row>
    <row r="28" spans="1:11" hidden="1" x14ac:dyDescent="0.3">
      <c r="A28" s="1">
        <v>44593</v>
      </c>
      <c r="B28" s="1" t="str">
        <f>VLOOKUP(Table1[[#This Row],[date]],dim_date[],2,FALSE)</f>
        <v>Feb</v>
      </c>
      <c r="C28" s="1" t="str">
        <f>VLOOKUP(Table1[[#This Row],[date]],dim_date[],3,FALSE)</f>
        <v>Before 5G</v>
      </c>
      <c r="D28">
        <v>641001</v>
      </c>
      <c r="E28" t="str">
        <f>VLOOKUP(Table1[[#This Row],[city_code]],dim_cities[],2)</f>
        <v>Coimbatore</v>
      </c>
      <c r="F28" t="s">
        <v>7</v>
      </c>
      <c r="G28" s="5">
        <v>11.94</v>
      </c>
      <c r="H28" s="5">
        <v>170</v>
      </c>
      <c r="I28" s="6">
        <v>7.02</v>
      </c>
      <c r="J28" s="6">
        <v>0.41</v>
      </c>
      <c r="K28">
        <f>VLOOKUP(Table1[[#This Row],[date]],dim_date[],4,FALSE)</f>
        <v>2</v>
      </c>
    </row>
    <row r="29" spans="1:11" hidden="1" x14ac:dyDescent="0.3">
      <c r="A29" s="1">
        <v>44593</v>
      </c>
      <c r="B29" s="1" t="str">
        <f>VLOOKUP(Table1[[#This Row],[date]],dim_date[],2,FALSE)</f>
        <v>Feb</v>
      </c>
      <c r="C29" s="1" t="str">
        <f>VLOOKUP(Table1[[#This Row],[date]],dim_date[],3,FALSE)</f>
        <v>Before 5G</v>
      </c>
      <c r="D29">
        <v>160017</v>
      </c>
      <c r="E29" t="str">
        <f>VLOOKUP(Table1[[#This Row],[city_code]],dim_cities[],2)</f>
        <v>Delhi</v>
      </c>
      <c r="F29" t="s">
        <v>7</v>
      </c>
      <c r="G29" s="5">
        <v>6.34</v>
      </c>
      <c r="H29" s="5">
        <v>162</v>
      </c>
      <c r="I29" s="6">
        <v>3.91</v>
      </c>
      <c r="J29" s="6">
        <v>0.17</v>
      </c>
      <c r="K29">
        <f>VLOOKUP(Table1[[#This Row],[date]],dim_date[],4,FALSE)</f>
        <v>2</v>
      </c>
    </row>
    <row r="30" spans="1:11" hidden="1" x14ac:dyDescent="0.3">
      <c r="A30" s="1">
        <v>44593</v>
      </c>
      <c r="B30" s="1" t="str">
        <f>VLOOKUP(Table1[[#This Row],[date]],dim_date[],2,FALSE)</f>
        <v>Feb</v>
      </c>
      <c r="C30" s="1" t="str">
        <f>VLOOKUP(Table1[[#This Row],[date]],dim_date[],3,FALSE)</f>
        <v>Before 5G</v>
      </c>
      <c r="D30">
        <v>122001</v>
      </c>
      <c r="E30" t="str">
        <f>VLOOKUP(Table1[[#This Row],[city_code]],dim_cities[],2)</f>
        <v>Delhi</v>
      </c>
      <c r="F30" t="s">
        <v>7</v>
      </c>
      <c r="G30" s="5">
        <v>9.4499999999999993</v>
      </c>
      <c r="H30" s="5">
        <v>187</v>
      </c>
      <c r="I30" s="6">
        <v>5.05</v>
      </c>
      <c r="J30" s="6">
        <v>0.27</v>
      </c>
      <c r="K30">
        <f>VLOOKUP(Table1[[#This Row],[date]],dim_date[],4,FALSE)</f>
        <v>2</v>
      </c>
    </row>
    <row r="31" spans="1:11" x14ac:dyDescent="0.3">
      <c r="A31" s="1">
        <v>44593</v>
      </c>
      <c r="B31" s="1" t="str">
        <f>VLOOKUP(Table1[[#This Row],[date]],dim_date[],2,FALSE)</f>
        <v>Feb</v>
      </c>
      <c r="C31" s="1" t="str">
        <f>VLOOKUP(Table1[[#This Row],[date]],dim_date[],3,FALSE)</f>
        <v>Before 5G</v>
      </c>
      <c r="D31">
        <v>492001</v>
      </c>
      <c r="E31" t="str">
        <f>VLOOKUP(Table1[[#This Row],[city_code]],dim_cities[],2)</f>
        <v>Lucknow</v>
      </c>
      <c r="F31" t="s">
        <v>7</v>
      </c>
      <c r="G31" s="5">
        <v>4.2300000000000004</v>
      </c>
      <c r="H31" s="5">
        <v>168</v>
      </c>
      <c r="I31" s="6">
        <v>2.52</v>
      </c>
      <c r="J31" s="6">
        <v>0.16</v>
      </c>
      <c r="K31">
        <f>VLOOKUP(Table1[[#This Row],[date]],dim_date[],4,FALSE)</f>
        <v>2</v>
      </c>
    </row>
    <row r="32" spans="1:11" x14ac:dyDescent="0.3">
      <c r="A32" s="1">
        <v>44621</v>
      </c>
      <c r="B32" s="1" t="str">
        <f>VLOOKUP(Table1[[#This Row],[date]],dim_date[],2,FALSE)</f>
        <v>Mar</v>
      </c>
      <c r="C32" s="1" t="str">
        <f>VLOOKUP(Table1[[#This Row],[date]],dim_date[],3,FALSE)</f>
        <v>Before 5G</v>
      </c>
      <c r="D32">
        <v>400001</v>
      </c>
      <c r="E32" t="str">
        <f>VLOOKUP(Table1[[#This Row],[city_code]],dim_cities[],2)</f>
        <v>Lucknow</v>
      </c>
      <c r="F32" t="s">
        <v>7</v>
      </c>
      <c r="G32" s="5">
        <v>57.28</v>
      </c>
      <c r="H32" s="5">
        <v>213</v>
      </c>
      <c r="I32" s="6">
        <v>26.89</v>
      </c>
      <c r="J32" s="6">
        <v>2.33</v>
      </c>
      <c r="K32">
        <f>VLOOKUP(Table1[[#This Row],[date]],dim_date[],4,FALSE)</f>
        <v>3</v>
      </c>
    </row>
    <row r="33" spans="1:11" hidden="1" x14ac:dyDescent="0.3">
      <c r="A33" s="1">
        <v>44621</v>
      </c>
      <c r="B33" s="1" t="str">
        <f>VLOOKUP(Table1[[#This Row],[date]],dim_date[],2,FALSE)</f>
        <v>Mar</v>
      </c>
      <c r="C33" s="1" t="str">
        <f>VLOOKUP(Table1[[#This Row],[date]],dim_date[],3,FALSE)</f>
        <v>Before 5G</v>
      </c>
      <c r="D33">
        <v>110001</v>
      </c>
      <c r="E33" t="str">
        <f>VLOOKUP(Table1[[#This Row],[city_code]],dim_cities[],2)</f>
        <v>Delhi</v>
      </c>
      <c r="F33" t="s">
        <v>7</v>
      </c>
      <c r="G33" s="5">
        <v>48.98</v>
      </c>
      <c r="H33" s="5">
        <v>171</v>
      </c>
      <c r="I33" s="6">
        <v>28.64</v>
      </c>
      <c r="J33" s="6">
        <v>2.52</v>
      </c>
      <c r="K33">
        <f>VLOOKUP(Table1[[#This Row],[date]],dim_date[],4,FALSE)</f>
        <v>3</v>
      </c>
    </row>
    <row r="34" spans="1:11" hidden="1" x14ac:dyDescent="0.3">
      <c r="A34" s="1">
        <v>44621</v>
      </c>
      <c r="B34" s="1" t="str">
        <f>VLOOKUP(Table1[[#This Row],[date]],dim_date[],2,FALSE)</f>
        <v>Mar</v>
      </c>
      <c r="C34" s="1" t="str">
        <f>VLOOKUP(Table1[[#This Row],[date]],dim_date[],3,FALSE)</f>
        <v>Before 5G</v>
      </c>
      <c r="D34">
        <v>700001</v>
      </c>
      <c r="E34" t="str">
        <f>VLOOKUP(Table1[[#This Row],[city_code]],dim_cities[],2)</f>
        <v>Raipur</v>
      </c>
      <c r="F34" t="s">
        <v>7</v>
      </c>
      <c r="G34" s="5">
        <v>67.31</v>
      </c>
      <c r="H34" s="5">
        <v>187</v>
      </c>
      <c r="I34" s="6">
        <v>35.99</v>
      </c>
      <c r="J34" s="6">
        <v>2.2000000000000002</v>
      </c>
      <c r="K34">
        <f>VLOOKUP(Table1[[#This Row],[date]],dim_date[],4,FALSE)</f>
        <v>3</v>
      </c>
    </row>
    <row r="35" spans="1:11" x14ac:dyDescent="0.3">
      <c r="A35" s="1">
        <v>44621</v>
      </c>
      <c r="B35" s="1" t="str">
        <f>VLOOKUP(Table1[[#This Row],[date]],dim_date[],2,FALSE)</f>
        <v>Mar</v>
      </c>
      <c r="C35" s="1" t="str">
        <f>VLOOKUP(Table1[[#This Row],[date]],dim_date[],3,FALSE)</f>
        <v>Before 5G</v>
      </c>
      <c r="D35">
        <v>560001</v>
      </c>
      <c r="E35" t="str">
        <f>VLOOKUP(Table1[[#This Row],[city_code]],dim_cities[],2)</f>
        <v>Lucknow</v>
      </c>
      <c r="F35" t="s">
        <v>7</v>
      </c>
      <c r="G35" s="5">
        <v>41.87</v>
      </c>
      <c r="H35" s="5">
        <v>166</v>
      </c>
      <c r="I35" s="6">
        <v>25.22</v>
      </c>
      <c r="J35" s="6">
        <v>1.59</v>
      </c>
      <c r="K35">
        <f>VLOOKUP(Table1[[#This Row],[date]],dim_date[],4,FALSE)</f>
        <v>3</v>
      </c>
    </row>
    <row r="36" spans="1:11" x14ac:dyDescent="0.3">
      <c r="A36" s="1">
        <v>44621</v>
      </c>
      <c r="B36" s="1" t="str">
        <f>VLOOKUP(Table1[[#This Row],[date]],dim_date[],2,FALSE)</f>
        <v>Mar</v>
      </c>
      <c r="C36" s="1" t="str">
        <f>VLOOKUP(Table1[[#This Row],[date]],dim_date[],3,FALSE)</f>
        <v>Before 5G</v>
      </c>
      <c r="D36">
        <v>600001</v>
      </c>
      <c r="E36" t="str">
        <f>VLOOKUP(Table1[[#This Row],[city_code]],dim_cities[],2)</f>
        <v>Lucknow</v>
      </c>
      <c r="F36" t="s">
        <v>7</v>
      </c>
      <c r="G36" s="5">
        <v>30.5</v>
      </c>
      <c r="H36" s="5">
        <v>211</v>
      </c>
      <c r="I36" s="6">
        <v>14.45</v>
      </c>
      <c r="J36" s="6">
        <v>0.91</v>
      </c>
      <c r="K36">
        <f>VLOOKUP(Table1[[#This Row],[date]],dim_date[],4,FALSE)</f>
        <v>3</v>
      </c>
    </row>
    <row r="37" spans="1:11" x14ac:dyDescent="0.3">
      <c r="A37" s="1">
        <v>44621</v>
      </c>
      <c r="B37" s="1" t="str">
        <f>VLOOKUP(Table1[[#This Row],[date]],dim_date[],2,FALSE)</f>
        <v>Mar</v>
      </c>
      <c r="C37" s="1" t="str">
        <f>VLOOKUP(Table1[[#This Row],[date]],dim_date[],3,FALSE)</f>
        <v>Before 5G</v>
      </c>
      <c r="D37">
        <v>500001</v>
      </c>
      <c r="E37" t="str">
        <f>VLOOKUP(Table1[[#This Row],[city_code]],dim_cities[],2)</f>
        <v>Lucknow</v>
      </c>
      <c r="F37" t="s">
        <v>7</v>
      </c>
      <c r="G37" s="5">
        <v>27.95</v>
      </c>
      <c r="H37" s="5">
        <v>211</v>
      </c>
      <c r="I37" s="6">
        <v>13.25</v>
      </c>
      <c r="J37" s="6">
        <v>0.78</v>
      </c>
      <c r="K37">
        <f>VLOOKUP(Table1[[#This Row],[date]],dim_date[],4,FALSE)</f>
        <v>3</v>
      </c>
    </row>
    <row r="38" spans="1:11" x14ac:dyDescent="0.3">
      <c r="A38" s="1">
        <v>44621</v>
      </c>
      <c r="B38" s="1" t="str">
        <f>VLOOKUP(Table1[[#This Row],[date]],dim_date[],2,FALSE)</f>
        <v>Mar</v>
      </c>
      <c r="C38" s="1" t="str">
        <f>VLOOKUP(Table1[[#This Row],[date]],dim_date[],3,FALSE)</f>
        <v>Before 5G</v>
      </c>
      <c r="D38">
        <v>411001</v>
      </c>
      <c r="E38" t="str">
        <f>VLOOKUP(Table1[[#This Row],[city_code]],dim_cities[],2)</f>
        <v>Lucknow</v>
      </c>
      <c r="F38" t="s">
        <v>7</v>
      </c>
      <c r="G38" s="5">
        <v>30.83</v>
      </c>
      <c r="H38" s="5">
        <v>201</v>
      </c>
      <c r="I38" s="6">
        <v>15.34</v>
      </c>
      <c r="J38" s="6">
        <v>1.1000000000000001</v>
      </c>
      <c r="K38">
        <f>VLOOKUP(Table1[[#This Row],[date]],dim_date[],4,FALSE)</f>
        <v>3</v>
      </c>
    </row>
    <row r="39" spans="1:11" hidden="1" x14ac:dyDescent="0.3">
      <c r="A39" s="1">
        <v>44621</v>
      </c>
      <c r="B39" s="1" t="str">
        <f>VLOOKUP(Table1[[#This Row],[date]],dim_date[],2,FALSE)</f>
        <v>Mar</v>
      </c>
      <c r="C39" s="1" t="str">
        <f>VLOOKUP(Table1[[#This Row],[date]],dim_date[],3,FALSE)</f>
        <v>Before 5G</v>
      </c>
      <c r="D39">
        <v>380001</v>
      </c>
      <c r="E39" t="str">
        <f>VLOOKUP(Table1[[#This Row],[city_code]],dim_cities[],2)</f>
        <v>Ahmedabad</v>
      </c>
      <c r="F39" t="s">
        <v>7</v>
      </c>
      <c r="G39" s="5">
        <v>28.95</v>
      </c>
      <c r="H39" s="5">
        <v>206</v>
      </c>
      <c r="I39" s="6">
        <v>14.05</v>
      </c>
      <c r="J39" s="6">
        <v>0.75</v>
      </c>
      <c r="K39">
        <f>VLOOKUP(Table1[[#This Row],[date]],dim_date[],4,FALSE)</f>
        <v>3</v>
      </c>
    </row>
    <row r="40" spans="1:11" hidden="1" x14ac:dyDescent="0.3">
      <c r="A40" s="1">
        <v>44621</v>
      </c>
      <c r="B40" s="1" t="str">
        <f>VLOOKUP(Table1[[#This Row],[date]],dim_date[],2,FALSE)</f>
        <v>Mar</v>
      </c>
      <c r="C40" s="1" t="str">
        <f>VLOOKUP(Table1[[#This Row],[date]],dim_date[],3,FALSE)</f>
        <v>Before 5G</v>
      </c>
      <c r="D40">
        <v>302001</v>
      </c>
      <c r="E40" t="str">
        <f>VLOOKUP(Table1[[#This Row],[city_code]],dim_cities[],2)</f>
        <v>Delhi</v>
      </c>
      <c r="F40" t="s">
        <v>7</v>
      </c>
      <c r="G40" s="5">
        <v>17.100000000000001</v>
      </c>
      <c r="H40" s="5">
        <v>186</v>
      </c>
      <c r="I40" s="6">
        <v>9.19</v>
      </c>
      <c r="J40" s="6">
        <v>0.81</v>
      </c>
      <c r="K40">
        <f>VLOOKUP(Table1[[#This Row],[date]],dim_date[],4,FALSE)</f>
        <v>3</v>
      </c>
    </row>
    <row r="41" spans="1:11" hidden="1" x14ac:dyDescent="0.3">
      <c r="A41" s="1">
        <v>44621</v>
      </c>
      <c r="B41" s="1" t="str">
        <f>VLOOKUP(Table1[[#This Row],[date]],dim_date[],2,FALSE)</f>
        <v>Mar</v>
      </c>
      <c r="C41" s="1" t="str">
        <f>VLOOKUP(Table1[[#This Row],[date]],dim_date[],3,FALSE)</f>
        <v>Before 5G</v>
      </c>
      <c r="D41">
        <v>226001</v>
      </c>
      <c r="E41" t="str">
        <f>VLOOKUP(Table1[[#This Row],[city_code]],dim_cities[],2)</f>
        <v>Delhi</v>
      </c>
      <c r="F41" t="s">
        <v>7</v>
      </c>
      <c r="G41" s="5">
        <v>14.93</v>
      </c>
      <c r="H41" s="5">
        <v>212</v>
      </c>
      <c r="I41" s="6">
        <v>7.04</v>
      </c>
      <c r="J41" s="6">
        <v>0.3</v>
      </c>
      <c r="K41">
        <f>VLOOKUP(Table1[[#This Row],[date]],dim_date[],4,FALSE)</f>
        <v>3</v>
      </c>
    </row>
    <row r="42" spans="1:11" hidden="1" x14ac:dyDescent="0.3">
      <c r="A42" s="1">
        <v>44621</v>
      </c>
      <c r="B42" s="1" t="str">
        <f>VLOOKUP(Table1[[#This Row],[date]],dim_date[],2,FALSE)</f>
        <v>Mar</v>
      </c>
      <c r="C42" s="1" t="str">
        <f>VLOOKUP(Table1[[#This Row],[date]],dim_date[],3,FALSE)</f>
        <v>Before 5G</v>
      </c>
      <c r="D42">
        <v>800008</v>
      </c>
      <c r="E42" t="str">
        <f>VLOOKUP(Table1[[#This Row],[city_code]],dim_cities[],2)</f>
        <v>Raipur</v>
      </c>
      <c r="F42" t="s">
        <v>7</v>
      </c>
      <c r="G42" s="5">
        <v>10.62</v>
      </c>
      <c r="H42" s="5">
        <v>197</v>
      </c>
      <c r="I42" s="6">
        <v>5.39</v>
      </c>
      <c r="J42" s="6">
        <v>0.47</v>
      </c>
      <c r="K42">
        <f>VLOOKUP(Table1[[#This Row],[date]],dim_date[],4,FALSE)</f>
        <v>3</v>
      </c>
    </row>
    <row r="43" spans="1:11" hidden="1" x14ac:dyDescent="0.3">
      <c r="A43" s="1">
        <v>44621</v>
      </c>
      <c r="B43" s="1" t="str">
        <f>VLOOKUP(Table1[[#This Row],[date]],dim_date[],2,FALSE)</f>
        <v>Mar</v>
      </c>
      <c r="C43" s="1" t="str">
        <f>VLOOKUP(Table1[[#This Row],[date]],dim_date[],3,FALSE)</f>
        <v>Before 5G</v>
      </c>
      <c r="D43">
        <v>641001</v>
      </c>
      <c r="E43" t="str">
        <f>VLOOKUP(Table1[[#This Row],[city_code]],dim_cities[],2)</f>
        <v>Coimbatore</v>
      </c>
      <c r="F43" t="s">
        <v>7</v>
      </c>
      <c r="G43" s="5">
        <v>17.12</v>
      </c>
      <c r="H43" s="5">
        <v>206</v>
      </c>
      <c r="I43" s="6">
        <v>8.31</v>
      </c>
      <c r="J43" s="6">
        <v>0.61</v>
      </c>
      <c r="K43">
        <f>VLOOKUP(Table1[[#This Row],[date]],dim_date[],4,FALSE)</f>
        <v>3</v>
      </c>
    </row>
    <row r="44" spans="1:11" hidden="1" x14ac:dyDescent="0.3">
      <c r="A44" s="1">
        <v>44621</v>
      </c>
      <c r="B44" s="1" t="str">
        <f>VLOOKUP(Table1[[#This Row],[date]],dim_date[],2,FALSE)</f>
        <v>Mar</v>
      </c>
      <c r="C44" s="1" t="str">
        <f>VLOOKUP(Table1[[#This Row],[date]],dim_date[],3,FALSE)</f>
        <v>Before 5G</v>
      </c>
      <c r="D44">
        <v>160017</v>
      </c>
      <c r="E44" t="str">
        <f>VLOOKUP(Table1[[#This Row],[city_code]],dim_cities[],2)</f>
        <v>Delhi</v>
      </c>
      <c r="F44" t="s">
        <v>7</v>
      </c>
      <c r="G44" s="5">
        <v>7.51</v>
      </c>
      <c r="H44" s="5">
        <v>202</v>
      </c>
      <c r="I44" s="6">
        <v>3.72</v>
      </c>
      <c r="J44" s="6">
        <v>0.25</v>
      </c>
      <c r="K44">
        <f>VLOOKUP(Table1[[#This Row],[date]],dim_date[],4,FALSE)</f>
        <v>3</v>
      </c>
    </row>
    <row r="45" spans="1:11" hidden="1" x14ac:dyDescent="0.3">
      <c r="A45" s="1">
        <v>44621</v>
      </c>
      <c r="B45" s="1" t="str">
        <f>VLOOKUP(Table1[[#This Row],[date]],dim_date[],2,FALSE)</f>
        <v>Mar</v>
      </c>
      <c r="C45" s="1" t="str">
        <f>VLOOKUP(Table1[[#This Row],[date]],dim_date[],3,FALSE)</f>
        <v>Before 5G</v>
      </c>
      <c r="D45">
        <v>122001</v>
      </c>
      <c r="E45" t="str">
        <f>VLOOKUP(Table1[[#This Row],[city_code]],dim_cities[],2)</f>
        <v>Delhi</v>
      </c>
      <c r="F45" t="s">
        <v>7</v>
      </c>
      <c r="G45" s="5">
        <v>6.04</v>
      </c>
      <c r="H45" s="5">
        <v>181</v>
      </c>
      <c r="I45" s="6">
        <v>3.34</v>
      </c>
      <c r="J45" s="6">
        <v>0.19</v>
      </c>
      <c r="K45">
        <f>VLOOKUP(Table1[[#This Row],[date]],dim_date[],4,FALSE)</f>
        <v>3</v>
      </c>
    </row>
    <row r="46" spans="1:11" x14ac:dyDescent="0.3">
      <c r="A46" s="1">
        <v>44621</v>
      </c>
      <c r="B46" s="1" t="str">
        <f>VLOOKUP(Table1[[#This Row],[date]],dim_date[],2,FALSE)</f>
        <v>Mar</v>
      </c>
      <c r="C46" s="1" t="str">
        <f>VLOOKUP(Table1[[#This Row],[date]],dim_date[],3,FALSE)</f>
        <v>Before 5G</v>
      </c>
      <c r="D46">
        <v>492001</v>
      </c>
      <c r="E46" t="str">
        <f>VLOOKUP(Table1[[#This Row],[city_code]],dim_cities[],2)</f>
        <v>Lucknow</v>
      </c>
      <c r="F46" t="s">
        <v>7</v>
      </c>
      <c r="G46" s="5">
        <v>3.46</v>
      </c>
      <c r="H46" s="5">
        <v>197</v>
      </c>
      <c r="I46" s="6">
        <v>1.76</v>
      </c>
      <c r="J46" s="6">
        <v>0.15</v>
      </c>
      <c r="K46">
        <f>VLOOKUP(Table1[[#This Row],[date]],dim_date[],4,FALSE)</f>
        <v>3</v>
      </c>
    </row>
    <row r="47" spans="1:11" x14ac:dyDescent="0.3">
      <c r="A47" s="1">
        <v>44652</v>
      </c>
      <c r="B47" s="1" t="str">
        <f>VLOOKUP(Table1[[#This Row],[date]],dim_date[],2,FALSE)</f>
        <v>Apr</v>
      </c>
      <c r="C47" s="1" t="str">
        <f>VLOOKUP(Table1[[#This Row],[date]],dim_date[],3,FALSE)</f>
        <v>Before 5G</v>
      </c>
      <c r="D47">
        <v>400001</v>
      </c>
      <c r="E47" t="str">
        <f>VLOOKUP(Table1[[#This Row],[city_code]],dim_cities[],2)</f>
        <v>Lucknow</v>
      </c>
      <c r="F47" t="s">
        <v>7</v>
      </c>
      <c r="G47" s="5">
        <v>65.239999999999995</v>
      </c>
      <c r="H47" s="5">
        <v>213</v>
      </c>
      <c r="I47" s="6">
        <v>30.63</v>
      </c>
      <c r="J47" s="6">
        <v>2.64</v>
      </c>
      <c r="K47">
        <f>VLOOKUP(Table1[[#This Row],[date]],dim_date[],4,FALSE)</f>
        <v>4</v>
      </c>
    </row>
    <row r="48" spans="1:11" hidden="1" x14ac:dyDescent="0.3">
      <c r="A48" s="1">
        <v>44652</v>
      </c>
      <c r="B48" s="1" t="str">
        <f>VLOOKUP(Table1[[#This Row],[date]],dim_date[],2,FALSE)</f>
        <v>Apr</v>
      </c>
      <c r="C48" s="1" t="str">
        <f>VLOOKUP(Table1[[#This Row],[date]],dim_date[],3,FALSE)</f>
        <v>Before 5G</v>
      </c>
      <c r="D48">
        <v>110001</v>
      </c>
      <c r="E48" t="str">
        <f>VLOOKUP(Table1[[#This Row],[city_code]],dim_cities[],2)</f>
        <v>Delhi</v>
      </c>
      <c r="F48" t="s">
        <v>7</v>
      </c>
      <c r="G48" s="5">
        <v>50.51</v>
      </c>
      <c r="H48" s="5">
        <v>191</v>
      </c>
      <c r="I48" s="6">
        <v>26.45</v>
      </c>
      <c r="J48" s="6">
        <v>2.02</v>
      </c>
      <c r="K48">
        <f>VLOOKUP(Table1[[#This Row],[date]],dim_date[],4,FALSE)</f>
        <v>4</v>
      </c>
    </row>
    <row r="49" spans="1:11" hidden="1" x14ac:dyDescent="0.3">
      <c r="A49" s="1">
        <v>44652</v>
      </c>
      <c r="B49" s="1" t="str">
        <f>VLOOKUP(Table1[[#This Row],[date]],dim_date[],2,FALSE)</f>
        <v>Apr</v>
      </c>
      <c r="C49" s="1" t="str">
        <f>VLOOKUP(Table1[[#This Row],[date]],dim_date[],3,FALSE)</f>
        <v>Before 5G</v>
      </c>
      <c r="D49">
        <v>700001</v>
      </c>
      <c r="E49" t="str">
        <f>VLOOKUP(Table1[[#This Row],[city_code]],dim_cities[],2)</f>
        <v>Raipur</v>
      </c>
      <c r="F49" t="s">
        <v>7</v>
      </c>
      <c r="G49" s="5">
        <v>48.85</v>
      </c>
      <c r="H49" s="5">
        <v>198</v>
      </c>
      <c r="I49" s="6">
        <v>24.67</v>
      </c>
      <c r="J49" s="6">
        <v>1.73</v>
      </c>
      <c r="K49">
        <f>VLOOKUP(Table1[[#This Row],[date]],dim_date[],4,FALSE)</f>
        <v>4</v>
      </c>
    </row>
    <row r="50" spans="1:11" x14ac:dyDescent="0.3">
      <c r="A50" s="1">
        <v>44652</v>
      </c>
      <c r="B50" s="1" t="str">
        <f>VLOOKUP(Table1[[#This Row],[date]],dim_date[],2,FALSE)</f>
        <v>Apr</v>
      </c>
      <c r="C50" s="1" t="str">
        <f>VLOOKUP(Table1[[#This Row],[date]],dim_date[],3,FALSE)</f>
        <v>Before 5G</v>
      </c>
      <c r="D50">
        <v>560001</v>
      </c>
      <c r="E50" t="str">
        <f>VLOOKUP(Table1[[#This Row],[city_code]],dim_cities[],2)</f>
        <v>Lucknow</v>
      </c>
      <c r="F50" t="s">
        <v>7</v>
      </c>
      <c r="G50" s="5">
        <v>42.34</v>
      </c>
      <c r="H50" s="5">
        <v>169</v>
      </c>
      <c r="I50" s="6">
        <v>25.05</v>
      </c>
      <c r="J50" s="6">
        <v>1.51</v>
      </c>
      <c r="K50">
        <f>VLOOKUP(Table1[[#This Row],[date]],dim_date[],4,FALSE)</f>
        <v>4</v>
      </c>
    </row>
    <row r="51" spans="1:11" x14ac:dyDescent="0.3">
      <c r="A51" s="1">
        <v>44652</v>
      </c>
      <c r="B51" s="1" t="str">
        <f>VLOOKUP(Table1[[#This Row],[date]],dim_date[],2,FALSE)</f>
        <v>Apr</v>
      </c>
      <c r="C51" s="1" t="str">
        <f>VLOOKUP(Table1[[#This Row],[date]],dim_date[],3,FALSE)</f>
        <v>Before 5G</v>
      </c>
      <c r="D51">
        <v>600001</v>
      </c>
      <c r="E51" t="str">
        <f>VLOOKUP(Table1[[#This Row],[city_code]],dim_cities[],2)</f>
        <v>Lucknow</v>
      </c>
      <c r="F51" t="s">
        <v>7</v>
      </c>
      <c r="G51" s="5">
        <v>32.93</v>
      </c>
      <c r="H51" s="5">
        <v>192</v>
      </c>
      <c r="I51" s="6">
        <v>17.149999999999999</v>
      </c>
      <c r="J51" s="6">
        <v>1.46</v>
      </c>
      <c r="K51">
        <f>VLOOKUP(Table1[[#This Row],[date]],dim_date[],4,FALSE)</f>
        <v>4</v>
      </c>
    </row>
    <row r="52" spans="1:11" x14ac:dyDescent="0.3">
      <c r="A52" s="1">
        <v>44652</v>
      </c>
      <c r="B52" s="1" t="str">
        <f>VLOOKUP(Table1[[#This Row],[date]],dim_date[],2,FALSE)</f>
        <v>Apr</v>
      </c>
      <c r="C52" s="1" t="str">
        <f>VLOOKUP(Table1[[#This Row],[date]],dim_date[],3,FALSE)</f>
        <v>Before 5G</v>
      </c>
      <c r="D52">
        <v>500001</v>
      </c>
      <c r="E52" t="str">
        <f>VLOOKUP(Table1[[#This Row],[city_code]],dim_cities[],2)</f>
        <v>Lucknow</v>
      </c>
      <c r="F52" t="s">
        <v>7</v>
      </c>
      <c r="G52" s="5">
        <v>27.96</v>
      </c>
      <c r="H52" s="5">
        <v>199</v>
      </c>
      <c r="I52" s="6">
        <v>14.05</v>
      </c>
      <c r="J52" s="6">
        <v>1.17</v>
      </c>
      <c r="K52">
        <f>VLOOKUP(Table1[[#This Row],[date]],dim_date[],4,FALSE)</f>
        <v>4</v>
      </c>
    </row>
    <row r="53" spans="1:11" x14ac:dyDescent="0.3">
      <c r="A53" s="1">
        <v>44652</v>
      </c>
      <c r="B53" s="1" t="str">
        <f>VLOOKUP(Table1[[#This Row],[date]],dim_date[],2,FALSE)</f>
        <v>Apr</v>
      </c>
      <c r="C53" s="1" t="str">
        <f>VLOOKUP(Table1[[#This Row],[date]],dim_date[],3,FALSE)</f>
        <v>Before 5G</v>
      </c>
      <c r="D53">
        <v>411001</v>
      </c>
      <c r="E53" t="str">
        <f>VLOOKUP(Table1[[#This Row],[city_code]],dim_cities[],2)</f>
        <v>Lucknow</v>
      </c>
      <c r="F53" t="s">
        <v>7</v>
      </c>
      <c r="G53" s="5">
        <v>45.93</v>
      </c>
      <c r="H53" s="5">
        <v>209</v>
      </c>
      <c r="I53" s="6">
        <v>21.98</v>
      </c>
      <c r="J53" s="6">
        <v>1.44</v>
      </c>
      <c r="K53">
        <f>VLOOKUP(Table1[[#This Row],[date]],dim_date[],4,FALSE)</f>
        <v>4</v>
      </c>
    </row>
    <row r="54" spans="1:11" hidden="1" x14ac:dyDescent="0.3">
      <c r="A54" s="1">
        <v>44652</v>
      </c>
      <c r="B54" s="1" t="str">
        <f>VLOOKUP(Table1[[#This Row],[date]],dim_date[],2,FALSE)</f>
        <v>Apr</v>
      </c>
      <c r="C54" s="1" t="str">
        <f>VLOOKUP(Table1[[#This Row],[date]],dim_date[],3,FALSE)</f>
        <v>Before 5G</v>
      </c>
      <c r="D54">
        <v>380001</v>
      </c>
      <c r="E54" t="str">
        <f>VLOOKUP(Table1[[#This Row],[city_code]],dim_cities[],2)</f>
        <v>Ahmedabad</v>
      </c>
      <c r="F54" t="s">
        <v>7</v>
      </c>
      <c r="G54" s="5">
        <v>23.94</v>
      </c>
      <c r="H54" s="5">
        <v>163</v>
      </c>
      <c r="I54" s="6">
        <v>14.69</v>
      </c>
      <c r="J54" s="6">
        <v>1.21</v>
      </c>
      <c r="K54">
        <f>VLOOKUP(Table1[[#This Row],[date]],dim_date[],4,FALSE)</f>
        <v>4</v>
      </c>
    </row>
    <row r="55" spans="1:11" hidden="1" x14ac:dyDescent="0.3">
      <c r="A55" s="1">
        <v>44652</v>
      </c>
      <c r="B55" s="1" t="str">
        <f>VLOOKUP(Table1[[#This Row],[date]],dim_date[],2,FALSE)</f>
        <v>Apr</v>
      </c>
      <c r="C55" s="1" t="str">
        <f>VLOOKUP(Table1[[#This Row],[date]],dim_date[],3,FALSE)</f>
        <v>Before 5G</v>
      </c>
      <c r="D55">
        <v>302001</v>
      </c>
      <c r="E55" t="str">
        <f>VLOOKUP(Table1[[#This Row],[city_code]],dim_cities[],2)</f>
        <v>Delhi</v>
      </c>
      <c r="F55" t="s">
        <v>7</v>
      </c>
      <c r="G55" s="5">
        <v>15.11</v>
      </c>
      <c r="H55" s="5">
        <v>206</v>
      </c>
      <c r="I55" s="6">
        <v>7.33</v>
      </c>
      <c r="J55" s="6">
        <v>0.35</v>
      </c>
      <c r="K55">
        <f>VLOOKUP(Table1[[#This Row],[date]],dim_date[],4,FALSE)</f>
        <v>4</v>
      </c>
    </row>
    <row r="56" spans="1:11" hidden="1" x14ac:dyDescent="0.3">
      <c r="A56" s="1">
        <v>44652</v>
      </c>
      <c r="B56" s="1" t="str">
        <f>VLOOKUP(Table1[[#This Row],[date]],dim_date[],2,FALSE)</f>
        <v>Apr</v>
      </c>
      <c r="C56" s="1" t="str">
        <f>VLOOKUP(Table1[[#This Row],[date]],dim_date[],3,FALSE)</f>
        <v>Before 5G</v>
      </c>
      <c r="D56">
        <v>226001</v>
      </c>
      <c r="E56" t="str">
        <f>VLOOKUP(Table1[[#This Row],[city_code]],dim_cities[],2)</f>
        <v>Delhi</v>
      </c>
      <c r="F56" t="s">
        <v>7</v>
      </c>
      <c r="G56" s="5">
        <v>13.27</v>
      </c>
      <c r="H56" s="5">
        <v>193</v>
      </c>
      <c r="I56" s="6">
        <v>6.88</v>
      </c>
      <c r="J56" s="6">
        <v>0.42</v>
      </c>
      <c r="K56">
        <f>VLOOKUP(Table1[[#This Row],[date]],dim_date[],4,FALSE)</f>
        <v>4</v>
      </c>
    </row>
    <row r="57" spans="1:11" hidden="1" x14ac:dyDescent="0.3">
      <c r="A57" s="1">
        <v>44652</v>
      </c>
      <c r="B57" s="1" t="str">
        <f>VLOOKUP(Table1[[#This Row],[date]],dim_date[],2,FALSE)</f>
        <v>Apr</v>
      </c>
      <c r="C57" s="1" t="str">
        <f>VLOOKUP(Table1[[#This Row],[date]],dim_date[],3,FALSE)</f>
        <v>Before 5G</v>
      </c>
      <c r="D57">
        <v>800008</v>
      </c>
      <c r="E57" t="str">
        <f>VLOOKUP(Table1[[#This Row],[city_code]],dim_cities[],2)</f>
        <v>Raipur</v>
      </c>
      <c r="F57" t="s">
        <v>7</v>
      </c>
      <c r="G57" s="5">
        <v>11.81</v>
      </c>
      <c r="H57" s="5">
        <v>177</v>
      </c>
      <c r="I57" s="6">
        <v>6.67</v>
      </c>
      <c r="J57" s="6">
        <v>0.53</v>
      </c>
      <c r="K57">
        <f>VLOOKUP(Table1[[#This Row],[date]],dim_date[],4,FALSE)</f>
        <v>4</v>
      </c>
    </row>
    <row r="58" spans="1:11" hidden="1" x14ac:dyDescent="0.3">
      <c r="A58" s="1">
        <v>44652</v>
      </c>
      <c r="B58" s="1" t="str">
        <f>VLOOKUP(Table1[[#This Row],[date]],dim_date[],2,FALSE)</f>
        <v>Apr</v>
      </c>
      <c r="C58" s="1" t="str">
        <f>VLOOKUP(Table1[[#This Row],[date]],dim_date[],3,FALSE)</f>
        <v>Before 5G</v>
      </c>
      <c r="D58">
        <v>641001</v>
      </c>
      <c r="E58" t="str">
        <f>VLOOKUP(Table1[[#This Row],[city_code]],dim_cities[],2)</f>
        <v>Coimbatore</v>
      </c>
      <c r="F58" t="s">
        <v>7</v>
      </c>
      <c r="G58" s="5">
        <v>8.7899999999999991</v>
      </c>
      <c r="H58" s="5">
        <v>212</v>
      </c>
      <c r="I58" s="6">
        <v>4.1500000000000004</v>
      </c>
      <c r="J58" s="6">
        <v>0.25</v>
      </c>
      <c r="K58">
        <f>VLOOKUP(Table1[[#This Row],[date]],dim_date[],4,FALSE)</f>
        <v>4</v>
      </c>
    </row>
    <row r="59" spans="1:11" hidden="1" x14ac:dyDescent="0.3">
      <c r="A59" s="1">
        <v>44652</v>
      </c>
      <c r="B59" s="1" t="str">
        <f>VLOOKUP(Table1[[#This Row],[date]],dim_date[],2,FALSE)</f>
        <v>Apr</v>
      </c>
      <c r="C59" s="1" t="str">
        <f>VLOOKUP(Table1[[#This Row],[date]],dim_date[],3,FALSE)</f>
        <v>Before 5G</v>
      </c>
      <c r="D59">
        <v>160017</v>
      </c>
      <c r="E59" t="str">
        <f>VLOOKUP(Table1[[#This Row],[city_code]],dim_cities[],2)</f>
        <v>Delhi</v>
      </c>
      <c r="F59" t="s">
        <v>7</v>
      </c>
      <c r="G59" s="5">
        <v>10.48</v>
      </c>
      <c r="H59" s="5">
        <v>181</v>
      </c>
      <c r="I59" s="6">
        <v>5.79</v>
      </c>
      <c r="J59" s="6">
        <v>0.44</v>
      </c>
      <c r="K59">
        <f>VLOOKUP(Table1[[#This Row],[date]],dim_date[],4,FALSE)</f>
        <v>4</v>
      </c>
    </row>
    <row r="60" spans="1:11" hidden="1" x14ac:dyDescent="0.3">
      <c r="A60" s="1">
        <v>44652</v>
      </c>
      <c r="B60" s="1" t="str">
        <f>VLOOKUP(Table1[[#This Row],[date]],dim_date[],2,FALSE)</f>
        <v>Apr</v>
      </c>
      <c r="C60" s="1" t="str">
        <f>VLOOKUP(Table1[[#This Row],[date]],dim_date[],3,FALSE)</f>
        <v>Before 5G</v>
      </c>
      <c r="D60">
        <v>122001</v>
      </c>
      <c r="E60" t="str">
        <f>VLOOKUP(Table1[[#This Row],[city_code]],dim_cities[],2)</f>
        <v>Delhi</v>
      </c>
      <c r="F60" t="s">
        <v>7</v>
      </c>
      <c r="G60" s="5">
        <v>6.31</v>
      </c>
      <c r="H60" s="5">
        <v>185</v>
      </c>
      <c r="I60" s="6">
        <v>3.41</v>
      </c>
      <c r="J60" s="6">
        <v>0.2</v>
      </c>
      <c r="K60">
        <f>VLOOKUP(Table1[[#This Row],[date]],dim_date[],4,FALSE)</f>
        <v>4</v>
      </c>
    </row>
    <row r="61" spans="1:11" x14ac:dyDescent="0.3">
      <c r="A61" s="1">
        <v>44652</v>
      </c>
      <c r="B61" s="1" t="str">
        <f>VLOOKUP(Table1[[#This Row],[date]],dim_date[],2,FALSE)</f>
        <v>Apr</v>
      </c>
      <c r="C61" s="1" t="str">
        <f>VLOOKUP(Table1[[#This Row],[date]],dim_date[],3,FALSE)</f>
        <v>Before 5G</v>
      </c>
      <c r="D61">
        <v>492001</v>
      </c>
      <c r="E61" t="str">
        <f>VLOOKUP(Table1[[#This Row],[city_code]],dim_cities[],2)</f>
        <v>Lucknow</v>
      </c>
      <c r="F61" t="s">
        <v>7</v>
      </c>
      <c r="G61" s="5">
        <v>3.72</v>
      </c>
      <c r="H61" s="5">
        <v>181</v>
      </c>
      <c r="I61" s="6">
        <v>2.06</v>
      </c>
      <c r="J61" s="6">
        <v>0.1</v>
      </c>
      <c r="K61">
        <f>VLOOKUP(Table1[[#This Row],[date]],dim_date[],4,FALSE)</f>
        <v>4</v>
      </c>
    </row>
    <row r="62" spans="1:11" x14ac:dyDescent="0.3">
      <c r="A62" s="1">
        <v>44713</v>
      </c>
      <c r="B62" s="1" t="str">
        <f>VLOOKUP(Table1[[#This Row],[date]],dim_date[],2,FALSE)</f>
        <v>Jun</v>
      </c>
      <c r="C62" s="1" t="str">
        <f>VLOOKUP(Table1[[#This Row],[date]],dim_date[],3,FALSE)</f>
        <v>After 5G</v>
      </c>
      <c r="D62">
        <v>400001</v>
      </c>
      <c r="E62" t="str">
        <f>VLOOKUP(Table1[[#This Row],[city_code]],dim_cities[],2)</f>
        <v>Lucknow</v>
      </c>
      <c r="F62" t="s">
        <v>7</v>
      </c>
      <c r="G62" s="5">
        <v>62.09</v>
      </c>
      <c r="H62" s="5">
        <v>193</v>
      </c>
      <c r="I62" s="6">
        <v>32.17</v>
      </c>
      <c r="J62" s="6">
        <v>2.41</v>
      </c>
      <c r="K62">
        <f>VLOOKUP(Table1[[#This Row],[date]],dim_date[],4,FALSE)</f>
        <v>1</v>
      </c>
    </row>
    <row r="63" spans="1:11" hidden="1" x14ac:dyDescent="0.3">
      <c r="A63" s="1">
        <v>44713</v>
      </c>
      <c r="B63" s="1" t="str">
        <f>VLOOKUP(Table1[[#This Row],[date]],dim_date[],2,FALSE)</f>
        <v>Jun</v>
      </c>
      <c r="C63" s="1" t="str">
        <f>VLOOKUP(Table1[[#This Row],[date]],dim_date[],3,FALSE)</f>
        <v>After 5G</v>
      </c>
      <c r="D63">
        <v>110001</v>
      </c>
      <c r="E63" t="str">
        <f>VLOOKUP(Table1[[#This Row],[city_code]],dim_cities[],2)</f>
        <v>Delhi</v>
      </c>
      <c r="F63" t="s">
        <v>7</v>
      </c>
      <c r="G63" s="5">
        <v>42.12</v>
      </c>
      <c r="H63" s="5">
        <v>198</v>
      </c>
      <c r="I63" s="6">
        <v>21.27</v>
      </c>
      <c r="J63" s="6">
        <v>2.2799999999999998</v>
      </c>
      <c r="K63">
        <f>VLOOKUP(Table1[[#This Row],[date]],dim_date[],4,FALSE)</f>
        <v>1</v>
      </c>
    </row>
    <row r="64" spans="1:11" hidden="1" x14ac:dyDescent="0.3">
      <c r="A64" s="1">
        <v>44713</v>
      </c>
      <c r="B64" s="1" t="str">
        <f>VLOOKUP(Table1[[#This Row],[date]],dim_date[],2,FALSE)</f>
        <v>Jun</v>
      </c>
      <c r="C64" s="1" t="str">
        <f>VLOOKUP(Table1[[#This Row],[date]],dim_date[],3,FALSE)</f>
        <v>After 5G</v>
      </c>
      <c r="D64">
        <v>700001</v>
      </c>
      <c r="E64" t="str">
        <f>VLOOKUP(Table1[[#This Row],[city_code]],dim_cities[],2)</f>
        <v>Raipur</v>
      </c>
      <c r="F64" t="s">
        <v>7</v>
      </c>
      <c r="G64" s="5">
        <v>36.770000000000003</v>
      </c>
      <c r="H64" s="5">
        <v>199</v>
      </c>
      <c r="I64" s="6">
        <v>18.48</v>
      </c>
      <c r="J64" s="6">
        <v>1.79</v>
      </c>
      <c r="K64">
        <f>VLOOKUP(Table1[[#This Row],[date]],dim_date[],4,FALSE)</f>
        <v>1</v>
      </c>
    </row>
    <row r="65" spans="1:11" x14ac:dyDescent="0.3">
      <c r="A65" s="1">
        <v>44713</v>
      </c>
      <c r="B65" s="1" t="str">
        <f>VLOOKUP(Table1[[#This Row],[date]],dim_date[],2,FALSE)</f>
        <v>Jun</v>
      </c>
      <c r="C65" s="1" t="str">
        <f>VLOOKUP(Table1[[#This Row],[date]],dim_date[],3,FALSE)</f>
        <v>After 5G</v>
      </c>
      <c r="D65">
        <v>560001</v>
      </c>
      <c r="E65" t="str">
        <f>VLOOKUP(Table1[[#This Row],[city_code]],dim_cities[],2)</f>
        <v>Lucknow</v>
      </c>
      <c r="F65" t="s">
        <v>7</v>
      </c>
      <c r="G65" s="5">
        <v>38.020000000000003</v>
      </c>
      <c r="H65" s="5">
        <v>242</v>
      </c>
      <c r="I65" s="6">
        <v>15.71</v>
      </c>
      <c r="J65" s="6">
        <v>1.1399999999999999</v>
      </c>
      <c r="K65">
        <f>VLOOKUP(Table1[[#This Row],[date]],dim_date[],4,FALSE)</f>
        <v>1</v>
      </c>
    </row>
    <row r="66" spans="1:11" x14ac:dyDescent="0.3">
      <c r="A66" s="1">
        <v>44713</v>
      </c>
      <c r="B66" s="1" t="str">
        <f>VLOOKUP(Table1[[#This Row],[date]],dim_date[],2,FALSE)</f>
        <v>Jun</v>
      </c>
      <c r="C66" s="1" t="str">
        <f>VLOOKUP(Table1[[#This Row],[date]],dim_date[],3,FALSE)</f>
        <v>After 5G</v>
      </c>
      <c r="D66">
        <v>600001</v>
      </c>
      <c r="E66" t="str">
        <f>VLOOKUP(Table1[[#This Row],[city_code]],dim_cities[],2)</f>
        <v>Lucknow</v>
      </c>
      <c r="F66" t="s">
        <v>7</v>
      </c>
      <c r="G66" s="5">
        <v>30.55</v>
      </c>
      <c r="H66" s="5">
        <v>198</v>
      </c>
      <c r="I66" s="6">
        <v>15.43</v>
      </c>
      <c r="J66" s="6">
        <v>1.63</v>
      </c>
      <c r="K66">
        <f>VLOOKUP(Table1[[#This Row],[date]],dim_date[],4,FALSE)</f>
        <v>1</v>
      </c>
    </row>
    <row r="67" spans="1:11" x14ac:dyDescent="0.3">
      <c r="A67" s="1">
        <v>44713</v>
      </c>
      <c r="B67" s="1" t="str">
        <f>VLOOKUP(Table1[[#This Row],[date]],dim_date[],2,FALSE)</f>
        <v>Jun</v>
      </c>
      <c r="C67" s="1" t="str">
        <f>VLOOKUP(Table1[[#This Row],[date]],dim_date[],3,FALSE)</f>
        <v>After 5G</v>
      </c>
      <c r="D67">
        <v>500001</v>
      </c>
      <c r="E67" t="str">
        <f>VLOOKUP(Table1[[#This Row],[city_code]],dim_cities[],2)</f>
        <v>Lucknow</v>
      </c>
      <c r="F67" t="s">
        <v>7</v>
      </c>
      <c r="G67" s="5">
        <v>28.09</v>
      </c>
      <c r="H67" s="5">
        <v>224</v>
      </c>
      <c r="I67" s="6">
        <v>12.54</v>
      </c>
      <c r="J67" s="6">
        <v>1.02</v>
      </c>
      <c r="K67">
        <f>VLOOKUP(Table1[[#This Row],[date]],dim_date[],4,FALSE)</f>
        <v>1</v>
      </c>
    </row>
    <row r="68" spans="1:11" x14ac:dyDescent="0.3">
      <c r="A68" s="1">
        <v>44713</v>
      </c>
      <c r="B68" s="1" t="str">
        <f>VLOOKUP(Table1[[#This Row],[date]],dim_date[],2,FALSE)</f>
        <v>Jun</v>
      </c>
      <c r="C68" s="1" t="str">
        <f>VLOOKUP(Table1[[#This Row],[date]],dim_date[],3,FALSE)</f>
        <v>After 5G</v>
      </c>
      <c r="D68">
        <v>411001</v>
      </c>
      <c r="E68" t="str">
        <f>VLOOKUP(Table1[[#This Row],[city_code]],dim_cities[],2)</f>
        <v>Lucknow</v>
      </c>
      <c r="F68" t="s">
        <v>7</v>
      </c>
      <c r="G68" s="5">
        <v>24.69</v>
      </c>
      <c r="H68" s="5">
        <v>199</v>
      </c>
      <c r="I68" s="6">
        <v>12.41</v>
      </c>
      <c r="J68" s="6">
        <v>1.28</v>
      </c>
      <c r="K68">
        <f>VLOOKUP(Table1[[#This Row],[date]],dim_date[],4,FALSE)</f>
        <v>1</v>
      </c>
    </row>
    <row r="69" spans="1:11" hidden="1" x14ac:dyDescent="0.3">
      <c r="A69" s="1">
        <v>44713</v>
      </c>
      <c r="B69" s="1" t="str">
        <f>VLOOKUP(Table1[[#This Row],[date]],dim_date[],2,FALSE)</f>
        <v>Jun</v>
      </c>
      <c r="C69" s="1" t="str">
        <f>VLOOKUP(Table1[[#This Row],[date]],dim_date[],3,FALSE)</f>
        <v>After 5G</v>
      </c>
      <c r="D69">
        <v>380001</v>
      </c>
      <c r="E69" t="str">
        <f>VLOOKUP(Table1[[#This Row],[city_code]],dim_cities[],2)</f>
        <v>Ahmedabad</v>
      </c>
      <c r="F69" t="s">
        <v>7</v>
      </c>
      <c r="G69" s="5">
        <v>20.84</v>
      </c>
      <c r="H69" s="5">
        <v>205</v>
      </c>
      <c r="I69" s="6">
        <v>10.17</v>
      </c>
      <c r="J69" s="6">
        <v>1.1000000000000001</v>
      </c>
      <c r="K69">
        <f>VLOOKUP(Table1[[#This Row],[date]],dim_date[],4,FALSE)</f>
        <v>1</v>
      </c>
    </row>
    <row r="70" spans="1:11" hidden="1" x14ac:dyDescent="0.3">
      <c r="A70" s="1">
        <v>44713</v>
      </c>
      <c r="B70" s="1" t="str">
        <f>VLOOKUP(Table1[[#This Row],[date]],dim_date[],2,FALSE)</f>
        <v>Jun</v>
      </c>
      <c r="C70" s="1" t="str">
        <f>VLOOKUP(Table1[[#This Row],[date]],dim_date[],3,FALSE)</f>
        <v>After 5G</v>
      </c>
      <c r="D70">
        <v>302001</v>
      </c>
      <c r="E70" t="str">
        <f>VLOOKUP(Table1[[#This Row],[city_code]],dim_cities[],2)</f>
        <v>Delhi</v>
      </c>
      <c r="F70" t="s">
        <v>7</v>
      </c>
      <c r="G70" s="5">
        <v>22.85</v>
      </c>
      <c r="H70" s="5">
        <v>251</v>
      </c>
      <c r="I70" s="6">
        <v>9.1</v>
      </c>
      <c r="J70" s="6">
        <v>0.96</v>
      </c>
      <c r="K70">
        <f>VLOOKUP(Table1[[#This Row],[date]],dim_date[],4,FALSE)</f>
        <v>1</v>
      </c>
    </row>
    <row r="71" spans="1:11" hidden="1" x14ac:dyDescent="0.3">
      <c r="A71" s="1">
        <v>44713</v>
      </c>
      <c r="B71" s="1" t="str">
        <f>VLOOKUP(Table1[[#This Row],[date]],dim_date[],2,FALSE)</f>
        <v>Jun</v>
      </c>
      <c r="C71" s="1" t="str">
        <f>VLOOKUP(Table1[[#This Row],[date]],dim_date[],3,FALSE)</f>
        <v>After 5G</v>
      </c>
      <c r="D71">
        <v>226001</v>
      </c>
      <c r="E71" t="str">
        <f>VLOOKUP(Table1[[#This Row],[city_code]],dim_cities[],2)</f>
        <v>Delhi</v>
      </c>
      <c r="F71" t="s">
        <v>7</v>
      </c>
      <c r="G71" s="5">
        <v>12.29</v>
      </c>
      <c r="H71" s="5">
        <v>219</v>
      </c>
      <c r="I71" s="6">
        <v>5.61</v>
      </c>
      <c r="J71" s="6">
        <v>0.59</v>
      </c>
      <c r="K71">
        <f>VLOOKUP(Table1[[#This Row],[date]],dim_date[],4,FALSE)</f>
        <v>1</v>
      </c>
    </row>
    <row r="72" spans="1:11" hidden="1" x14ac:dyDescent="0.3">
      <c r="A72" s="1">
        <v>44713</v>
      </c>
      <c r="B72" s="1" t="str">
        <f>VLOOKUP(Table1[[#This Row],[date]],dim_date[],2,FALSE)</f>
        <v>Jun</v>
      </c>
      <c r="C72" s="1" t="str">
        <f>VLOOKUP(Table1[[#This Row],[date]],dim_date[],3,FALSE)</f>
        <v>After 5G</v>
      </c>
      <c r="D72">
        <v>800008</v>
      </c>
      <c r="E72" t="str">
        <f>VLOOKUP(Table1[[#This Row],[city_code]],dim_cities[],2)</f>
        <v>Raipur</v>
      </c>
      <c r="F72" t="s">
        <v>7</v>
      </c>
      <c r="G72" s="5">
        <v>15.07</v>
      </c>
      <c r="H72" s="5">
        <v>252</v>
      </c>
      <c r="I72" s="6">
        <v>5.98</v>
      </c>
      <c r="J72" s="6">
        <v>0.44</v>
      </c>
      <c r="K72">
        <f>VLOOKUP(Table1[[#This Row],[date]],dim_date[],4,FALSE)</f>
        <v>1</v>
      </c>
    </row>
    <row r="73" spans="1:11" hidden="1" x14ac:dyDescent="0.3">
      <c r="A73" s="1">
        <v>44713</v>
      </c>
      <c r="B73" s="1" t="str">
        <f>VLOOKUP(Table1[[#This Row],[date]],dim_date[],2,FALSE)</f>
        <v>Jun</v>
      </c>
      <c r="C73" s="1" t="str">
        <f>VLOOKUP(Table1[[#This Row],[date]],dim_date[],3,FALSE)</f>
        <v>After 5G</v>
      </c>
      <c r="D73">
        <v>641001</v>
      </c>
      <c r="E73" t="str">
        <f>VLOOKUP(Table1[[#This Row],[city_code]],dim_cities[],2)</f>
        <v>Coimbatore</v>
      </c>
      <c r="F73" t="s">
        <v>7</v>
      </c>
      <c r="G73" s="5">
        <v>7.9</v>
      </c>
      <c r="H73" s="5">
        <v>236</v>
      </c>
      <c r="I73" s="6">
        <v>3.35</v>
      </c>
      <c r="J73" s="6">
        <v>0.26</v>
      </c>
      <c r="K73">
        <f>VLOOKUP(Table1[[#This Row],[date]],dim_date[],4,FALSE)</f>
        <v>1</v>
      </c>
    </row>
    <row r="74" spans="1:11" hidden="1" x14ac:dyDescent="0.3">
      <c r="A74" s="1">
        <v>44713</v>
      </c>
      <c r="B74" s="1" t="str">
        <f>VLOOKUP(Table1[[#This Row],[date]],dim_date[],2,FALSE)</f>
        <v>Jun</v>
      </c>
      <c r="C74" s="1" t="str">
        <f>VLOOKUP(Table1[[#This Row],[date]],dim_date[],3,FALSE)</f>
        <v>After 5G</v>
      </c>
      <c r="D74">
        <v>160017</v>
      </c>
      <c r="E74" t="str">
        <f>VLOOKUP(Table1[[#This Row],[city_code]],dim_cities[],2)</f>
        <v>Delhi</v>
      </c>
      <c r="F74" t="s">
        <v>7</v>
      </c>
      <c r="G74" s="5">
        <v>6.41</v>
      </c>
      <c r="H74" s="5">
        <v>199</v>
      </c>
      <c r="I74" s="6">
        <v>3.22</v>
      </c>
      <c r="J74" s="6">
        <v>0.26</v>
      </c>
      <c r="K74">
        <f>VLOOKUP(Table1[[#This Row],[date]],dim_date[],4,FALSE)</f>
        <v>1</v>
      </c>
    </row>
    <row r="75" spans="1:11" hidden="1" x14ac:dyDescent="0.3">
      <c r="A75" s="1">
        <v>44713</v>
      </c>
      <c r="B75" s="1" t="str">
        <f>VLOOKUP(Table1[[#This Row],[date]],dim_date[],2,FALSE)</f>
        <v>Jun</v>
      </c>
      <c r="C75" s="1" t="str">
        <f>VLOOKUP(Table1[[#This Row],[date]],dim_date[],3,FALSE)</f>
        <v>After 5G</v>
      </c>
      <c r="D75">
        <v>122001</v>
      </c>
      <c r="E75" t="str">
        <f>VLOOKUP(Table1[[#This Row],[city_code]],dim_cities[],2)</f>
        <v>Delhi</v>
      </c>
      <c r="F75" t="s">
        <v>7</v>
      </c>
      <c r="G75" s="5">
        <v>5.5</v>
      </c>
      <c r="H75" s="5">
        <v>197</v>
      </c>
      <c r="I75" s="6">
        <v>2.79</v>
      </c>
      <c r="J75" s="6">
        <v>0.25</v>
      </c>
      <c r="K75">
        <f>VLOOKUP(Table1[[#This Row],[date]],dim_date[],4,FALSE)</f>
        <v>1</v>
      </c>
    </row>
    <row r="76" spans="1:11" x14ac:dyDescent="0.3">
      <c r="A76" s="1">
        <v>44713</v>
      </c>
      <c r="B76" s="1" t="str">
        <f>VLOOKUP(Table1[[#This Row],[date]],dim_date[],2,FALSE)</f>
        <v>Jun</v>
      </c>
      <c r="C76" s="1" t="str">
        <f>VLOOKUP(Table1[[#This Row],[date]],dim_date[],3,FALSE)</f>
        <v>After 5G</v>
      </c>
      <c r="D76">
        <v>492001</v>
      </c>
      <c r="E76" t="str">
        <f>VLOOKUP(Table1[[#This Row],[city_code]],dim_cities[],2)</f>
        <v>Lucknow</v>
      </c>
      <c r="F76" t="s">
        <v>7</v>
      </c>
      <c r="G76" s="5">
        <v>4.37</v>
      </c>
      <c r="H76" s="5">
        <v>255</v>
      </c>
      <c r="I76" s="6">
        <v>1.71</v>
      </c>
      <c r="J76" s="6">
        <v>0.15</v>
      </c>
      <c r="K76">
        <f>VLOOKUP(Table1[[#This Row],[date]],dim_date[],4,FALSE)</f>
        <v>1</v>
      </c>
    </row>
    <row r="77" spans="1:11" x14ac:dyDescent="0.3">
      <c r="A77" s="1">
        <v>44743</v>
      </c>
      <c r="B77" s="1" t="str">
        <f>VLOOKUP(Table1[[#This Row],[date]],dim_date[],2,FALSE)</f>
        <v>Jul</v>
      </c>
      <c r="C77" s="1" t="str">
        <f>VLOOKUP(Table1[[#This Row],[date]],dim_date[],3,FALSE)</f>
        <v>After 5G</v>
      </c>
      <c r="D77">
        <v>400001</v>
      </c>
      <c r="E77" t="str">
        <f>VLOOKUP(Table1[[#This Row],[city_code]],dim_cities[],2)</f>
        <v>Lucknow</v>
      </c>
      <c r="F77" t="s">
        <v>7</v>
      </c>
      <c r="G77" s="5">
        <v>59.9</v>
      </c>
      <c r="H77" s="5">
        <v>243</v>
      </c>
      <c r="I77" s="6">
        <v>24.65</v>
      </c>
      <c r="J77" s="6">
        <v>1.86</v>
      </c>
      <c r="K77">
        <f>VLOOKUP(Table1[[#This Row],[date]],dim_date[],4,FALSE)</f>
        <v>2</v>
      </c>
    </row>
    <row r="78" spans="1:11" hidden="1" x14ac:dyDescent="0.3">
      <c r="A78" s="1">
        <v>44743</v>
      </c>
      <c r="B78" s="1" t="str">
        <f>VLOOKUP(Table1[[#This Row],[date]],dim_date[],2,FALSE)</f>
        <v>Jul</v>
      </c>
      <c r="C78" s="1" t="str">
        <f>VLOOKUP(Table1[[#This Row],[date]],dim_date[],3,FALSE)</f>
        <v>After 5G</v>
      </c>
      <c r="D78">
        <v>110001</v>
      </c>
      <c r="E78" t="str">
        <f>VLOOKUP(Table1[[#This Row],[city_code]],dim_cities[],2)</f>
        <v>Delhi</v>
      </c>
      <c r="F78" t="s">
        <v>7</v>
      </c>
      <c r="G78" s="5">
        <v>51.3</v>
      </c>
      <c r="H78" s="5">
        <v>240</v>
      </c>
      <c r="I78" s="6">
        <v>21.38</v>
      </c>
      <c r="J78" s="6">
        <v>2.11</v>
      </c>
      <c r="K78">
        <f>VLOOKUP(Table1[[#This Row],[date]],dim_date[],4,FALSE)</f>
        <v>2</v>
      </c>
    </row>
    <row r="79" spans="1:11" hidden="1" x14ac:dyDescent="0.3">
      <c r="A79" s="1">
        <v>44743</v>
      </c>
      <c r="B79" s="1" t="str">
        <f>VLOOKUP(Table1[[#This Row],[date]],dim_date[],2,FALSE)</f>
        <v>Jul</v>
      </c>
      <c r="C79" s="1" t="str">
        <f>VLOOKUP(Table1[[#This Row],[date]],dim_date[],3,FALSE)</f>
        <v>After 5G</v>
      </c>
      <c r="D79">
        <v>700001</v>
      </c>
      <c r="E79" t="str">
        <f>VLOOKUP(Table1[[#This Row],[city_code]],dim_cities[],2)</f>
        <v>Raipur</v>
      </c>
      <c r="F79" t="s">
        <v>7</v>
      </c>
      <c r="G79" s="5">
        <v>38.119999999999997</v>
      </c>
      <c r="H79" s="5">
        <v>169</v>
      </c>
      <c r="I79" s="6">
        <v>22.56</v>
      </c>
      <c r="J79" s="6">
        <v>1.77</v>
      </c>
      <c r="K79">
        <f>VLOOKUP(Table1[[#This Row],[date]],dim_date[],4,FALSE)</f>
        <v>2</v>
      </c>
    </row>
    <row r="80" spans="1:11" x14ac:dyDescent="0.3">
      <c r="A80" s="1">
        <v>44743</v>
      </c>
      <c r="B80" s="1" t="str">
        <f>VLOOKUP(Table1[[#This Row],[date]],dim_date[],2,FALSE)</f>
        <v>Jul</v>
      </c>
      <c r="C80" s="1" t="str">
        <f>VLOOKUP(Table1[[#This Row],[date]],dim_date[],3,FALSE)</f>
        <v>After 5G</v>
      </c>
      <c r="D80">
        <v>560001</v>
      </c>
      <c r="E80" t="str">
        <f>VLOOKUP(Table1[[#This Row],[city_code]],dim_cities[],2)</f>
        <v>Lucknow</v>
      </c>
      <c r="F80" t="s">
        <v>7</v>
      </c>
      <c r="G80" s="5">
        <v>46.11</v>
      </c>
      <c r="H80" s="5">
        <v>186</v>
      </c>
      <c r="I80" s="6">
        <v>24.79</v>
      </c>
      <c r="J80" s="6">
        <v>2.02</v>
      </c>
      <c r="K80">
        <f>VLOOKUP(Table1[[#This Row],[date]],dim_date[],4,FALSE)</f>
        <v>2</v>
      </c>
    </row>
    <row r="81" spans="1:11" x14ac:dyDescent="0.3">
      <c r="A81" s="1">
        <v>44743</v>
      </c>
      <c r="B81" s="1" t="str">
        <f>VLOOKUP(Table1[[#This Row],[date]],dim_date[],2,FALSE)</f>
        <v>Jul</v>
      </c>
      <c r="C81" s="1" t="str">
        <f>VLOOKUP(Table1[[#This Row],[date]],dim_date[],3,FALSE)</f>
        <v>After 5G</v>
      </c>
      <c r="D81">
        <v>600001</v>
      </c>
      <c r="E81" t="str">
        <f>VLOOKUP(Table1[[#This Row],[city_code]],dim_cities[],2)</f>
        <v>Lucknow</v>
      </c>
      <c r="F81" t="s">
        <v>7</v>
      </c>
      <c r="G81" s="5">
        <v>53.87</v>
      </c>
      <c r="H81" s="5">
        <v>196</v>
      </c>
      <c r="I81" s="6">
        <v>27.48</v>
      </c>
      <c r="J81" s="6">
        <v>2.54</v>
      </c>
      <c r="K81">
        <f>VLOOKUP(Table1[[#This Row],[date]],dim_date[],4,FALSE)</f>
        <v>2</v>
      </c>
    </row>
    <row r="82" spans="1:11" x14ac:dyDescent="0.3">
      <c r="A82" s="1">
        <v>44743</v>
      </c>
      <c r="B82" s="1" t="str">
        <f>VLOOKUP(Table1[[#This Row],[date]],dim_date[],2,FALSE)</f>
        <v>Jul</v>
      </c>
      <c r="C82" s="1" t="str">
        <f>VLOOKUP(Table1[[#This Row],[date]],dim_date[],3,FALSE)</f>
        <v>After 5G</v>
      </c>
      <c r="D82">
        <v>500001</v>
      </c>
      <c r="E82" t="str">
        <f>VLOOKUP(Table1[[#This Row],[city_code]],dim_cities[],2)</f>
        <v>Lucknow</v>
      </c>
      <c r="F82" t="s">
        <v>7</v>
      </c>
      <c r="G82" s="5">
        <v>33.32</v>
      </c>
      <c r="H82" s="5">
        <v>164</v>
      </c>
      <c r="I82" s="6">
        <v>20.32</v>
      </c>
      <c r="J82" s="6">
        <v>2.17</v>
      </c>
      <c r="K82">
        <f>VLOOKUP(Table1[[#This Row],[date]],dim_date[],4,FALSE)</f>
        <v>2</v>
      </c>
    </row>
    <row r="83" spans="1:11" x14ac:dyDescent="0.3">
      <c r="A83" s="1">
        <v>44743</v>
      </c>
      <c r="B83" s="1" t="str">
        <f>VLOOKUP(Table1[[#This Row],[date]],dim_date[],2,FALSE)</f>
        <v>Jul</v>
      </c>
      <c r="C83" s="1" t="str">
        <f>VLOOKUP(Table1[[#This Row],[date]],dim_date[],3,FALSE)</f>
        <v>After 5G</v>
      </c>
      <c r="D83">
        <v>411001</v>
      </c>
      <c r="E83" t="str">
        <f>VLOOKUP(Table1[[#This Row],[city_code]],dim_cities[],2)</f>
        <v>Lucknow</v>
      </c>
      <c r="F83" t="s">
        <v>7</v>
      </c>
      <c r="G83" s="5">
        <v>27.98</v>
      </c>
      <c r="H83" s="5">
        <v>173</v>
      </c>
      <c r="I83" s="6">
        <v>16.170000000000002</v>
      </c>
      <c r="J83" s="6">
        <v>1.38</v>
      </c>
      <c r="K83">
        <f>VLOOKUP(Table1[[#This Row],[date]],dim_date[],4,FALSE)</f>
        <v>2</v>
      </c>
    </row>
    <row r="84" spans="1:11" hidden="1" x14ac:dyDescent="0.3">
      <c r="A84" s="1">
        <v>44743</v>
      </c>
      <c r="B84" s="1" t="str">
        <f>VLOOKUP(Table1[[#This Row],[date]],dim_date[],2,FALSE)</f>
        <v>Jul</v>
      </c>
      <c r="C84" s="1" t="str">
        <f>VLOOKUP(Table1[[#This Row],[date]],dim_date[],3,FALSE)</f>
        <v>After 5G</v>
      </c>
      <c r="D84">
        <v>380001</v>
      </c>
      <c r="E84" t="str">
        <f>VLOOKUP(Table1[[#This Row],[city_code]],dim_cities[],2)</f>
        <v>Ahmedabad</v>
      </c>
      <c r="F84" t="s">
        <v>7</v>
      </c>
      <c r="G84" s="5">
        <v>19.440000000000001</v>
      </c>
      <c r="H84" s="5">
        <v>175</v>
      </c>
      <c r="I84" s="6">
        <v>11.11</v>
      </c>
      <c r="J84" s="6">
        <v>0.89</v>
      </c>
      <c r="K84">
        <f>VLOOKUP(Table1[[#This Row],[date]],dim_date[],4,FALSE)</f>
        <v>2</v>
      </c>
    </row>
    <row r="85" spans="1:11" hidden="1" x14ac:dyDescent="0.3">
      <c r="A85" s="1">
        <v>44743</v>
      </c>
      <c r="B85" s="1" t="str">
        <f>VLOOKUP(Table1[[#This Row],[date]],dim_date[],2,FALSE)</f>
        <v>Jul</v>
      </c>
      <c r="C85" s="1" t="str">
        <f>VLOOKUP(Table1[[#This Row],[date]],dim_date[],3,FALSE)</f>
        <v>After 5G</v>
      </c>
      <c r="D85">
        <v>302001</v>
      </c>
      <c r="E85" t="str">
        <f>VLOOKUP(Table1[[#This Row],[city_code]],dim_cities[],2)</f>
        <v>Delhi</v>
      </c>
      <c r="F85" t="s">
        <v>7</v>
      </c>
      <c r="G85" s="5">
        <v>15.29</v>
      </c>
      <c r="H85" s="5">
        <v>182</v>
      </c>
      <c r="I85" s="6">
        <v>8.4</v>
      </c>
      <c r="J85" s="6">
        <v>0.7</v>
      </c>
      <c r="K85">
        <f>VLOOKUP(Table1[[#This Row],[date]],dim_date[],4,FALSE)</f>
        <v>2</v>
      </c>
    </row>
    <row r="86" spans="1:11" hidden="1" x14ac:dyDescent="0.3">
      <c r="A86" s="1">
        <v>44743</v>
      </c>
      <c r="B86" s="1" t="str">
        <f>VLOOKUP(Table1[[#This Row],[date]],dim_date[],2,FALSE)</f>
        <v>Jul</v>
      </c>
      <c r="C86" s="1" t="str">
        <f>VLOOKUP(Table1[[#This Row],[date]],dim_date[],3,FALSE)</f>
        <v>After 5G</v>
      </c>
      <c r="D86">
        <v>226001</v>
      </c>
      <c r="E86" t="str">
        <f>VLOOKUP(Table1[[#This Row],[city_code]],dim_cities[],2)</f>
        <v>Delhi</v>
      </c>
      <c r="F86" t="s">
        <v>7</v>
      </c>
      <c r="G86" s="5">
        <v>24.77</v>
      </c>
      <c r="H86" s="5">
        <v>162</v>
      </c>
      <c r="I86" s="6">
        <v>15.29</v>
      </c>
      <c r="J86" s="6">
        <v>1.45</v>
      </c>
      <c r="K86">
        <f>VLOOKUP(Table1[[#This Row],[date]],dim_date[],4,FALSE)</f>
        <v>2</v>
      </c>
    </row>
    <row r="87" spans="1:11" hidden="1" x14ac:dyDescent="0.3">
      <c r="A87" s="1">
        <v>44743</v>
      </c>
      <c r="B87" s="1" t="str">
        <f>VLOOKUP(Table1[[#This Row],[date]],dim_date[],2,FALSE)</f>
        <v>Jul</v>
      </c>
      <c r="C87" s="1" t="str">
        <f>VLOOKUP(Table1[[#This Row],[date]],dim_date[],3,FALSE)</f>
        <v>After 5G</v>
      </c>
      <c r="D87">
        <v>800008</v>
      </c>
      <c r="E87" t="str">
        <f>VLOOKUP(Table1[[#This Row],[city_code]],dim_cities[],2)</f>
        <v>Raipur</v>
      </c>
      <c r="F87" t="s">
        <v>7</v>
      </c>
      <c r="G87" s="5">
        <v>11.48</v>
      </c>
      <c r="H87" s="5">
        <v>212</v>
      </c>
      <c r="I87" s="6">
        <v>5.42</v>
      </c>
      <c r="J87" s="6">
        <v>0.55000000000000004</v>
      </c>
      <c r="K87">
        <f>VLOOKUP(Table1[[#This Row],[date]],dim_date[],4,FALSE)</f>
        <v>2</v>
      </c>
    </row>
    <row r="88" spans="1:11" hidden="1" x14ac:dyDescent="0.3">
      <c r="A88" s="1">
        <v>44743</v>
      </c>
      <c r="B88" s="1" t="str">
        <f>VLOOKUP(Table1[[#This Row],[date]],dim_date[],2,FALSE)</f>
        <v>Jul</v>
      </c>
      <c r="C88" s="1" t="str">
        <f>VLOOKUP(Table1[[#This Row],[date]],dim_date[],3,FALSE)</f>
        <v>After 5G</v>
      </c>
      <c r="D88">
        <v>641001</v>
      </c>
      <c r="E88" t="str">
        <f>VLOOKUP(Table1[[#This Row],[city_code]],dim_cities[],2)</f>
        <v>Coimbatore</v>
      </c>
      <c r="F88" t="s">
        <v>7</v>
      </c>
      <c r="G88" s="5">
        <v>11.53</v>
      </c>
      <c r="H88" s="5">
        <v>218</v>
      </c>
      <c r="I88" s="6">
        <v>5.29</v>
      </c>
      <c r="J88" s="6">
        <v>0.45</v>
      </c>
      <c r="K88">
        <f>VLOOKUP(Table1[[#This Row],[date]],dim_date[],4,FALSE)</f>
        <v>2</v>
      </c>
    </row>
    <row r="89" spans="1:11" hidden="1" x14ac:dyDescent="0.3">
      <c r="A89" s="1">
        <v>44743</v>
      </c>
      <c r="B89" s="1" t="str">
        <f>VLOOKUP(Table1[[#This Row],[date]],dim_date[],2,FALSE)</f>
        <v>Jul</v>
      </c>
      <c r="C89" s="1" t="str">
        <f>VLOOKUP(Table1[[#This Row],[date]],dim_date[],3,FALSE)</f>
        <v>After 5G</v>
      </c>
      <c r="D89">
        <v>160017</v>
      </c>
      <c r="E89" t="str">
        <f>VLOOKUP(Table1[[#This Row],[city_code]],dim_cities[],2)</f>
        <v>Delhi</v>
      </c>
      <c r="F89" t="s">
        <v>7</v>
      </c>
      <c r="G89" s="5">
        <v>6.11</v>
      </c>
      <c r="H89" s="5">
        <v>250</v>
      </c>
      <c r="I89" s="6">
        <v>2.44</v>
      </c>
      <c r="J89" s="6">
        <v>0.22</v>
      </c>
      <c r="K89">
        <f>VLOOKUP(Table1[[#This Row],[date]],dim_date[],4,FALSE)</f>
        <v>2</v>
      </c>
    </row>
    <row r="90" spans="1:11" hidden="1" x14ac:dyDescent="0.3">
      <c r="A90" s="1">
        <v>44743</v>
      </c>
      <c r="B90" s="1" t="str">
        <f>VLOOKUP(Table1[[#This Row],[date]],dim_date[],2,FALSE)</f>
        <v>Jul</v>
      </c>
      <c r="C90" s="1" t="str">
        <f>VLOOKUP(Table1[[#This Row],[date]],dim_date[],3,FALSE)</f>
        <v>After 5G</v>
      </c>
      <c r="D90">
        <v>122001</v>
      </c>
      <c r="E90" t="str">
        <f>VLOOKUP(Table1[[#This Row],[city_code]],dim_cities[],2)</f>
        <v>Delhi</v>
      </c>
      <c r="F90" t="s">
        <v>7</v>
      </c>
      <c r="G90" s="5">
        <v>9.3699999999999992</v>
      </c>
      <c r="H90" s="5">
        <v>231</v>
      </c>
      <c r="I90" s="6">
        <v>4.0599999999999996</v>
      </c>
      <c r="J90" s="6">
        <v>0.3</v>
      </c>
      <c r="K90">
        <f>VLOOKUP(Table1[[#This Row],[date]],dim_date[],4,FALSE)</f>
        <v>2</v>
      </c>
    </row>
    <row r="91" spans="1:11" x14ac:dyDescent="0.3">
      <c r="A91" s="1">
        <v>44743</v>
      </c>
      <c r="B91" s="1" t="str">
        <f>VLOOKUP(Table1[[#This Row],[date]],dim_date[],2,FALSE)</f>
        <v>Jul</v>
      </c>
      <c r="C91" s="1" t="str">
        <f>VLOOKUP(Table1[[#This Row],[date]],dim_date[],3,FALSE)</f>
        <v>After 5G</v>
      </c>
      <c r="D91">
        <v>492001</v>
      </c>
      <c r="E91" t="str">
        <f>VLOOKUP(Table1[[#This Row],[city_code]],dim_cities[],2)</f>
        <v>Lucknow</v>
      </c>
      <c r="F91" t="s">
        <v>7</v>
      </c>
      <c r="G91" s="5">
        <v>4.17</v>
      </c>
      <c r="H91" s="5">
        <v>236</v>
      </c>
      <c r="I91" s="6">
        <v>1.77</v>
      </c>
      <c r="J91" s="6">
        <v>0.16</v>
      </c>
      <c r="K91">
        <f>VLOOKUP(Table1[[#This Row],[date]],dim_date[],4,FALSE)</f>
        <v>2</v>
      </c>
    </row>
    <row r="92" spans="1:11" x14ac:dyDescent="0.3">
      <c r="A92" s="1">
        <v>44774</v>
      </c>
      <c r="B92" s="1" t="str">
        <f>VLOOKUP(Table1[[#This Row],[date]],dim_date[],2,FALSE)</f>
        <v>Aug</v>
      </c>
      <c r="C92" s="1" t="str">
        <f>VLOOKUP(Table1[[#This Row],[date]],dim_date[],3,FALSE)</f>
        <v>After 5G</v>
      </c>
      <c r="D92">
        <v>400001</v>
      </c>
      <c r="E92" t="str">
        <f>VLOOKUP(Table1[[#This Row],[city_code]],dim_cities[],2)</f>
        <v>Lucknow</v>
      </c>
      <c r="F92" t="s">
        <v>7</v>
      </c>
      <c r="G92" s="5">
        <v>58.35</v>
      </c>
      <c r="H92" s="5">
        <v>248</v>
      </c>
      <c r="I92" s="6">
        <v>23.53</v>
      </c>
      <c r="J92" s="6">
        <v>1.85</v>
      </c>
      <c r="K92">
        <f>VLOOKUP(Table1[[#This Row],[date]],dim_date[],4,FALSE)</f>
        <v>3</v>
      </c>
    </row>
    <row r="93" spans="1:11" hidden="1" x14ac:dyDescent="0.3">
      <c r="A93" s="1">
        <v>44774</v>
      </c>
      <c r="B93" s="1" t="str">
        <f>VLOOKUP(Table1[[#This Row],[date]],dim_date[],2,FALSE)</f>
        <v>Aug</v>
      </c>
      <c r="C93" s="1" t="str">
        <f>VLOOKUP(Table1[[#This Row],[date]],dim_date[],3,FALSE)</f>
        <v>After 5G</v>
      </c>
      <c r="D93">
        <v>110001</v>
      </c>
      <c r="E93" t="str">
        <f>VLOOKUP(Table1[[#This Row],[city_code]],dim_cities[],2)</f>
        <v>Delhi</v>
      </c>
      <c r="F93" t="s">
        <v>7</v>
      </c>
      <c r="G93" s="5">
        <v>48.93</v>
      </c>
      <c r="H93" s="5">
        <v>202</v>
      </c>
      <c r="I93" s="6">
        <v>24.22</v>
      </c>
      <c r="J93" s="6">
        <v>2.37</v>
      </c>
      <c r="K93">
        <f>VLOOKUP(Table1[[#This Row],[date]],dim_date[],4,FALSE)</f>
        <v>3</v>
      </c>
    </row>
    <row r="94" spans="1:11" hidden="1" x14ac:dyDescent="0.3">
      <c r="A94" s="1">
        <v>44774</v>
      </c>
      <c r="B94" s="1" t="str">
        <f>VLOOKUP(Table1[[#This Row],[date]],dim_date[],2,FALSE)</f>
        <v>Aug</v>
      </c>
      <c r="C94" s="1" t="str">
        <f>VLOOKUP(Table1[[#This Row],[date]],dim_date[],3,FALSE)</f>
        <v>After 5G</v>
      </c>
      <c r="D94">
        <v>700001</v>
      </c>
      <c r="E94" t="str">
        <f>VLOOKUP(Table1[[#This Row],[city_code]],dim_cities[],2)</f>
        <v>Raipur</v>
      </c>
      <c r="F94" t="s">
        <v>7</v>
      </c>
      <c r="G94" s="5">
        <v>69</v>
      </c>
      <c r="H94" s="5">
        <v>195</v>
      </c>
      <c r="I94" s="6">
        <v>35.380000000000003</v>
      </c>
      <c r="J94" s="6">
        <v>3.57</v>
      </c>
      <c r="K94">
        <f>VLOOKUP(Table1[[#This Row],[date]],dim_date[],4,FALSE)</f>
        <v>3</v>
      </c>
    </row>
    <row r="95" spans="1:11" x14ac:dyDescent="0.3">
      <c r="A95" s="1">
        <v>44774</v>
      </c>
      <c r="B95" s="1" t="str">
        <f>VLOOKUP(Table1[[#This Row],[date]],dim_date[],2,FALSE)</f>
        <v>Aug</v>
      </c>
      <c r="C95" s="1" t="str">
        <f>VLOOKUP(Table1[[#This Row],[date]],dim_date[],3,FALSE)</f>
        <v>After 5G</v>
      </c>
      <c r="D95">
        <v>560001</v>
      </c>
      <c r="E95" t="str">
        <f>VLOOKUP(Table1[[#This Row],[city_code]],dim_cities[],2)</f>
        <v>Lucknow</v>
      </c>
      <c r="F95" t="s">
        <v>7</v>
      </c>
      <c r="G95" s="5">
        <v>43.59</v>
      </c>
      <c r="H95" s="5">
        <v>183</v>
      </c>
      <c r="I95" s="6">
        <v>23.82</v>
      </c>
      <c r="J95" s="6">
        <v>1.81</v>
      </c>
      <c r="K95">
        <f>VLOOKUP(Table1[[#This Row],[date]],dim_date[],4,FALSE)</f>
        <v>3</v>
      </c>
    </row>
    <row r="96" spans="1:11" x14ac:dyDescent="0.3">
      <c r="A96" s="1">
        <v>44774</v>
      </c>
      <c r="B96" s="1" t="str">
        <f>VLOOKUP(Table1[[#This Row],[date]],dim_date[],2,FALSE)</f>
        <v>Aug</v>
      </c>
      <c r="C96" s="1" t="str">
        <f>VLOOKUP(Table1[[#This Row],[date]],dim_date[],3,FALSE)</f>
        <v>After 5G</v>
      </c>
      <c r="D96">
        <v>600001</v>
      </c>
      <c r="E96" t="str">
        <f>VLOOKUP(Table1[[#This Row],[city_code]],dim_cities[],2)</f>
        <v>Lucknow</v>
      </c>
      <c r="F96" t="s">
        <v>7</v>
      </c>
      <c r="G96" s="5">
        <v>30.27</v>
      </c>
      <c r="H96" s="5">
        <v>209</v>
      </c>
      <c r="I96" s="6">
        <v>14.48</v>
      </c>
      <c r="J96" s="6">
        <v>1.18</v>
      </c>
      <c r="K96">
        <f>VLOOKUP(Table1[[#This Row],[date]],dim_date[],4,FALSE)</f>
        <v>3</v>
      </c>
    </row>
    <row r="97" spans="1:11" x14ac:dyDescent="0.3">
      <c r="A97" s="1">
        <v>44774</v>
      </c>
      <c r="B97" s="1" t="str">
        <f>VLOOKUP(Table1[[#This Row],[date]],dim_date[],2,FALSE)</f>
        <v>Aug</v>
      </c>
      <c r="C97" s="1" t="str">
        <f>VLOOKUP(Table1[[#This Row],[date]],dim_date[],3,FALSE)</f>
        <v>After 5G</v>
      </c>
      <c r="D97">
        <v>500001</v>
      </c>
      <c r="E97" t="str">
        <f>VLOOKUP(Table1[[#This Row],[city_code]],dim_cities[],2)</f>
        <v>Lucknow</v>
      </c>
      <c r="F97" t="s">
        <v>7</v>
      </c>
      <c r="G97" s="5">
        <v>28.35</v>
      </c>
      <c r="H97" s="5">
        <v>231</v>
      </c>
      <c r="I97" s="6">
        <v>12.27</v>
      </c>
      <c r="J97" s="6">
        <v>1.27</v>
      </c>
      <c r="K97">
        <f>VLOOKUP(Table1[[#This Row],[date]],dim_date[],4,FALSE)</f>
        <v>3</v>
      </c>
    </row>
    <row r="98" spans="1:11" x14ac:dyDescent="0.3">
      <c r="A98" s="1">
        <v>44774</v>
      </c>
      <c r="B98" s="1" t="str">
        <f>VLOOKUP(Table1[[#This Row],[date]],dim_date[],2,FALSE)</f>
        <v>Aug</v>
      </c>
      <c r="C98" s="1" t="str">
        <f>VLOOKUP(Table1[[#This Row],[date]],dim_date[],3,FALSE)</f>
        <v>After 5G</v>
      </c>
      <c r="D98">
        <v>411001</v>
      </c>
      <c r="E98" t="str">
        <f>VLOOKUP(Table1[[#This Row],[city_code]],dim_cities[],2)</f>
        <v>Lucknow</v>
      </c>
      <c r="F98" t="s">
        <v>7</v>
      </c>
      <c r="G98" s="5">
        <v>31.66</v>
      </c>
      <c r="H98" s="5">
        <v>161</v>
      </c>
      <c r="I98" s="6">
        <v>19.66</v>
      </c>
      <c r="J98" s="6">
        <v>1.76</v>
      </c>
      <c r="K98">
        <f>VLOOKUP(Table1[[#This Row],[date]],dim_date[],4,FALSE)</f>
        <v>3</v>
      </c>
    </row>
    <row r="99" spans="1:11" hidden="1" x14ac:dyDescent="0.3">
      <c r="A99" s="1">
        <v>44774</v>
      </c>
      <c r="B99" s="1" t="str">
        <f>VLOOKUP(Table1[[#This Row],[date]],dim_date[],2,FALSE)</f>
        <v>Aug</v>
      </c>
      <c r="C99" s="1" t="str">
        <f>VLOOKUP(Table1[[#This Row],[date]],dim_date[],3,FALSE)</f>
        <v>After 5G</v>
      </c>
      <c r="D99">
        <v>380001</v>
      </c>
      <c r="E99" t="str">
        <f>VLOOKUP(Table1[[#This Row],[city_code]],dim_cities[],2)</f>
        <v>Ahmedabad</v>
      </c>
      <c r="F99" t="s">
        <v>7</v>
      </c>
      <c r="G99" s="5">
        <v>29.23</v>
      </c>
      <c r="H99" s="5">
        <v>224</v>
      </c>
      <c r="I99" s="6">
        <v>13.05</v>
      </c>
      <c r="J99" s="6">
        <v>1.22</v>
      </c>
      <c r="K99">
        <f>VLOOKUP(Table1[[#This Row],[date]],dim_date[],4,FALSE)</f>
        <v>3</v>
      </c>
    </row>
    <row r="100" spans="1:11" hidden="1" x14ac:dyDescent="0.3">
      <c r="A100" s="1">
        <v>44774</v>
      </c>
      <c r="B100" s="1" t="str">
        <f>VLOOKUP(Table1[[#This Row],[date]],dim_date[],2,FALSE)</f>
        <v>Aug</v>
      </c>
      <c r="C100" s="1" t="str">
        <f>VLOOKUP(Table1[[#This Row],[date]],dim_date[],3,FALSE)</f>
        <v>After 5G</v>
      </c>
      <c r="D100">
        <v>302001</v>
      </c>
      <c r="E100" t="str">
        <f>VLOOKUP(Table1[[#This Row],[city_code]],dim_cities[],2)</f>
        <v>Delhi</v>
      </c>
      <c r="F100" t="s">
        <v>7</v>
      </c>
      <c r="G100" s="5">
        <v>17.71</v>
      </c>
      <c r="H100" s="5">
        <v>175</v>
      </c>
      <c r="I100" s="6">
        <v>10.119999999999999</v>
      </c>
      <c r="J100" s="6">
        <v>1.03</v>
      </c>
      <c r="K100">
        <f>VLOOKUP(Table1[[#This Row],[date]],dim_date[],4,FALSE)</f>
        <v>3</v>
      </c>
    </row>
    <row r="101" spans="1:11" hidden="1" x14ac:dyDescent="0.3">
      <c r="A101" s="1">
        <v>44774</v>
      </c>
      <c r="B101" s="1" t="str">
        <f>VLOOKUP(Table1[[#This Row],[date]],dim_date[],2,FALSE)</f>
        <v>Aug</v>
      </c>
      <c r="C101" s="1" t="str">
        <f>VLOOKUP(Table1[[#This Row],[date]],dim_date[],3,FALSE)</f>
        <v>After 5G</v>
      </c>
      <c r="D101">
        <v>226001</v>
      </c>
      <c r="E101" t="str">
        <f>VLOOKUP(Table1[[#This Row],[city_code]],dim_cities[],2)</f>
        <v>Delhi</v>
      </c>
      <c r="F101" t="s">
        <v>7</v>
      </c>
      <c r="G101" s="5">
        <v>15.67</v>
      </c>
      <c r="H101" s="5">
        <v>248</v>
      </c>
      <c r="I101" s="6">
        <v>6.32</v>
      </c>
      <c r="J101" s="6">
        <v>0.57999999999999996</v>
      </c>
      <c r="K101">
        <f>VLOOKUP(Table1[[#This Row],[date]],dim_date[],4,FALSE)</f>
        <v>3</v>
      </c>
    </row>
    <row r="102" spans="1:11" hidden="1" x14ac:dyDescent="0.3">
      <c r="A102" s="1">
        <v>44774</v>
      </c>
      <c r="B102" s="1" t="str">
        <f>VLOOKUP(Table1[[#This Row],[date]],dim_date[],2,FALSE)</f>
        <v>Aug</v>
      </c>
      <c r="C102" s="1" t="str">
        <f>VLOOKUP(Table1[[#This Row],[date]],dim_date[],3,FALSE)</f>
        <v>After 5G</v>
      </c>
      <c r="D102">
        <v>800008</v>
      </c>
      <c r="E102" t="str">
        <f>VLOOKUP(Table1[[#This Row],[city_code]],dim_cities[],2)</f>
        <v>Raipur</v>
      </c>
      <c r="F102" t="s">
        <v>7</v>
      </c>
      <c r="G102" s="5">
        <v>11.05</v>
      </c>
      <c r="H102" s="5">
        <v>212</v>
      </c>
      <c r="I102" s="6">
        <v>5.21</v>
      </c>
      <c r="J102" s="6">
        <v>0.52</v>
      </c>
      <c r="K102">
        <f>VLOOKUP(Table1[[#This Row],[date]],dim_date[],4,FALSE)</f>
        <v>3</v>
      </c>
    </row>
    <row r="103" spans="1:11" hidden="1" x14ac:dyDescent="0.3">
      <c r="A103" s="1">
        <v>44774</v>
      </c>
      <c r="B103" s="1" t="str">
        <f>VLOOKUP(Table1[[#This Row],[date]],dim_date[],2,FALSE)</f>
        <v>Aug</v>
      </c>
      <c r="C103" s="1" t="str">
        <f>VLOOKUP(Table1[[#This Row],[date]],dim_date[],3,FALSE)</f>
        <v>After 5G</v>
      </c>
      <c r="D103">
        <v>641001</v>
      </c>
      <c r="E103" t="str">
        <f>VLOOKUP(Table1[[#This Row],[city_code]],dim_cities[],2)</f>
        <v>Coimbatore</v>
      </c>
      <c r="F103" t="s">
        <v>7</v>
      </c>
      <c r="G103" s="5">
        <v>17.7</v>
      </c>
      <c r="H103" s="5">
        <v>235</v>
      </c>
      <c r="I103" s="6">
        <v>7.53</v>
      </c>
      <c r="J103" s="6">
        <v>0.72</v>
      </c>
      <c r="K103">
        <f>VLOOKUP(Table1[[#This Row],[date]],dim_date[],4,FALSE)</f>
        <v>3</v>
      </c>
    </row>
    <row r="104" spans="1:11" hidden="1" x14ac:dyDescent="0.3">
      <c r="A104" s="1">
        <v>44774</v>
      </c>
      <c r="B104" s="1" t="str">
        <f>VLOOKUP(Table1[[#This Row],[date]],dim_date[],2,FALSE)</f>
        <v>Aug</v>
      </c>
      <c r="C104" s="1" t="str">
        <f>VLOOKUP(Table1[[#This Row],[date]],dim_date[],3,FALSE)</f>
        <v>After 5G</v>
      </c>
      <c r="D104">
        <v>160017</v>
      </c>
      <c r="E104" t="str">
        <f>VLOOKUP(Table1[[#This Row],[city_code]],dim_cities[],2)</f>
        <v>Delhi</v>
      </c>
      <c r="F104" t="s">
        <v>7</v>
      </c>
      <c r="G104" s="5">
        <v>7.67</v>
      </c>
      <c r="H104" s="5">
        <v>191</v>
      </c>
      <c r="I104" s="6">
        <v>4.0199999999999996</v>
      </c>
      <c r="J104" s="6">
        <v>0.39</v>
      </c>
      <c r="K104">
        <f>VLOOKUP(Table1[[#This Row],[date]],dim_date[],4,FALSE)</f>
        <v>3</v>
      </c>
    </row>
    <row r="105" spans="1:11" hidden="1" x14ac:dyDescent="0.3">
      <c r="A105" s="1">
        <v>44774</v>
      </c>
      <c r="B105" s="1" t="str">
        <f>VLOOKUP(Table1[[#This Row],[date]],dim_date[],2,FALSE)</f>
        <v>Aug</v>
      </c>
      <c r="C105" s="1" t="str">
        <f>VLOOKUP(Table1[[#This Row],[date]],dim_date[],3,FALSE)</f>
        <v>After 5G</v>
      </c>
      <c r="D105">
        <v>122001</v>
      </c>
      <c r="E105" t="str">
        <f>VLOOKUP(Table1[[#This Row],[city_code]],dim_cities[],2)</f>
        <v>Delhi</v>
      </c>
      <c r="F105" t="s">
        <v>7</v>
      </c>
      <c r="G105" s="5">
        <v>6.31</v>
      </c>
      <c r="H105" s="5">
        <v>192</v>
      </c>
      <c r="I105" s="6">
        <v>3.29</v>
      </c>
      <c r="J105" s="6">
        <v>0.26</v>
      </c>
      <c r="K105">
        <f>VLOOKUP(Table1[[#This Row],[date]],dim_date[],4,FALSE)</f>
        <v>3</v>
      </c>
    </row>
    <row r="106" spans="1:11" x14ac:dyDescent="0.3">
      <c r="A106" s="1">
        <v>44774</v>
      </c>
      <c r="B106" s="1" t="str">
        <f>VLOOKUP(Table1[[#This Row],[date]],dim_date[],2,FALSE)</f>
        <v>Aug</v>
      </c>
      <c r="C106" s="1" t="str">
        <f>VLOOKUP(Table1[[#This Row],[date]],dim_date[],3,FALSE)</f>
        <v>After 5G</v>
      </c>
      <c r="D106">
        <v>492001</v>
      </c>
      <c r="E106" t="str">
        <f>VLOOKUP(Table1[[#This Row],[city_code]],dim_cities[],2)</f>
        <v>Lucknow</v>
      </c>
      <c r="F106" t="s">
        <v>7</v>
      </c>
      <c r="G106" s="5">
        <v>3.59</v>
      </c>
      <c r="H106" s="5">
        <v>237</v>
      </c>
      <c r="I106" s="6">
        <v>1.51</v>
      </c>
      <c r="J106" s="6">
        <v>0.14000000000000001</v>
      </c>
      <c r="K106">
        <f>VLOOKUP(Table1[[#This Row],[date]],dim_date[],4,FALSE)</f>
        <v>3</v>
      </c>
    </row>
    <row r="107" spans="1:11" x14ac:dyDescent="0.3">
      <c r="A107" s="1">
        <v>44805</v>
      </c>
      <c r="B107" s="1" t="str">
        <f>VLOOKUP(Table1[[#This Row],[date]],dim_date[],2,FALSE)</f>
        <v>Sep</v>
      </c>
      <c r="C107" s="1" t="str">
        <f>VLOOKUP(Table1[[#This Row],[date]],dim_date[],3,FALSE)</f>
        <v>After 5G</v>
      </c>
      <c r="D107">
        <v>400001</v>
      </c>
      <c r="E107" t="str">
        <f>VLOOKUP(Table1[[#This Row],[city_code]],dim_cities[],2)</f>
        <v>Lucknow</v>
      </c>
      <c r="F107" t="s">
        <v>7</v>
      </c>
      <c r="G107" s="5">
        <v>64.81</v>
      </c>
      <c r="H107" s="5">
        <v>240</v>
      </c>
      <c r="I107" s="6">
        <v>27</v>
      </c>
      <c r="J107" s="6">
        <v>2.25</v>
      </c>
      <c r="K107">
        <f>VLOOKUP(Table1[[#This Row],[date]],dim_date[],4,FALSE)</f>
        <v>4</v>
      </c>
    </row>
    <row r="108" spans="1:11" hidden="1" x14ac:dyDescent="0.3">
      <c r="A108" s="1">
        <v>44805</v>
      </c>
      <c r="B108" s="1" t="str">
        <f>VLOOKUP(Table1[[#This Row],[date]],dim_date[],2,FALSE)</f>
        <v>Sep</v>
      </c>
      <c r="C108" s="1" t="str">
        <f>VLOOKUP(Table1[[#This Row],[date]],dim_date[],3,FALSE)</f>
        <v>After 5G</v>
      </c>
      <c r="D108">
        <v>110001</v>
      </c>
      <c r="E108" t="str">
        <f>VLOOKUP(Table1[[#This Row],[city_code]],dim_cities[],2)</f>
        <v>Delhi</v>
      </c>
      <c r="F108" t="s">
        <v>7</v>
      </c>
      <c r="G108" s="5">
        <v>48.47</v>
      </c>
      <c r="H108" s="5">
        <v>218</v>
      </c>
      <c r="I108" s="6">
        <v>22.23</v>
      </c>
      <c r="J108" s="6">
        <v>2.2200000000000002</v>
      </c>
      <c r="K108">
        <f>VLOOKUP(Table1[[#This Row],[date]],dim_date[],4,FALSE)</f>
        <v>4</v>
      </c>
    </row>
    <row r="109" spans="1:11" hidden="1" x14ac:dyDescent="0.3">
      <c r="A109" s="1">
        <v>44805</v>
      </c>
      <c r="B109" s="1" t="str">
        <f>VLOOKUP(Table1[[#This Row],[date]],dim_date[],2,FALSE)</f>
        <v>Sep</v>
      </c>
      <c r="C109" s="1" t="str">
        <f>VLOOKUP(Table1[[#This Row],[date]],dim_date[],3,FALSE)</f>
        <v>After 5G</v>
      </c>
      <c r="D109">
        <v>700001</v>
      </c>
      <c r="E109" t="str">
        <f>VLOOKUP(Table1[[#This Row],[city_code]],dim_cities[],2)</f>
        <v>Raipur</v>
      </c>
      <c r="F109" t="s">
        <v>7</v>
      </c>
      <c r="G109" s="5">
        <v>47.95</v>
      </c>
      <c r="H109" s="5">
        <v>209</v>
      </c>
      <c r="I109" s="6">
        <v>22.94</v>
      </c>
      <c r="J109" s="6">
        <v>1.73</v>
      </c>
      <c r="K109">
        <f>VLOOKUP(Table1[[#This Row],[date]],dim_date[],4,FALSE)</f>
        <v>4</v>
      </c>
    </row>
    <row r="110" spans="1:11" x14ac:dyDescent="0.3">
      <c r="A110" s="1">
        <v>44805</v>
      </c>
      <c r="B110" s="1" t="str">
        <f>VLOOKUP(Table1[[#This Row],[date]],dim_date[],2,FALSE)</f>
        <v>Sep</v>
      </c>
      <c r="C110" s="1" t="str">
        <f>VLOOKUP(Table1[[#This Row],[date]],dim_date[],3,FALSE)</f>
        <v>After 5G</v>
      </c>
      <c r="D110">
        <v>560001</v>
      </c>
      <c r="E110" t="str">
        <f>VLOOKUP(Table1[[#This Row],[city_code]],dim_cities[],2)</f>
        <v>Lucknow</v>
      </c>
      <c r="F110" t="s">
        <v>7</v>
      </c>
      <c r="G110" s="5">
        <v>42.22</v>
      </c>
      <c r="H110" s="5">
        <v>225</v>
      </c>
      <c r="I110" s="6">
        <v>18.760000000000002</v>
      </c>
      <c r="J110" s="6">
        <v>1.92</v>
      </c>
      <c r="K110">
        <f>VLOOKUP(Table1[[#This Row],[date]],dim_date[],4,FALSE)</f>
        <v>4</v>
      </c>
    </row>
    <row r="111" spans="1:11" x14ac:dyDescent="0.3">
      <c r="A111" s="1">
        <v>44805</v>
      </c>
      <c r="B111" s="1" t="str">
        <f>VLOOKUP(Table1[[#This Row],[date]],dim_date[],2,FALSE)</f>
        <v>Sep</v>
      </c>
      <c r="C111" s="1" t="str">
        <f>VLOOKUP(Table1[[#This Row],[date]],dim_date[],3,FALSE)</f>
        <v>After 5G</v>
      </c>
      <c r="D111">
        <v>600001</v>
      </c>
      <c r="E111" t="str">
        <f>VLOOKUP(Table1[[#This Row],[city_code]],dim_cities[],2)</f>
        <v>Lucknow</v>
      </c>
      <c r="F111" t="s">
        <v>7</v>
      </c>
      <c r="G111" s="5">
        <v>31.55</v>
      </c>
      <c r="H111" s="5">
        <v>188</v>
      </c>
      <c r="I111" s="6">
        <v>16.78</v>
      </c>
      <c r="J111" s="6">
        <v>1.73</v>
      </c>
      <c r="K111">
        <f>VLOOKUP(Table1[[#This Row],[date]],dim_date[],4,FALSE)</f>
        <v>4</v>
      </c>
    </row>
    <row r="112" spans="1:11" x14ac:dyDescent="0.3">
      <c r="A112" s="1">
        <v>44805</v>
      </c>
      <c r="B112" s="1" t="str">
        <f>VLOOKUP(Table1[[#This Row],[date]],dim_date[],2,FALSE)</f>
        <v>Sep</v>
      </c>
      <c r="C112" s="1" t="str">
        <f>VLOOKUP(Table1[[#This Row],[date]],dim_date[],3,FALSE)</f>
        <v>After 5G</v>
      </c>
      <c r="D112">
        <v>500001</v>
      </c>
      <c r="E112" t="str">
        <f>VLOOKUP(Table1[[#This Row],[city_code]],dim_cities[],2)</f>
        <v>Lucknow</v>
      </c>
      <c r="F112" t="s">
        <v>7</v>
      </c>
      <c r="G112" s="5">
        <v>27.34</v>
      </c>
      <c r="H112" s="5">
        <v>250</v>
      </c>
      <c r="I112" s="6">
        <v>10.94</v>
      </c>
      <c r="J112" s="6">
        <v>0.87</v>
      </c>
      <c r="K112">
        <f>VLOOKUP(Table1[[#This Row],[date]],dim_date[],4,FALSE)</f>
        <v>4</v>
      </c>
    </row>
    <row r="113" spans="1:11" x14ac:dyDescent="0.3">
      <c r="A113" s="1">
        <v>44805</v>
      </c>
      <c r="B113" s="1" t="str">
        <f>VLOOKUP(Table1[[#This Row],[date]],dim_date[],2,FALSE)</f>
        <v>Sep</v>
      </c>
      <c r="C113" s="1" t="str">
        <f>VLOOKUP(Table1[[#This Row],[date]],dim_date[],3,FALSE)</f>
        <v>After 5G</v>
      </c>
      <c r="D113">
        <v>411001</v>
      </c>
      <c r="E113" t="str">
        <f>VLOOKUP(Table1[[#This Row],[city_code]],dim_cities[],2)</f>
        <v>Lucknow</v>
      </c>
      <c r="F113" t="s">
        <v>7</v>
      </c>
      <c r="G113" s="5">
        <v>45.79</v>
      </c>
      <c r="H113" s="5">
        <v>164</v>
      </c>
      <c r="I113" s="6">
        <v>27.92</v>
      </c>
      <c r="J113" s="6">
        <v>2.3199999999999998</v>
      </c>
      <c r="K113">
        <f>VLOOKUP(Table1[[#This Row],[date]],dim_date[],4,FALSE)</f>
        <v>4</v>
      </c>
    </row>
    <row r="114" spans="1:11" hidden="1" x14ac:dyDescent="0.3">
      <c r="A114" s="1">
        <v>44805</v>
      </c>
      <c r="B114" s="1" t="str">
        <f>VLOOKUP(Table1[[#This Row],[date]],dim_date[],2,FALSE)</f>
        <v>Sep</v>
      </c>
      <c r="C114" s="1" t="str">
        <f>VLOOKUP(Table1[[#This Row],[date]],dim_date[],3,FALSE)</f>
        <v>After 5G</v>
      </c>
      <c r="D114">
        <v>380001</v>
      </c>
      <c r="E114" t="str">
        <f>VLOOKUP(Table1[[#This Row],[city_code]],dim_cities[],2)</f>
        <v>Ahmedabad</v>
      </c>
      <c r="F114" t="s">
        <v>7</v>
      </c>
      <c r="G114" s="5">
        <v>23.07</v>
      </c>
      <c r="H114" s="5">
        <v>255</v>
      </c>
      <c r="I114" s="6">
        <v>9.0500000000000007</v>
      </c>
      <c r="J114" s="6">
        <v>0.65</v>
      </c>
      <c r="K114">
        <f>VLOOKUP(Table1[[#This Row],[date]],dim_date[],4,FALSE)</f>
        <v>4</v>
      </c>
    </row>
    <row r="115" spans="1:11" hidden="1" x14ac:dyDescent="0.3">
      <c r="A115" s="1">
        <v>44805</v>
      </c>
      <c r="B115" s="1" t="str">
        <f>VLOOKUP(Table1[[#This Row],[date]],dim_date[],2,FALSE)</f>
        <v>Sep</v>
      </c>
      <c r="C115" s="1" t="str">
        <f>VLOOKUP(Table1[[#This Row],[date]],dim_date[],3,FALSE)</f>
        <v>After 5G</v>
      </c>
      <c r="D115">
        <v>302001</v>
      </c>
      <c r="E115" t="str">
        <f>VLOOKUP(Table1[[#This Row],[city_code]],dim_cities[],2)</f>
        <v>Delhi</v>
      </c>
      <c r="F115" t="s">
        <v>7</v>
      </c>
      <c r="G115" s="5">
        <v>14.93</v>
      </c>
      <c r="H115" s="5">
        <v>229</v>
      </c>
      <c r="I115" s="6">
        <v>6.52</v>
      </c>
      <c r="J115" s="6">
        <v>0.71</v>
      </c>
      <c r="K115">
        <f>VLOOKUP(Table1[[#This Row],[date]],dim_date[],4,FALSE)</f>
        <v>4</v>
      </c>
    </row>
    <row r="116" spans="1:11" hidden="1" x14ac:dyDescent="0.3">
      <c r="A116" s="1">
        <v>44805</v>
      </c>
      <c r="B116" s="1" t="str">
        <f>VLOOKUP(Table1[[#This Row],[date]],dim_date[],2,FALSE)</f>
        <v>Sep</v>
      </c>
      <c r="C116" s="1" t="str">
        <f>VLOOKUP(Table1[[#This Row],[date]],dim_date[],3,FALSE)</f>
        <v>After 5G</v>
      </c>
      <c r="D116">
        <v>226001</v>
      </c>
      <c r="E116" t="str">
        <f>VLOOKUP(Table1[[#This Row],[city_code]],dim_cities[],2)</f>
        <v>Delhi</v>
      </c>
      <c r="F116" t="s">
        <v>7</v>
      </c>
      <c r="G116" s="5">
        <v>13.28</v>
      </c>
      <c r="H116" s="5">
        <v>249</v>
      </c>
      <c r="I116" s="6">
        <v>5.33</v>
      </c>
      <c r="J116" s="6">
        <v>0.44</v>
      </c>
      <c r="K116">
        <f>VLOOKUP(Table1[[#This Row],[date]],dim_date[],4,FALSE)</f>
        <v>4</v>
      </c>
    </row>
    <row r="117" spans="1:11" hidden="1" x14ac:dyDescent="0.3">
      <c r="A117" s="1">
        <v>44805</v>
      </c>
      <c r="B117" s="1" t="str">
        <f>VLOOKUP(Table1[[#This Row],[date]],dim_date[],2,FALSE)</f>
        <v>Sep</v>
      </c>
      <c r="C117" s="1" t="str">
        <f>VLOOKUP(Table1[[#This Row],[date]],dim_date[],3,FALSE)</f>
        <v>After 5G</v>
      </c>
      <c r="D117">
        <v>800008</v>
      </c>
      <c r="E117" t="str">
        <f>VLOOKUP(Table1[[#This Row],[city_code]],dim_cities[],2)</f>
        <v>Raipur</v>
      </c>
      <c r="F117" t="s">
        <v>7</v>
      </c>
      <c r="G117" s="5">
        <v>11.86</v>
      </c>
      <c r="H117" s="5">
        <v>250</v>
      </c>
      <c r="I117" s="6">
        <v>4.74</v>
      </c>
      <c r="J117" s="6">
        <v>0.38</v>
      </c>
      <c r="K117">
        <f>VLOOKUP(Table1[[#This Row],[date]],dim_date[],4,FALSE)</f>
        <v>4</v>
      </c>
    </row>
    <row r="118" spans="1:11" hidden="1" x14ac:dyDescent="0.3">
      <c r="A118" s="1">
        <v>44805</v>
      </c>
      <c r="B118" s="1" t="str">
        <f>VLOOKUP(Table1[[#This Row],[date]],dim_date[],2,FALSE)</f>
        <v>Sep</v>
      </c>
      <c r="C118" s="1" t="str">
        <f>VLOOKUP(Table1[[#This Row],[date]],dim_date[],3,FALSE)</f>
        <v>After 5G</v>
      </c>
      <c r="D118">
        <v>641001</v>
      </c>
      <c r="E118" t="str">
        <f>VLOOKUP(Table1[[#This Row],[city_code]],dim_cities[],2)</f>
        <v>Coimbatore</v>
      </c>
      <c r="F118" t="s">
        <v>7</v>
      </c>
      <c r="G118" s="5">
        <v>8.59</v>
      </c>
      <c r="H118" s="5">
        <v>177</v>
      </c>
      <c r="I118" s="6">
        <v>4.8499999999999996</v>
      </c>
      <c r="J118" s="6">
        <v>0.53</v>
      </c>
      <c r="K118">
        <f>VLOOKUP(Table1[[#This Row],[date]],dim_date[],4,FALSE)</f>
        <v>4</v>
      </c>
    </row>
    <row r="119" spans="1:11" hidden="1" x14ac:dyDescent="0.3">
      <c r="A119" s="1">
        <v>44805</v>
      </c>
      <c r="B119" s="1" t="str">
        <f>VLOOKUP(Table1[[#This Row],[date]],dim_date[],2,FALSE)</f>
        <v>Sep</v>
      </c>
      <c r="C119" s="1" t="str">
        <f>VLOOKUP(Table1[[#This Row],[date]],dim_date[],3,FALSE)</f>
        <v>After 5G</v>
      </c>
      <c r="D119">
        <v>160017</v>
      </c>
      <c r="E119" t="str">
        <f>VLOOKUP(Table1[[#This Row],[city_code]],dim_cities[],2)</f>
        <v>Delhi</v>
      </c>
      <c r="F119" t="s">
        <v>7</v>
      </c>
      <c r="G119" s="5">
        <v>10.32</v>
      </c>
      <c r="H119" s="5">
        <v>163</v>
      </c>
      <c r="I119" s="6">
        <v>6.33</v>
      </c>
      <c r="J119" s="6">
        <v>0.63</v>
      </c>
      <c r="K119">
        <f>VLOOKUP(Table1[[#This Row],[date]],dim_date[],4,FALSE)</f>
        <v>4</v>
      </c>
    </row>
    <row r="120" spans="1:11" hidden="1" x14ac:dyDescent="0.3">
      <c r="A120" s="1">
        <v>44805</v>
      </c>
      <c r="B120" s="1" t="str">
        <f>VLOOKUP(Table1[[#This Row],[date]],dim_date[],2,FALSE)</f>
        <v>Sep</v>
      </c>
      <c r="C120" s="1" t="str">
        <f>VLOOKUP(Table1[[#This Row],[date]],dim_date[],3,FALSE)</f>
        <v>After 5G</v>
      </c>
      <c r="D120">
        <v>122001</v>
      </c>
      <c r="E120" t="str">
        <f>VLOOKUP(Table1[[#This Row],[city_code]],dim_cities[],2)</f>
        <v>Delhi</v>
      </c>
      <c r="F120" t="s">
        <v>7</v>
      </c>
      <c r="G120" s="5">
        <v>6.35</v>
      </c>
      <c r="H120" s="5">
        <v>238</v>
      </c>
      <c r="I120" s="6">
        <v>2.67</v>
      </c>
      <c r="J120" s="6">
        <v>0.21</v>
      </c>
      <c r="K120">
        <f>VLOOKUP(Table1[[#This Row],[date]],dim_date[],4,FALSE)</f>
        <v>4</v>
      </c>
    </row>
    <row r="121" spans="1:11" x14ac:dyDescent="0.3">
      <c r="A121" s="1">
        <v>44805</v>
      </c>
      <c r="B121" s="1" t="str">
        <f>VLOOKUP(Table1[[#This Row],[date]],dim_date[],2,FALSE)</f>
        <v>Sep</v>
      </c>
      <c r="C121" s="1" t="str">
        <f>VLOOKUP(Table1[[#This Row],[date]],dim_date[],3,FALSE)</f>
        <v>After 5G</v>
      </c>
      <c r="D121">
        <v>492001</v>
      </c>
      <c r="E121" t="str">
        <f>VLOOKUP(Table1[[#This Row],[city_code]],dim_cities[],2)</f>
        <v>Lucknow</v>
      </c>
      <c r="F121" t="s">
        <v>7</v>
      </c>
      <c r="G121" s="5">
        <v>3.73</v>
      </c>
      <c r="H121" s="5">
        <v>173</v>
      </c>
      <c r="I121" s="6">
        <v>2.16</v>
      </c>
      <c r="J121" s="6">
        <v>0.18</v>
      </c>
      <c r="K121">
        <f>VLOOKUP(Table1[[#This Row],[date]],dim_date[],4,FALSE)</f>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election activeCell="J9" sqref="J9"/>
    </sheetView>
  </sheetViews>
  <sheetFormatPr defaultRowHeight="14.4" x14ac:dyDescent="0.3"/>
  <cols>
    <col min="1" max="1" width="25.5546875" bestFit="1" customWidth="1"/>
    <col min="2" max="2" width="15.5546875" bestFit="1" customWidth="1"/>
    <col min="3" max="9" width="7" bestFit="1" customWidth="1"/>
    <col min="10" max="10" width="10.77734375" bestFit="1" customWidth="1"/>
    <col min="11" max="11" width="12.88671875" bestFit="1" customWidth="1"/>
    <col min="12" max="16" width="5" bestFit="1" customWidth="1"/>
    <col min="17" max="17" width="6" bestFit="1" customWidth="1"/>
    <col min="18" max="18" width="5" bestFit="1" customWidth="1"/>
    <col min="19" max="19" width="15.6640625" bestFit="1" customWidth="1"/>
    <col min="20" max="20" width="7.21875" bestFit="1" customWidth="1"/>
    <col min="21" max="21" width="6" bestFit="1" customWidth="1"/>
    <col min="22" max="22" width="5" bestFit="1" customWidth="1"/>
    <col min="23" max="23" width="6" bestFit="1" customWidth="1"/>
    <col min="24" max="24" width="5" bestFit="1" customWidth="1"/>
    <col min="25" max="27" width="6" bestFit="1" customWidth="1"/>
    <col min="28" max="28" width="9.88671875" bestFit="1" customWidth="1"/>
    <col min="29" max="29" width="10.5546875" bestFit="1" customWidth="1"/>
    <col min="30" max="36" width="7" bestFit="1" customWidth="1"/>
    <col min="37" max="37" width="13.33203125" bestFit="1" customWidth="1"/>
    <col min="38" max="38" width="8.44140625" bestFit="1" customWidth="1"/>
    <col min="39" max="39" width="5" bestFit="1" customWidth="1"/>
    <col min="40" max="40" width="4.44140625" bestFit="1" customWidth="1"/>
    <col min="41" max="45" width="6" bestFit="1" customWidth="1"/>
    <col min="46" max="46" width="11.109375" bestFit="1" customWidth="1"/>
    <col min="47" max="47" width="10.77734375" bestFit="1" customWidth="1"/>
  </cols>
  <sheetData>
    <row r="1" spans="1:11" x14ac:dyDescent="0.3">
      <c r="A1" s="7" t="s">
        <v>10</v>
      </c>
      <c r="B1" t="s">
        <v>83</v>
      </c>
    </row>
    <row r="3" spans="1:11" x14ac:dyDescent="0.3">
      <c r="A3" s="7" t="s">
        <v>102</v>
      </c>
      <c r="B3" s="7" t="s">
        <v>82</v>
      </c>
    </row>
    <row r="4" spans="1:11" x14ac:dyDescent="0.3">
      <c r="A4" s="7" t="s">
        <v>79</v>
      </c>
      <c r="B4" t="s">
        <v>31</v>
      </c>
      <c r="C4" t="s">
        <v>33</v>
      </c>
      <c r="D4" t="s">
        <v>34</v>
      </c>
      <c r="E4" t="s">
        <v>35</v>
      </c>
      <c r="F4" t="s">
        <v>36</v>
      </c>
      <c r="G4" t="s">
        <v>38</v>
      </c>
      <c r="H4" t="s">
        <v>39</v>
      </c>
      <c r="I4" t="s">
        <v>40</v>
      </c>
      <c r="J4" t="s">
        <v>80</v>
      </c>
      <c r="K4" t="s">
        <v>80</v>
      </c>
    </row>
    <row r="5" spans="1:11" x14ac:dyDescent="0.3">
      <c r="A5" s="8" t="s">
        <v>20</v>
      </c>
      <c r="B5">
        <v>12.159999999999998</v>
      </c>
      <c r="C5">
        <v>10.320000000000002</v>
      </c>
      <c r="D5">
        <v>16.5</v>
      </c>
      <c r="E5">
        <v>15.569999999999999</v>
      </c>
      <c r="F5">
        <v>14.38</v>
      </c>
      <c r="G5">
        <v>13.819999999999999</v>
      </c>
      <c r="H5">
        <v>19.57</v>
      </c>
      <c r="I5">
        <v>16.14</v>
      </c>
      <c r="J5">
        <v>118.46</v>
      </c>
      <c r="K5" s="19">
        <f>GETPIVOTDATA("plan_revenue_crores",$A$3)</f>
        <v>1950.75</v>
      </c>
    </row>
    <row r="6" spans="1:11" x14ac:dyDescent="0.3">
      <c r="A6" s="8" t="s">
        <v>24</v>
      </c>
      <c r="B6">
        <v>3.68</v>
      </c>
      <c r="C6">
        <v>6.57</v>
      </c>
      <c r="D6">
        <v>9.93</v>
      </c>
      <c r="E6">
        <v>5.27</v>
      </c>
      <c r="F6">
        <v>4.8199999999999994</v>
      </c>
      <c r="G6">
        <v>8.0699999999999985</v>
      </c>
      <c r="H6">
        <v>11.870000000000001</v>
      </c>
      <c r="I6">
        <v>6.18</v>
      </c>
      <c r="J6">
        <v>56.389999999999993</v>
      </c>
    </row>
    <row r="7" spans="1:11" x14ac:dyDescent="0.3">
      <c r="A7" s="8" t="s">
        <v>14</v>
      </c>
      <c r="B7">
        <v>50.000000000000014</v>
      </c>
      <c r="C7">
        <v>56.63</v>
      </c>
      <c r="D7">
        <v>52.800000000000004</v>
      </c>
      <c r="E7">
        <v>47.910000000000004</v>
      </c>
      <c r="F7">
        <v>56.399999999999977</v>
      </c>
      <c r="G7">
        <v>74.129999999999981</v>
      </c>
      <c r="H7">
        <v>62.809999999999988</v>
      </c>
      <c r="I7">
        <v>67.65000000000002</v>
      </c>
      <c r="J7">
        <v>468.33000000000004</v>
      </c>
    </row>
    <row r="8" spans="1:11" x14ac:dyDescent="0.3">
      <c r="A8" s="8" t="s">
        <v>22</v>
      </c>
      <c r="B8">
        <v>95.20999999999998</v>
      </c>
      <c r="C8">
        <v>134.54</v>
      </c>
      <c r="D8">
        <v>107.01000000000002</v>
      </c>
      <c r="E8">
        <v>119.81999999999998</v>
      </c>
      <c r="F8">
        <v>130.38000000000002</v>
      </c>
      <c r="G8">
        <v>152.78999999999996</v>
      </c>
      <c r="H8">
        <v>127.54999999999995</v>
      </c>
      <c r="I8">
        <v>138.18000000000006</v>
      </c>
      <c r="J8">
        <v>1005.48</v>
      </c>
    </row>
    <row r="9" spans="1:11" x14ac:dyDescent="0.3">
      <c r="A9" s="8" t="s">
        <v>27</v>
      </c>
      <c r="B9">
        <v>32.46</v>
      </c>
      <c r="C9">
        <v>31.7</v>
      </c>
      <c r="D9">
        <v>43.000000000000007</v>
      </c>
      <c r="E9">
        <v>31.290000000000003</v>
      </c>
      <c r="F9">
        <v>34.739999999999995</v>
      </c>
      <c r="G9">
        <v>31.41</v>
      </c>
      <c r="H9">
        <v>57.280000000000008</v>
      </c>
      <c r="I9">
        <v>40.21</v>
      </c>
      <c r="J9">
        <v>302.08999999999997</v>
      </c>
    </row>
    <row r="10" spans="1:11" x14ac:dyDescent="0.3">
      <c r="A10" s="8" t="s">
        <v>80</v>
      </c>
      <c r="B10">
        <v>193.51000000000002</v>
      </c>
      <c r="C10">
        <v>239.76</v>
      </c>
      <c r="D10">
        <v>229.24</v>
      </c>
      <c r="E10">
        <v>219.85999999999999</v>
      </c>
      <c r="F10">
        <v>240.72000000000003</v>
      </c>
      <c r="G10">
        <v>280.21999999999997</v>
      </c>
      <c r="H10">
        <v>279.08</v>
      </c>
      <c r="I10">
        <v>268.36000000000007</v>
      </c>
      <c r="J10">
        <v>1950.75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5"/>
  <sheetViews>
    <sheetView showGridLines="0" showRowColHeaders="0" tabSelected="1" topLeftCell="A29" workbookViewId="0">
      <selection activeCell="A33" sqref="A33"/>
    </sheetView>
  </sheetViews>
  <sheetFormatPr defaultRowHeight="14.4" x14ac:dyDescent="0.3"/>
  <cols>
    <col min="1" max="1" width="25.5546875" bestFit="1" customWidth="1"/>
    <col min="2" max="2" width="15.5546875" bestFit="1" customWidth="1"/>
    <col min="3" max="3" width="9.21875" bestFit="1" customWidth="1"/>
    <col min="4" max="4" width="10.77734375" bestFit="1" customWidth="1"/>
  </cols>
  <sheetData>
    <row r="1" spans="1:1" s="30" customFormat="1" ht="30" customHeight="1" x14ac:dyDescent="0.65">
      <c r="A1" s="29" t="s">
        <v>103</v>
      </c>
    </row>
    <row r="33" spans="1:4" x14ac:dyDescent="0.3">
      <c r="A33" s="28" t="s">
        <v>77</v>
      </c>
      <c r="B33" s="27" t="s">
        <v>83</v>
      </c>
      <c r="C33" s="27"/>
      <c r="D33" s="27"/>
    </row>
    <row r="34" spans="1:4" x14ac:dyDescent="0.3">
      <c r="A34" s="27"/>
      <c r="B34" s="27"/>
      <c r="C34" s="27"/>
      <c r="D34" s="27"/>
    </row>
    <row r="35" spans="1:4" x14ac:dyDescent="0.3">
      <c r="A35" s="28" t="s">
        <v>104</v>
      </c>
      <c r="B35" s="28" t="s">
        <v>82</v>
      </c>
      <c r="C35" s="27"/>
      <c r="D35" s="27"/>
    </row>
    <row r="36" spans="1:4" x14ac:dyDescent="0.3">
      <c r="A36" s="28" t="s">
        <v>79</v>
      </c>
      <c r="B36" s="27" t="s">
        <v>37</v>
      </c>
      <c r="C36" s="27" t="s">
        <v>32</v>
      </c>
      <c r="D36" s="27" t="s">
        <v>80</v>
      </c>
    </row>
    <row r="37" spans="1:4" x14ac:dyDescent="0.3">
      <c r="A37" s="26" t="s">
        <v>58</v>
      </c>
      <c r="B37" s="27">
        <v>60</v>
      </c>
      <c r="C37" s="27">
        <v>60</v>
      </c>
      <c r="D37" s="27">
        <v>120</v>
      </c>
    </row>
    <row r="38" spans="1:4" x14ac:dyDescent="0.3">
      <c r="A38" s="26" t="s">
        <v>64</v>
      </c>
      <c r="B38" s="27"/>
      <c r="C38" s="27">
        <v>60</v>
      </c>
      <c r="D38" s="27">
        <v>60</v>
      </c>
    </row>
    <row r="39" spans="1:4" x14ac:dyDescent="0.3">
      <c r="A39" s="26" t="s">
        <v>62</v>
      </c>
      <c r="B39" s="27"/>
      <c r="C39" s="27">
        <v>60</v>
      </c>
      <c r="D39" s="27">
        <v>60</v>
      </c>
    </row>
    <row r="40" spans="1:4" x14ac:dyDescent="0.3">
      <c r="A40" s="26" t="s">
        <v>60</v>
      </c>
      <c r="B40" s="27"/>
      <c r="C40" s="27">
        <v>60</v>
      </c>
      <c r="D40" s="27">
        <v>60</v>
      </c>
    </row>
    <row r="41" spans="1:4" x14ac:dyDescent="0.3">
      <c r="A41" s="26" t="s">
        <v>50</v>
      </c>
      <c r="B41" s="27">
        <v>60</v>
      </c>
      <c r="C41" s="27">
        <v>60</v>
      </c>
      <c r="D41" s="27">
        <v>120</v>
      </c>
    </row>
    <row r="42" spans="1:4" x14ac:dyDescent="0.3">
      <c r="A42" s="26" t="s">
        <v>52</v>
      </c>
      <c r="B42" s="27">
        <v>60</v>
      </c>
      <c r="C42" s="27">
        <v>60</v>
      </c>
      <c r="D42" s="27">
        <v>120</v>
      </c>
    </row>
    <row r="43" spans="1:4" x14ac:dyDescent="0.3">
      <c r="A43" s="26" t="s">
        <v>70</v>
      </c>
      <c r="B43" s="27">
        <v>60</v>
      </c>
      <c r="C43" s="27"/>
      <c r="D43" s="27">
        <v>60</v>
      </c>
    </row>
    <row r="44" spans="1:4" x14ac:dyDescent="0.3">
      <c r="A44" s="26" t="s">
        <v>54</v>
      </c>
      <c r="B44" s="27">
        <v>60</v>
      </c>
      <c r="C44" s="27">
        <v>60</v>
      </c>
      <c r="D44" s="27">
        <v>120</v>
      </c>
    </row>
    <row r="45" spans="1:4" x14ac:dyDescent="0.3">
      <c r="A45" s="26" t="s">
        <v>46</v>
      </c>
      <c r="B45" s="27">
        <v>60</v>
      </c>
      <c r="C45" s="27">
        <v>60</v>
      </c>
      <c r="D45" s="27">
        <v>120</v>
      </c>
    </row>
    <row r="46" spans="1:4" x14ac:dyDescent="0.3">
      <c r="A46" s="26" t="s">
        <v>48</v>
      </c>
      <c r="B46" s="27">
        <v>60</v>
      </c>
      <c r="C46" s="27">
        <v>60</v>
      </c>
      <c r="D46" s="27">
        <v>120</v>
      </c>
    </row>
    <row r="47" spans="1:4" x14ac:dyDescent="0.3">
      <c r="A47" s="26" t="s">
        <v>68</v>
      </c>
      <c r="B47" s="27">
        <v>60</v>
      </c>
      <c r="C47" s="27"/>
      <c r="D47" s="27">
        <v>60</v>
      </c>
    </row>
    <row r="48" spans="1:4" x14ac:dyDescent="0.3">
      <c r="A48" s="26" t="s">
        <v>66</v>
      </c>
      <c r="B48" s="27">
        <v>60</v>
      </c>
      <c r="C48" s="27"/>
      <c r="D48" s="27">
        <v>60</v>
      </c>
    </row>
    <row r="49" spans="1:4" x14ac:dyDescent="0.3">
      <c r="A49" s="26" t="s">
        <v>56</v>
      </c>
      <c r="B49" s="27">
        <v>60</v>
      </c>
      <c r="C49" s="27">
        <v>60</v>
      </c>
      <c r="D49" s="27">
        <v>120</v>
      </c>
    </row>
    <row r="50" spans="1:4" x14ac:dyDescent="0.3">
      <c r="A50" s="26" t="s">
        <v>80</v>
      </c>
      <c r="B50" s="27">
        <v>600</v>
      </c>
      <c r="C50" s="27">
        <v>600</v>
      </c>
      <c r="D50" s="27">
        <v>1200</v>
      </c>
    </row>
    <row r="55" spans="1:4" x14ac:dyDescent="0.3">
      <c r="A55" s="7" t="s">
        <v>102</v>
      </c>
      <c r="B55" s="7" t="s">
        <v>82</v>
      </c>
    </row>
    <row r="56" spans="1:4" x14ac:dyDescent="0.3">
      <c r="A56" s="7" t="s">
        <v>79</v>
      </c>
      <c r="B56" t="s">
        <v>37</v>
      </c>
      <c r="C56" t="s">
        <v>32</v>
      </c>
      <c r="D56" t="s">
        <v>80</v>
      </c>
    </row>
    <row r="57" spans="1:4" x14ac:dyDescent="0.3">
      <c r="A57" s="8" t="s">
        <v>31</v>
      </c>
      <c r="C57">
        <v>193.50999999999991</v>
      </c>
      <c r="D57">
        <v>193.50999999999991</v>
      </c>
    </row>
    <row r="58" spans="1:4" x14ac:dyDescent="0.3">
      <c r="A58" s="8" t="s">
        <v>33</v>
      </c>
      <c r="C58">
        <v>239.76000000000013</v>
      </c>
      <c r="D58">
        <v>239.76000000000013</v>
      </c>
    </row>
    <row r="59" spans="1:4" x14ac:dyDescent="0.3">
      <c r="A59" s="8" t="s">
        <v>34</v>
      </c>
      <c r="C59">
        <v>229.24000000000012</v>
      </c>
      <c r="D59">
        <v>229.24000000000012</v>
      </c>
    </row>
    <row r="60" spans="1:4" x14ac:dyDescent="0.3">
      <c r="A60" s="8" t="s">
        <v>35</v>
      </c>
      <c r="C60">
        <v>219.86</v>
      </c>
      <c r="D60">
        <v>219.86</v>
      </c>
    </row>
    <row r="61" spans="1:4" x14ac:dyDescent="0.3">
      <c r="A61" s="8" t="s">
        <v>36</v>
      </c>
      <c r="B61">
        <v>240.71999999999994</v>
      </c>
      <c r="D61">
        <v>240.71999999999994</v>
      </c>
    </row>
    <row r="62" spans="1:4" x14ac:dyDescent="0.3">
      <c r="A62" s="8" t="s">
        <v>38</v>
      </c>
      <c r="B62">
        <v>280.22000000000008</v>
      </c>
      <c r="D62">
        <v>280.22000000000008</v>
      </c>
    </row>
    <row r="63" spans="1:4" x14ac:dyDescent="0.3">
      <c r="A63" s="8" t="s">
        <v>39</v>
      </c>
      <c r="B63">
        <v>279.0800000000001</v>
      </c>
      <c r="D63">
        <v>279.0800000000001</v>
      </c>
    </row>
    <row r="64" spans="1:4" x14ac:dyDescent="0.3">
      <c r="A64" s="8" t="s">
        <v>40</v>
      </c>
      <c r="B64">
        <v>268.36</v>
      </c>
      <c r="D64">
        <v>268.36</v>
      </c>
    </row>
    <row r="65" spans="1:4" x14ac:dyDescent="0.3">
      <c r="A65" s="8" t="s">
        <v>80</v>
      </c>
      <c r="B65">
        <v>1068.3800000000001</v>
      </c>
      <c r="C65">
        <v>882.37000000000023</v>
      </c>
      <c r="D65">
        <v>1950.7500000000005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
  <sheetViews>
    <sheetView workbookViewId="0">
      <selection activeCell="C13" sqref="C13"/>
    </sheetView>
  </sheetViews>
  <sheetFormatPr defaultRowHeight="14.4" x14ac:dyDescent="0.3"/>
  <cols>
    <col min="1" max="1" width="46.5546875" bestFit="1" customWidth="1"/>
    <col min="2" max="2" width="15.5546875" bestFit="1" customWidth="1"/>
    <col min="3" max="3" width="9.21875" bestFit="1" customWidth="1"/>
    <col min="4" max="4" width="10.77734375" bestFit="1" customWidth="1"/>
    <col min="5" max="5" width="4.109375" bestFit="1" customWidth="1"/>
    <col min="6" max="6" width="16.33203125" customWidth="1"/>
    <col min="7" max="12" width="4" bestFit="1" customWidth="1"/>
    <col min="13" max="14" width="3.109375" bestFit="1" customWidth="1"/>
    <col min="15" max="15" width="10.77734375" bestFit="1" customWidth="1"/>
  </cols>
  <sheetData>
    <row r="1" spans="1:6" x14ac:dyDescent="0.3">
      <c r="A1" s="7" t="s">
        <v>77</v>
      </c>
      <c r="B1" t="s">
        <v>83</v>
      </c>
    </row>
    <row r="3" spans="1:6" x14ac:dyDescent="0.3">
      <c r="A3" s="7" t="s">
        <v>104</v>
      </c>
      <c r="B3" s="7" t="s">
        <v>82</v>
      </c>
    </row>
    <row r="4" spans="1:6" x14ac:dyDescent="0.3">
      <c r="A4" s="7" t="s">
        <v>79</v>
      </c>
      <c r="B4" t="s">
        <v>37</v>
      </c>
      <c r="C4" t="s">
        <v>32</v>
      </c>
      <c r="D4" t="s">
        <v>80</v>
      </c>
      <c r="F4" t="s">
        <v>105</v>
      </c>
    </row>
    <row r="5" spans="1:6" x14ac:dyDescent="0.3">
      <c r="A5" s="8" t="s">
        <v>58</v>
      </c>
      <c r="B5">
        <v>60</v>
      </c>
      <c r="C5">
        <v>60</v>
      </c>
      <c r="D5">
        <v>120</v>
      </c>
      <c r="F5">
        <f>GETPIVOTDATA("Description",$A$3)</f>
        <v>1200</v>
      </c>
    </row>
    <row r="6" spans="1:6" x14ac:dyDescent="0.3">
      <c r="A6" s="8" t="s">
        <v>64</v>
      </c>
      <c r="C6">
        <v>60</v>
      </c>
      <c r="D6">
        <v>60</v>
      </c>
    </row>
    <row r="7" spans="1:6" x14ac:dyDescent="0.3">
      <c r="A7" s="8" t="s">
        <v>62</v>
      </c>
      <c r="C7">
        <v>60</v>
      </c>
      <c r="D7">
        <v>60</v>
      </c>
    </row>
    <row r="8" spans="1:6" x14ac:dyDescent="0.3">
      <c r="A8" s="8" t="s">
        <v>60</v>
      </c>
      <c r="C8">
        <v>60</v>
      </c>
      <c r="D8">
        <v>60</v>
      </c>
    </row>
    <row r="9" spans="1:6" x14ac:dyDescent="0.3">
      <c r="A9" s="8" t="s">
        <v>50</v>
      </c>
      <c r="B9">
        <v>60</v>
      </c>
      <c r="C9">
        <v>60</v>
      </c>
      <c r="D9">
        <v>120</v>
      </c>
    </row>
    <row r="10" spans="1:6" x14ac:dyDescent="0.3">
      <c r="A10" s="8" t="s">
        <v>52</v>
      </c>
      <c r="B10">
        <v>60</v>
      </c>
      <c r="C10">
        <v>60</v>
      </c>
      <c r="D10">
        <v>120</v>
      </c>
    </row>
    <row r="11" spans="1:6" x14ac:dyDescent="0.3">
      <c r="A11" s="8" t="s">
        <v>70</v>
      </c>
      <c r="B11">
        <v>60</v>
      </c>
      <c r="D11">
        <v>60</v>
      </c>
    </row>
    <row r="12" spans="1:6" x14ac:dyDescent="0.3">
      <c r="A12" s="8" t="s">
        <v>54</v>
      </c>
      <c r="B12">
        <v>60</v>
      </c>
      <c r="C12">
        <v>60</v>
      </c>
      <c r="D12">
        <v>120</v>
      </c>
    </row>
    <row r="13" spans="1:6" x14ac:dyDescent="0.3">
      <c r="A13" s="8" t="s">
        <v>46</v>
      </c>
      <c r="B13">
        <v>60</v>
      </c>
      <c r="C13">
        <v>60</v>
      </c>
      <c r="D13">
        <v>120</v>
      </c>
    </row>
    <row r="14" spans="1:6" x14ac:dyDescent="0.3">
      <c r="A14" s="8" t="s">
        <v>48</v>
      </c>
      <c r="B14">
        <v>60</v>
      </c>
      <c r="C14">
        <v>60</v>
      </c>
      <c r="D14">
        <v>120</v>
      </c>
    </row>
    <row r="15" spans="1:6" x14ac:dyDescent="0.3">
      <c r="A15" s="8" t="s">
        <v>68</v>
      </c>
      <c r="B15">
        <v>60</v>
      </c>
      <c r="D15">
        <v>60</v>
      </c>
    </row>
    <row r="16" spans="1:6" x14ac:dyDescent="0.3">
      <c r="A16" s="8" t="s">
        <v>66</v>
      </c>
      <c r="B16">
        <v>60</v>
      </c>
      <c r="D16">
        <v>60</v>
      </c>
    </row>
    <row r="17" spans="1:4" x14ac:dyDescent="0.3">
      <c r="A17" s="8" t="s">
        <v>56</v>
      </c>
      <c r="B17">
        <v>60</v>
      </c>
      <c r="C17">
        <v>60</v>
      </c>
      <c r="D17">
        <v>120</v>
      </c>
    </row>
    <row r="18" spans="1:4" x14ac:dyDescent="0.3">
      <c r="A18" s="8" t="s">
        <v>80</v>
      </c>
      <c r="B18">
        <v>600</v>
      </c>
      <c r="C18">
        <v>600</v>
      </c>
      <c r="D18">
        <v>1200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13"/>
  <sheetViews>
    <sheetView workbookViewId="0">
      <selection activeCell="D5" sqref="D5"/>
    </sheetView>
  </sheetViews>
  <sheetFormatPr defaultRowHeight="14.4" x14ac:dyDescent="0.3"/>
  <cols>
    <col min="1" max="1" width="25.5546875" bestFit="1" customWidth="1"/>
    <col min="2" max="2" width="15.5546875" bestFit="1" customWidth="1"/>
    <col min="3" max="3" width="9.21875" bestFit="1" customWidth="1"/>
    <col min="4" max="4" width="10.77734375" bestFit="1" customWidth="1"/>
  </cols>
  <sheetData>
    <row r="3" spans="1:4" x14ac:dyDescent="0.3">
      <c r="A3" s="7" t="s">
        <v>102</v>
      </c>
      <c r="B3" s="7" t="s">
        <v>82</v>
      </c>
    </row>
    <row r="4" spans="1:4" x14ac:dyDescent="0.3">
      <c r="A4" s="7" t="s">
        <v>79</v>
      </c>
      <c r="B4" t="s">
        <v>37</v>
      </c>
      <c r="C4" t="s">
        <v>32</v>
      </c>
      <c r="D4" t="s">
        <v>80</v>
      </c>
    </row>
    <row r="5" spans="1:4" x14ac:dyDescent="0.3">
      <c r="A5" s="8" t="s">
        <v>31</v>
      </c>
      <c r="C5">
        <v>193.50999999999991</v>
      </c>
      <c r="D5">
        <v>193.50999999999991</v>
      </c>
    </row>
    <row r="6" spans="1:4" x14ac:dyDescent="0.3">
      <c r="A6" s="8" t="s">
        <v>33</v>
      </c>
      <c r="C6">
        <v>239.76000000000013</v>
      </c>
      <c r="D6">
        <v>239.76000000000013</v>
      </c>
    </row>
    <row r="7" spans="1:4" x14ac:dyDescent="0.3">
      <c r="A7" s="8" t="s">
        <v>34</v>
      </c>
      <c r="C7">
        <v>229.24000000000012</v>
      </c>
      <c r="D7">
        <v>229.24000000000012</v>
      </c>
    </row>
    <row r="8" spans="1:4" x14ac:dyDescent="0.3">
      <c r="A8" s="8" t="s">
        <v>35</v>
      </c>
      <c r="C8">
        <v>219.86</v>
      </c>
      <c r="D8">
        <v>219.86</v>
      </c>
    </row>
    <row r="9" spans="1:4" x14ac:dyDescent="0.3">
      <c r="A9" s="8" t="s">
        <v>36</v>
      </c>
      <c r="B9">
        <v>240.71999999999994</v>
      </c>
      <c r="D9">
        <v>240.71999999999994</v>
      </c>
    </row>
    <row r="10" spans="1:4" x14ac:dyDescent="0.3">
      <c r="A10" s="8" t="s">
        <v>38</v>
      </c>
      <c r="B10">
        <v>280.22000000000008</v>
      </c>
      <c r="D10">
        <v>280.22000000000008</v>
      </c>
    </row>
    <row r="11" spans="1:4" x14ac:dyDescent="0.3">
      <c r="A11" s="8" t="s">
        <v>39</v>
      </c>
      <c r="B11">
        <v>279.0800000000001</v>
      </c>
      <c r="D11">
        <v>279.0800000000001</v>
      </c>
    </row>
    <row r="12" spans="1:4" x14ac:dyDescent="0.3">
      <c r="A12" s="8" t="s">
        <v>40</v>
      </c>
      <c r="B12">
        <v>268.36</v>
      </c>
      <c r="D12">
        <v>268.36</v>
      </c>
    </row>
    <row r="13" spans="1:4" x14ac:dyDescent="0.3">
      <c r="A13" s="8" t="s">
        <v>80</v>
      </c>
      <c r="B13">
        <v>1068.3800000000001</v>
      </c>
      <c r="C13">
        <v>882.37000000000023</v>
      </c>
      <c r="D13">
        <v>1950.7500000000005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201"/>
  <sheetViews>
    <sheetView topLeftCell="A2" workbookViewId="0">
      <selection activeCell="H11" sqref="H11"/>
    </sheetView>
  </sheetViews>
  <sheetFormatPr defaultRowHeight="14.4" x14ac:dyDescent="0.3"/>
  <cols>
    <col min="1" max="1" width="10.33203125" bestFit="1" customWidth="1"/>
    <col min="2" max="2" width="11.33203125" bestFit="1" customWidth="1"/>
    <col min="3" max="3" width="7.6640625" bestFit="1" customWidth="1"/>
    <col min="4" max="4" width="21.109375" bestFit="1" customWidth="1"/>
    <col min="8" max="8" width="61.21875" customWidth="1"/>
  </cols>
  <sheetData>
    <row r="1" spans="1:8" x14ac:dyDescent="0.3">
      <c r="A1" t="s">
        <v>0</v>
      </c>
      <c r="B1" t="s">
        <v>1</v>
      </c>
      <c r="C1" t="s">
        <v>77</v>
      </c>
      <c r="D1" t="s">
        <v>78</v>
      </c>
      <c r="E1" t="s">
        <v>11</v>
      </c>
      <c r="F1" t="s">
        <v>9</v>
      </c>
      <c r="G1" t="s">
        <v>10</v>
      </c>
      <c r="H1" t="s">
        <v>101</v>
      </c>
    </row>
    <row r="2" spans="1:8" x14ac:dyDescent="0.3">
      <c r="A2" s="2">
        <v>44562</v>
      </c>
      <c r="B2">
        <v>400001</v>
      </c>
      <c r="C2" t="s">
        <v>45</v>
      </c>
      <c r="D2">
        <v>6.26</v>
      </c>
      <c r="E2" t="str">
        <f>VLOOKUP(fact_plan_revenue[[#This Row],[city_code]],dim_cities[],2)</f>
        <v>Lucknow</v>
      </c>
      <c r="F2" t="str">
        <f>VLOOKUP(fact_plan_revenue[[#This Row],[date]],dim_date[],2)</f>
        <v>Jan</v>
      </c>
      <c r="G2" t="str">
        <f>VLOOKUP(fact_plan_revenue[[#This Row],[date]],dim_date[],3)</f>
        <v>Before 5G</v>
      </c>
      <c r="H2" t="str">
        <f>VLOOKUP(fact_plan_revenue[[#This Row],[plans]],dim_plan[],2,FALSE)</f>
        <v>Smart Recharge Pack (2 GB / Day Combo For 3 months)</v>
      </c>
    </row>
    <row r="3" spans="1:8" x14ac:dyDescent="0.3">
      <c r="A3" s="2">
        <v>44562</v>
      </c>
      <c r="B3">
        <v>110001</v>
      </c>
      <c r="C3" t="s">
        <v>45</v>
      </c>
      <c r="D3">
        <v>4.58</v>
      </c>
      <c r="E3" t="str">
        <f>VLOOKUP(fact_plan_revenue[[#This Row],[city_code]],dim_cities[],2)</f>
        <v>Delhi</v>
      </c>
      <c r="F3" t="str">
        <f>VLOOKUP(fact_plan_revenue[[#This Row],[date]],dim_date[],2)</f>
        <v>Jan</v>
      </c>
      <c r="G3" t="str">
        <f>VLOOKUP(fact_plan_revenue[[#This Row],[date]],dim_date[],3)</f>
        <v>Before 5G</v>
      </c>
      <c r="H3" t="str">
        <f>VLOOKUP(fact_plan_revenue[[#This Row],[plans]],dim_plan[],2,FALSE)</f>
        <v>Smart Recharge Pack (2 GB / Day Combo For 3 months)</v>
      </c>
    </row>
    <row r="4" spans="1:8" x14ac:dyDescent="0.3">
      <c r="A4" s="2">
        <v>44562</v>
      </c>
      <c r="B4">
        <v>700001</v>
      </c>
      <c r="C4" t="s">
        <v>45</v>
      </c>
      <c r="D4">
        <v>4.29</v>
      </c>
      <c r="E4" t="str">
        <f>VLOOKUP(fact_plan_revenue[[#This Row],[city_code]],dim_cities[],2)</f>
        <v>Raipur</v>
      </c>
      <c r="F4" t="str">
        <f>VLOOKUP(fact_plan_revenue[[#This Row],[date]],dim_date[],2)</f>
        <v>Jan</v>
      </c>
      <c r="G4" t="str">
        <f>VLOOKUP(fact_plan_revenue[[#This Row],[date]],dim_date[],3)</f>
        <v>Before 5G</v>
      </c>
      <c r="H4" t="str">
        <f>VLOOKUP(fact_plan_revenue[[#This Row],[plans]],dim_plan[],2,FALSE)</f>
        <v>Smart Recharge Pack (2 GB / Day Combo For 3 months)</v>
      </c>
    </row>
    <row r="5" spans="1:8" x14ac:dyDescent="0.3">
      <c r="A5" s="2">
        <v>44562</v>
      </c>
      <c r="B5">
        <v>560001</v>
      </c>
      <c r="C5" t="s">
        <v>45</v>
      </c>
      <c r="D5">
        <v>4.26</v>
      </c>
      <c r="E5" t="str">
        <f>VLOOKUP(fact_plan_revenue[[#This Row],[city_code]],dim_cities[],2)</f>
        <v>Lucknow</v>
      </c>
      <c r="F5" t="str">
        <f>VLOOKUP(fact_plan_revenue[[#This Row],[date]],dim_date[],2)</f>
        <v>Jan</v>
      </c>
      <c r="G5" t="str">
        <f>VLOOKUP(fact_plan_revenue[[#This Row],[date]],dim_date[],3)</f>
        <v>Before 5G</v>
      </c>
      <c r="H5" t="str">
        <f>VLOOKUP(fact_plan_revenue[[#This Row],[plans]],dim_plan[],2,FALSE)</f>
        <v>Smart Recharge Pack (2 GB / Day Combo For 3 months)</v>
      </c>
    </row>
    <row r="6" spans="1:8" x14ac:dyDescent="0.3">
      <c r="A6" s="2">
        <v>44562</v>
      </c>
      <c r="B6">
        <v>600001</v>
      </c>
      <c r="C6" t="s">
        <v>45</v>
      </c>
      <c r="D6">
        <v>3.6</v>
      </c>
      <c r="E6" t="str">
        <f>VLOOKUP(fact_plan_revenue[[#This Row],[city_code]],dim_cities[],2)</f>
        <v>Lucknow</v>
      </c>
      <c r="F6" t="str">
        <f>VLOOKUP(fact_plan_revenue[[#This Row],[date]],dim_date[],2)</f>
        <v>Jan</v>
      </c>
      <c r="G6" t="str">
        <f>VLOOKUP(fact_plan_revenue[[#This Row],[date]],dim_date[],3)</f>
        <v>Before 5G</v>
      </c>
      <c r="H6" t="str">
        <f>VLOOKUP(fact_plan_revenue[[#This Row],[plans]],dim_plan[],2,FALSE)</f>
        <v>Smart Recharge Pack (2 GB / Day Combo For 3 months)</v>
      </c>
    </row>
    <row r="7" spans="1:8" x14ac:dyDescent="0.3">
      <c r="A7" s="2">
        <v>44562</v>
      </c>
      <c r="B7">
        <v>500001</v>
      </c>
      <c r="C7" t="s">
        <v>45</v>
      </c>
      <c r="D7">
        <v>3.26</v>
      </c>
      <c r="E7" t="str">
        <f>VLOOKUP(fact_plan_revenue[[#This Row],[city_code]],dim_cities[],2)</f>
        <v>Lucknow</v>
      </c>
      <c r="F7" t="str">
        <f>VLOOKUP(fact_plan_revenue[[#This Row],[date]],dim_date[],2)</f>
        <v>Jan</v>
      </c>
      <c r="G7" t="str">
        <f>VLOOKUP(fact_plan_revenue[[#This Row],[date]],dim_date[],3)</f>
        <v>Before 5G</v>
      </c>
      <c r="H7" t="str">
        <f>VLOOKUP(fact_plan_revenue[[#This Row],[plans]],dim_plan[],2,FALSE)</f>
        <v>Smart Recharge Pack (2 GB / Day Combo For 3 months)</v>
      </c>
    </row>
    <row r="8" spans="1:8" x14ac:dyDescent="0.3">
      <c r="A8" s="2">
        <v>44562</v>
      </c>
      <c r="B8">
        <v>411001</v>
      </c>
      <c r="C8" t="s">
        <v>45</v>
      </c>
      <c r="D8">
        <v>2.27</v>
      </c>
      <c r="E8" t="str">
        <f>VLOOKUP(fact_plan_revenue[[#This Row],[city_code]],dim_cities[],2)</f>
        <v>Lucknow</v>
      </c>
      <c r="F8" t="str">
        <f>VLOOKUP(fact_plan_revenue[[#This Row],[date]],dim_date[],2)</f>
        <v>Jan</v>
      </c>
      <c r="G8" t="str">
        <f>VLOOKUP(fact_plan_revenue[[#This Row],[date]],dim_date[],3)</f>
        <v>Before 5G</v>
      </c>
      <c r="H8" t="str">
        <f>VLOOKUP(fact_plan_revenue[[#This Row],[plans]],dim_plan[],2,FALSE)</f>
        <v>Smart Recharge Pack (2 GB / Day Combo For 3 months)</v>
      </c>
    </row>
    <row r="9" spans="1:8" x14ac:dyDescent="0.3">
      <c r="A9" s="2">
        <v>44562</v>
      </c>
      <c r="B9">
        <v>380001</v>
      </c>
      <c r="C9" t="s">
        <v>45</v>
      </c>
      <c r="D9">
        <v>2.68</v>
      </c>
      <c r="E9" t="str">
        <f>VLOOKUP(fact_plan_revenue[[#This Row],[city_code]],dim_cities[],2)</f>
        <v>Ahmedabad</v>
      </c>
      <c r="F9" t="str">
        <f>VLOOKUP(fact_plan_revenue[[#This Row],[date]],dim_date[],2)</f>
        <v>Jan</v>
      </c>
      <c r="G9" t="str">
        <f>VLOOKUP(fact_plan_revenue[[#This Row],[date]],dim_date[],3)</f>
        <v>Before 5G</v>
      </c>
      <c r="H9" t="str">
        <f>VLOOKUP(fact_plan_revenue[[#This Row],[plans]],dim_plan[],2,FALSE)</f>
        <v>Smart Recharge Pack (2 GB / Day Combo For 3 months)</v>
      </c>
    </row>
    <row r="10" spans="1:8" x14ac:dyDescent="0.3">
      <c r="A10" s="2">
        <v>44562</v>
      </c>
      <c r="B10">
        <v>302001</v>
      </c>
      <c r="C10" t="s">
        <v>45</v>
      </c>
      <c r="D10">
        <v>2.46</v>
      </c>
      <c r="E10" t="str">
        <f>VLOOKUP(fact_plan_revenue[[#This Row],[city_code]],dim_cities[],2)</f>
        <v>Delhi</v>
      </c>
      <c r="F10" t="str">
        <f>VLOOKUP(fact_plan_revenue[[#This Row],[date]],dim_date[],2)</f>
        <v>Jan</v>
      </c>
      <c r="G10" t="str">
        <f>VLOOKUP(fact_plan_revenue[[#This Row],[date]],dim_date[],3)</f>
        <v>Before 5G</v>
      </c>
      <c r="H10" t="str">
        <f>VLOOKUP(fact_plan_revenue[[#This Row],[plans]],dim_plan[],2,FALSE)</f>
        <v>Smart Recharge Pack (2 GB / Day Combo For 3 months)</v>
      </c>
    </row>
    <row r="11" spans="1:8" x14ac:dyDescent="0.3">
      <c r="A11" s="2">
        <v>44562</v>
      </c>
      <c r="B11">
        <v>226001</v>
      </c>
      <c r="C11" t="s">
        <v>45</v>
      </c>
      <c r="D11">
        <v>1.64</v>
      </c>
      <c r="E11" t="str">
        <f>VLOOKUP(fact_plan_revenue[[#This Row],[city_code]],dim_cities[],2)</f>
        <v>Delhi</v>
      </c>
      <c r="F11" t="str">
        <f>VLOOKUP(fact_plan_revenue[[#This Row],[date]],dim_date[],2)</f>
        <v>Jan</v>
      </c>
      <c r="G11" t="str">
        <f>VLOOKUP(fact_plan_revenue[[#This Row],[date]],dim_date[],3)</f>
        <v>Before 5G</v>
      </c>
      <c r="H11" t="str">
        <f>VLOOKUP(fact_plan_revenue[[#This Row],[plans]],dim_plan[],2,FALSE)</f>
        <v>Smart Recharge Pack (2 GB / Day Combo For 3 months)</v>
      </c>
    </row>
    <row r="12" spans="1:8" x14ac:dyDescent="0.3">
      <c r="A12" s="2">
        <v>44562</v>
      </c>
      <c r="B12">
        <v>800008</v>
      </c>
      <c r="C12" t="s">
        <v>45</v>
      </c>
      <c r="D12">
        <v>1.8</v>
      </c>
      <c r="E12" t="str">
        <f>VLOOKUP(fact_plan_revenue[[#This Row],[city_code]],dim_cities[],2)</f>
        <v>Raipur</v>
      </c>
      <c r="F12" t="str">
        <f>VLOOKUP(fact_plan_revenue[[#This Row],[date]],dim_date[],2)</f>
        <v>Jan</v>
      </c>
      <c r="G12" t="str">
        <f>VLOOKUP(fact_plan_revenue[[#This Row],[date]],dim_date[],3)</f>
        <v>Before 5G</v>
      </c>
      <c r="H12" t="str">
        <f>VLOOKUP(fact_plan_revenue[[#This Row],[plans]],dim_plan[],2,FALSE)</f>
        <v>Smart Recharge Pack (2 GB / Day Combo For 3 months)</v>
      </c>
    </row>
    <row r="13" spans="1:8" x14ac:dyDescent="0.3">
      <c r="A13" s="2">
        <v>44562</v>
      </c>
      <c r="B13">
        <v>641001</v>
      </c>
      <c r="C13" t="s">
        <v>45</v>
      </c>
      <c r="D13">
        <v>0.81</v>
      </c>
      <c r="E13" t="str">
        <f>VLOOKUP(fact_plan_revenue[[#This Row],[city_code]],dim_cities[],2)</f>
        <v>Coimbatore</v>
      </c>
      <c r="F13" t="str">
        <f>VLOOKUP(fact_plan_revenue[[#This Row],[date]],dim_date[],2)</f>
        <v>Jan</v>
      </c>
      <c r="G13" t="str">
        <f>VLOOKUP(fact_plan_revenue[[#This Row],[date]],dim_date[],3)</f>
        <v>Before 5G</v>
      </c>
      <c r="H13" t="str">
        <f>VLOOKUP(fact_plan_revenue[[#This Row],[plans]],dim_plan[],2,FALSE)</f>
        <v>Smart Recharge Pack (2 GB / Day Combo For 3 months)</v>
      </c>
    </row>
    <row r="14" spans="1:8" x14ac:dyDescent="0.3">
      <c r="A14" s="2">
        <v>44562</v>
      </c>
      <c r="B14">
        <v>160017</v>
      </c>
      <c r="C14" t="s">
        <v>45</v>
      </c>
      <c r="D14">
        <v>0.73</v>
      </c>
      <c r="E14" t="str">
        <f>VLOOKUP(fact_plan_revenue[[#This Row],[city_code]],dim_cities[],2)</f>
        <v>Delhi</v>
      </c>
      <c r="F14" t="str">
        <f>VLOOKUP(fact_plan_revenue[[#This Row],[date]],dim_date[],2)</f>
        <v>Jan</v>
      </c>
      <c r="G14" t="str">
        <f>VLOOKUP(fact_plan_revenue[[#This Row],[date]],dim_date[],3)</f>
        <v>Before 5G</v>
      </c>
      <c r="H14" t="str">
        <f>VLOOKUP(fact_plan_revenue[[#This Row],[plans]],dim_plan[],2,FALSE)</f>
        <v>Smart Recharge Pack (2 GB / Day Combo For 3 months)</v>
      </c>
    </row>
    <row r="15" spans="1:8" x14ac:dyDescent="0.3">
      <c r="A15" s="2">
        <v>44562</v>
      </c>
      <c r="B15">
        <v>122001</v>
      </c>
      <c r="C15" t="s">
        <v>45</v>
      </c>
      <c r="D15">
        <v>0.48</v>
      </c>
      <c r="E15" t="str">
        <f>VLOOKUP(fact_plan_revenue[[#This Row],[city_code]],dim_cities[],2)</f>
        <v>Delhi</v>
      </c>
      <c r="F15" t="str">
        <f>VLOOKUP(fact_plan_revenue[[#This Row],[date]],dim_date[],2)</f>
        <v>Jan</v>
      </c>
      <c r="G15" t="str">
        <f>VLOOKUP(fact_plan_revenue[[#This Row],[date]],dim_date[],3)</f>
        <v>Before 5G</v>
      </c>
      <c r="H15" t="str">
        <f>VLOOKUP(fact_plan_revenue[[#This Row],[plans]],dim_plan[],2,FALSE)</f>
        <v>Smart Recharge Pack (2 GB / Day Combo For 3 months)</v>
      </c>
    </row>
    <row r="16" spans="1:8" x14ac:dyDescent="0.3">
      <c r="A16" s="2">
        <v>44562</v>
      </c>
      <c r="B16">
        <v>492001</v>
      </c>
      <c r="C16" t="s">
        <v>45</v>
      </c>
      <c r="D16">
        <v>0.49</v>
      </c>
      <c r="E16" t="str">
        <f>VLOOKUP(fact_plan_revenue[[#This Row],[city_code]],dim_cities[],2)</f>
        <v>Lucknow</v>
      </c>
      <c r="F16" t="str">
        <f>VLOOKUP(fact_plan_revenue[[#This Row],[date]],dim_date[],2)</f>
        <v>Jan</v>
      </c>
      <c r="G16" t="str">
        <f>VLOOKUP(fact_plan_revenue[[#This Row],[date]],dim_date[],3)</f>
        <v>Before 5G</v>
      </c>
      <c r="H16" t="str">
        <f>VLOOKUP(fact_plan_revenue[[#This Row],[plans]],dim_plan[],2,FALSE)</f>
        <v>Smart Recharge Pack (2 GB / Day Combo For 3 months)</v>
      </c>
    </row>
    <row r="17" spans="1:8" x14ac:dyDescent="0.3">
      <c r="A17" s="2">
        <v>44593</v>
      </c>
      <c r="B17">
        <v>400001</v>
      </c>
      <c r="C17" t="s">
        <v>45</v>
      </c>
      <c r="D17">
        <v>7.86</v>
      </c>
      <c r="E17" t="str">
        <f>VLOOKUP(fact_plan_revenue[[#This Row],[city_code]],dim_cities[],2)</f>
        <v>Lucknow</v>
      </c>
      <c r="F17" t="str">
        <f>VLOOKUP(fact_plan_revenue[[#This Row],[date]],dim_date[],2)</f>
        <v>Feb</v>
      </c>
      <c r="G17" t="str">
        <f>VLOOKUP(fact_plan_revenue[[#This Row],[date]],dim_date[],3)</f>
        <v>Before 5G</v>
      </c>
      <c r="H17" t="str">
        <f>VLOOKUP(fact_plan_revenue[[#This Row],[plans]],dim_plan[],2,FALSE)</f>
        <v>Smart Recharge Pack (2 GB / Day Combo For 3 months)</v>
      </c>
    </row>
    <row r="18" spans="1:8" x14ac:dyDescent="0.3">
      <c r="A18" s="2">
        <v>44593</v>
      </c>
      <c r="B18">
        <v>110001</v>
      </c>
      <c r="C18" t="s">
        <v>45</v>
      </c>
      <c r="D18">
        <v>5.43</v>
      </c>
      <c r="E18" t="str">
        <f>VLOOKUP(fact_plan_revenue[[#This Row],[city_code]],dim_cities[],2)</f>
        <v>Delhi</v>
      </c>
      <c r="F18" t="str">
        <f>VLOOKUP(fact_plan_revenue[[#This Row],[date]],dim_date[],2)</f>
        <v>Feb</v>
      </c>
      <c r="G18" t="str">
        <f>VLOOKUP(fact_plan_revenue[[#This Row],[date]],dim_date[],3)</f>
        <v>Before 5G</v>
      </c>
      <c r="H18" t="str">
        <f>VLOOKUP(fact_plan_revenue[[#This Row],[plans]],dim_plan[],2,FALSE)</f>
        <v>Smart Recharge Pack (2 GB / Day Combo For 3 months)</v>
      </c>
    </row>
    <row r="19" spans="1:8" x14ac:dyDescent="0.3">
      <c r="A19" s="2">
        <v>44593</v>
      </c>
      <c r="B19">
        <v>700001</v>
      </c>
      <c r="C19" t="s">
        <v>45</v>
      </c>
      <c r="D19">
        <v>5.36</v>
      </c>
      <c r="E19" t="str">
        <f>VLOOKUP(fact_plan_revenue[[#This Row],[city_code]],dim_cities[],2)</f>
        <v>Raipur</v>
      </c>
      <c r="F19" t="str">
        <f>VLOOKUP(fact_plan_revenue[[#This Row],[date]],dim_date[],2)</f>
        <v>Feb</v>
      </c>
      <c r="G19" t="str">
        <f>VLOOKUP(fact_plan_revenue[[#This Row],[date]],dim_date[],3)</f>
        <v>Before 5G</v>
      </c>
      <c r="H19" t="str">
        <f>VLOOKUP(fact_plan_revenue[[#This Row],[plans]],dim_plan[],2,FALSE)</f>
        <v>Smart Recharge Pack (2 GB / Day Combo For 3 months)</v>
      </c>
    </row>
    <row r="20" spans="1:8" x14ac:dyDescent="0.3">
      <c r="A20" s="2">
        <v>44593</v>
      </c>
      <c r="B20">
        <v>560001</v>
      </c>
      <c r="C20" t="s">
        <v>45</v>
      </c>
      <c r="D20">
        <v>5.47</v>
      </c>
      <c r="E20" t="str">
        <f>VLOOKUP(fact_plan_revenue[[#This Row],[city_code]],dim_cities[],2)</f>
        <v>Lucknow</v>
      </c>
      <c r="F20" t="str">
        <f>VLOOKUP(fact_plan_revenue[[#This Row],[date]],dim_date[],2)</f>
        <v>Feb</v>
      </c>
      <c r="G20" t="str">
        <f>VLOOKUP(fact_plan_revenue[[#This Row],[date]],dim_date[],3)</f>
        <v>Before 5G</v>
      </c>
      <c r="H20" t="str">
        <f>VLOOKUP(fact_plan_revenue[[#This Row],[plans]],dim_plan[],2,FALSE)</f>
        <v>Smart Recharge Pack (2 GB / Day Combo For 3 months)</v>
      </c>
    </row>
    <row r="21" spans="1:8" x14ac:dyDescent="0.3">
      <c r="A21" s="2">
        <v>44593</v>
      </c>
      <c r="B21">
        <v>600001</v>
      </c>
      <c r="C21" t="s">
        <v>45</v>
      </c>
      <c r="D21">
        <v>7.02</v>
      </c>
      <c r="E21" t="str">
        <f>VLOOKUP(fact_plan_revenue[[#This Row],[city_code]],dim_cities[],2)</f>
        <v>Lucknow</v>
      </c>
      <c r="F21" t="str">
        <f>VLOOKUP(fact_plan_revenue[[#This Row],[date]],dim_date[],2)</f>
        <v>Feb</v>
      </c>
      <c r="G21" t="str">
        <f>VLOOKUP(fact_plan_revenue[[#This Row],[date]],dim_date[],3)</f>
        <v>Before 5G</v>
      </c>
      <c r="H21" t="str">
        <f>VLOOKUP(fact_plan_revenue[[#This Row],[plans]],dim_plan[],2,FALSE)</f>
        <v>Smart Recharge Pack (2 GB / Day Combo For 3 months)</v>
      </c>
    </row>
    <row r="22" spans="1:8" x14ac:dyDescent="0.3">
      <c r="A22" s="2">
        <v>44593</v>
      </c>
      <c r="B22">
        <v>500001</v>
      </c>
      <c r="C22" t="s">
        <v>45</v>
      </c>
      <c r="D22">
        <v>4.16</v>
      </c>
      <c r="E22" t="str">
        <f>VLOOKUP(fact_plan_revenue[[#This Row],[city_code]],dim_cities[],2)</f>
        <v>Lucknow</v>
      </c>
      <c r="F22" t="str">
        <f>VLOOKUP(fact_plan_revenue[[#This Row],[date]],dim_date[],2)</f>
        <v>Feb</v>
      </c>
      <c r="G22" t="str">
        <f>VLOOKUP(fact_plan_revenue[[#This Row],[date]],dim_date[],3)</f>
        <v>Before 5G</v>
      </c>
      <c r="H22" t="str">
        <f>VLOOKUP(fact_plan_revenue[[#This Row],[plans]],dim_plan[],2,FALSE)</f>
        <v>Smart Recharge Pack (2 GB / Day Combo For 3 months)</v>
      </c>
    </row>
    <row r="23" spans="1:8" x14ac:dyDescent="0.3">
      <c r="A23" s="2">
        <v>44593</v>
      </c>
      <c r="B23">
        <v>411001</v>
      </c>
      <c r="C23" t="s">
        <v>45</v>
      </c>
      <c r="D23">
        <v>3.44</v>
      </c>
      <c r="E23" t="str">
        <f>VLOOKUP(fact_plan_revenue[[#This Row],[city_code]],dim_cities[],2)</f>
        <v>Lucknow</v>
      </c>
      <c r="F23" t="str">
        <f>VLOOKUP(fact_plan_revenue[[#This Row],[date]],dim_date[],2)</f>
        <v>Feb</v>
      </c>
      <c r="G23" t="str">
        <f>VLOOKUP(fact_plan_revenue[[#This Row],[date]],dim_date[],3)</f>
        <v>Before 5G</v>
      </c>
      <c r="H23" t="str">
        <f>VLOOKUP(fact_plan_revenue[[#This Row],[plans]],dim_plan[],2,FALSE)</f>
        <v>Smart Recharge Pack (2 GB / Day Combo For 3 months)</v>
      </c>
    </row>
    <row r="24" spans="1:8" x14ac:dyDescent="0.3">
      <c r="A24" s="2">
        <v>44593</v>
      </c>
      <c r="B24">
        <v>380001</v>
      </c>
      <c r="C24" t="s">
        <v>45</v>
      </c>
      <c r="D24">
        <v>2.2200000000000002</v>
      </c>
      <c r="E24" t="str">
        <f>VLOOKUP(fact_plan_revenue[[#This Row],[city_code]],dim_cities[],2)</f>
        <v>Ahmedabad</v>
      </c>
      <c r="F24" t="str">
        <f>VLOOKUP(fact_plan_revenue[[#This Row],[date]],dim_date[],2)</f>
        <v>Feb</v>
      </c>
      <c r="G24" t="str">
        <f>VLOOKUP(fact_plan_revenue[[#This Row],[date]],dim_date[],3)</f>
        <v>Before 5G</v>
      </c>
      <c r="H24" t="str">
        <f>VLOOKUP(fact_plan_revenue[[#This Row],[plans]],dim_plan[],2,FALSE)</f>
        <v>Smart Recharge Pack (2 GB / Day Combo For 3 months)</v>
      </c>
    </row>
    <row r="25" spans="1:8" x14ac:dyDescent="0.3">
      <c r="A25" s="2">
        <v>44593</v>
      </c>
      <c r="B25">
        <v>302001</v>
      </c>
      <c r="C25" t="s">
        <v>45</v>
      </c>
      <c r="D25">
        <v>1.51</v>
      </c>
      <c r="E25" t="str">
        <f>VLOOKUP(fact_plan_revenue[[#This Row],[city_code]],dim_cities[],2)</f>
        <v>Delhi</v>
      </c>
      <c r="F25" t="str">
        <f>VLOOKUP(fact_plan_revenue[[#This Row],[date]],dim_date[],2)</f>
        <v>Feb</v>
      </c>
      <c r="G25" t="str">
        <f>VLOOKUP(fact_plan_revenue[[#This Row],[date]],dim_date[],3)</f>
        <v>Before 5G</v>
      </c>
      <c r="H25" t="str">
        <f>VLOOKUP(fact_plan_revenue[[#This Row],[plans]],dim_plan[],2,FALSE)</f>
        <v>Smart Recharge Pack (2 GB / Day Combo For 3 months)</v>
      </c>
    </row>
    <row r="26" spans="1:8" x14ac:dyDescent="0.3">
      <c r="A26" s="2">
        <v>44593</v>
      </c>
      <c r="B26">
        <v>226001</v>
      </c>
      <c r="C26" t="s">
        <v>45</v>
      </c>
      <c r="D26">
        <v>3.17</v>
      </c>
      <c r="E26" t="str">
        <f>VLOOKUP(fact_plan_revenue[[#This Row],[city_code]],dim_cities[],2)</f>
        <v>Delhi</v>
      </c>
      <c r="F26" t="str">
        <f>VLOOKUP(fact_plan_revenue[[#This Row],[date]],dim_date[],2)</f>
        <v>Feb</v>
      </c>
      <c r="G26" t="str">
        <f>VLOOKUP(fact_plan_revenue[[#This Row],[date]],dim_date[],3)</f>
        <v>Before 5G</v>
      </c>
      <c r="H26" t="str">
        <f>VLOOKUP(fact_plan_revenue[[#This Row],[plans]],dim_plan[],2,FALSE)</f>
        <v>Smart Recharge Pack (2 GB / Day Combo For 3 months)</v>
      </c>
    </row>
    <row r="27" spans="1:8" x14ac:dyDescent="0.3">
      <c r="A27" s="2">
        <v>44593</v>
      </c>
      <c r="B27">
        <v>800008</v>
      </c>
      <c r="C27" t="s">
        <v>45</v>
      </c>
      <c r="D27">
        <v>1.4</v>
      </c>
      <c r="E27" t="str">
        <f>VLOOKUP(fact_plan_revenue[[#This Row],[city_code]],dim_cities[],2)</f>
        <v>Raipur</v>
      </c>
      <c r="F27" t="str">
        <f>VLOOKUP(fact_plan_revenue[[#This Row],[date]],dim_date[],2)</f>
        <v>Feb</v>
      </c>
      <c r="G27" t="str">
        <f>VLOOKUP(fact_plan_revenue[[#This Row],[date]],dim_date[],3)</f>
        <v>Before 5G</v>
      </c>
      <c r="H27" t="str">
        <f>VLOOKUP(fact_plan_revenue[[#This Row],[plans]],dim_plan[],2,FALSE)</f>
        <v>Smart Recharge Pack (2 GB / Day Combo For 3 months)</v>
      </c>
    </row>
    <row r="28" spans="1:8" x14ac:dyDescent="0.3">
      <c r="A28" s="2">
        <v>44593</v>
      </c>
      <c r="B28">
        <v>641001</v>
      </c>
      <c r="C28" t="s">
        <v>45</v>
      </c>
      <c r="D28">
        <v>1.33</v>
      </c>
      <c r="E28" t="str">
        <f>VLOOKUP(fact_plan_revenue[[#This Row],[city_code]],dim_cities[],2)</f>
        <v>Coimbatore</v>
      </c>
      <c r="F28" t="str">
        <f>VLOOKUP(fact_plan_revenue[[#This Row],[date]],dim_date[],2)</f>
        <v>Feb</v>
      </c>
      <c r="G28" t="str">
        <f>VLOOKUP(fact_plan_revenue[[#This Row],[date]],dim_date[],3)</f>
        <v>Before 5G</v>
      </c>
      <c r="H28" t="str">
        <f>VLOOKUP(fact_plan_revenue[[#This Row],[plans]],dim_plan[],2,FALSE)</f>
        <v>Smart Recharge Pack (2 GB / Day Combo For 3 months)</v>
      </c>
    </row>
    <row r="29" spans="1:8" x14ac:dyDescent="0.3">
      <c r="A29" s="2">
        <v>44593</v>
      </c>
      <c r="B29">
        <v>160017</v>
      </c>
      <c r="C29" t="s">
        <v>45</v>
      </c>
      <c r="D29">
        <v>0.54</v>
      </c>
      <c r="E29" t="str">
        <f>VLOOKUP(fact_plan_revenue[[#This Row],[city_code]],dim_cities[],2)</f>
        <v>Delhi</v>
      </c>
      <c r="F29" t="str">
        <f>VLOOKUP(fact_plan_revenue[[#This Row],[date]],dim_date[],2)</f>
        <v>Feb</v>
      </c>
      <c r="G29" t="str">
        <f>VLOOKUP(fact_plan_revenue[[#This Row],[date]],dim_date[],3)</f>
        <v>Before 5G</v>
      </c>
      <c r="H29" t="str">
        <f>VLOOKUP(fact_plan_revenue[[#This Row],[plans]],dim_plan[],2,FALSE)</f>
        <v>Smart Recharge Pack (2 GB / Day Combo For 3 months)</v>
      </c>
    </row>
    <row r="30" spans="1:8" x14ac:dyDescent="0.3">
      <c r="A30" s="2">
        <v>44593</v>
      </c>
      <c r="B30">
        <v>122001</v>
      </c>
      <c r="C30" t="s">
        <v>45</v>
      </c>
      <c r="D30">
        <v>0.9</v>
      </c>
      <c r="E30" t="str">
        <f>VLOOKUP(fact_plan_revenue[[#This Row],[city_code]],dim_cities[],2)</f>
        <v>Delhi</v>
      </c>
      <c r="F30" t="str">
        <f>VLOOKUP(fact_plan_revenue[[#This Row],[date]],dim_date[],2)</f>
        <v>Feb</v>
      </c>
      <c r="G30" t="str">
        <f>VLOOKUP(fact_plan_revenue[[#This Row],[date]],dim_date[],3)</f>
        <v>Before 5G</v>
      </c>
      <c r="H30" t="str">
        <f>VLOOKUP(fact_plan_revenue[[#This Row],[plans]],dim_plan[],2,FALSE)</f>
        <v>Smart Recharge Pack (2 GB / Day Combo For 3 months)</v>
      </c>
    </row>
    <row r="31" spans="1:8" x14ac:dyDescent="0.3">
      <c r="A31" s="2">
        <v>44593</v>
      </c>
      <c r="B31">
        <v>492001</v>
      </c>
      <c r="C31" t="s">
        <v>45</v>
      </c>
      <c r="D31">
        <v>0.47</v>
      </c>
      <c r="E31" t="str">
        <f>VLOOKUP(fact_plan_revenue[[#This Row],[city_code]],dim_cities[],2)</f>
        <v>Lucknow</v>
      </c>
      <c r="F31" t="str">
        <f>VLOOKUP(fact_plan_revenue[[#This Row],[date]],dim_date[],2)</f>
        <v>Feb</v>
      </c>
      <c r="G31" t="str">
        <f>VLOOKUP(fact_plan_revenue[[#This Row],[date]],dim_date[],3)</f>
        <v>Before 5G</v>
      </c>
      <c r="H31" t="str">
        <f>VLOOKUP(fact_plan_revenue[[#This Row],[plans]],dim_plan[],2,FALSE)</f>
        <v>Smart Recharge Pack (2 GB / Day Combo For 3 months)</v>
      </c>
    </row>
    <row r="32" spans="1:8" x14ac:dyDescent="0.3">
      <c r="A32" s="2">
        <v>44621</v>
      </c>
      <c r="B32">
        <v>400001</v>
      </c>
      <c r="C32" t="s">
        <v>45</v>
      </c>
      <c r="D32">
        <v>5.66</v>
      </c>
      <c r="E32" t="str">
        <f>VLOOKUP(fact_plan_revenue[[#This Row],[city_code]],dim_cities[],2)</f>
        <v>Lucknow</v>
      </c>
      <c r="F32" t="str">
        <f>VLOOKUP(fact_plan_revenue[[#This Row],[date]],dim_date[],2)</f>
        <v>Mar</v>
      </c>
      <c r="G32" t="str">
        <f>VLOOKUP(fact_plan_revenue[[#This Row],[date]],dim_date[],3)</f>
        <v>Before 5G</v>
      </c>
      <c r="H32" t="str">
        <f>VLOOKUP(fact_plan_revenue[[#This Row],[plans]],dim_plan[],2,FALSE)</f>
        <v>Smart Recharge Pack (2 GB / Day Combo For 3 months)</v>
      </c>
    </row>
    <row r="33" spans="1:8" x14ac:dyDescent="0.3">
      <c r="A33" s="2">
        <v>44621</v>
      </c>
      <c r="B33">
        <v>110001</v>
      </c>
      <c r="C33" t="s">
        <v>45</v>
      </c>
      <c r="D33">
        <v>5.84</v>
      </c>
      <c r="E33" t="str">
        <f>VLOOKUP(fact_plan_revenue[[#This Row],[city_code]],dim_cities[],2)</f>
        <v>Delhi</v>
      </c>
      <c r="F33" t="str">
        <f>VLOOKUP(fact_plan_revenue[[#This Row],[date]],dim_date[],2)</f>
        <v>Mar</v>
      </c>
      <c r="G33" t="str">
        <f>VLOOKUP(fact_plan_revenue[[#This Row],[date]],dim_date[],3)</f>
        <v>Before 5G</v>
      </c>
      <c r="H33" t="str">
        <f>VLOOKUP(fact_plan_revenue[[#This Row],[plans]],dim_plan[],2,FALSE)</f>
        <v>Smart Recharge Pack (2 GB / Day Combo For 3 months)</v>
      </c>
    </row>
    <row r="34" spans="1:8" x14ac:dyDescent="0.3">
      <c r="A34" s="2">
        <v>44621</v>
      </c>
      <c r="B34">
        <v>700001</v>
      </c>
      <c r="C34" t="s">
        <v>45</v>
      </c>
      <c r="D34">
        <v>7.54</v>
      </c>
      <c r="E34" t="str">
        <f>VLOOKUP(fact_plan_revenue[[#This Row],[city_code]],dim_cities[],2)</f>
        <v>Raipur</v>
      </c>
      <c r="F34" t="str">
        <f>VLOOKUP(fact_plan_revenue[[#This Row],[date]],dim_date[],2)</f>
        <v>Mar</v>
      </c>
      <c r="G34" t="str">
        <f>VLOOKUP(fact_plan_revenue[[#This Row],[date]],dim_date[],3)</f>
        <v>Before 5G</v>
      </c>
      <c r="H34" t="str">
        <f>VLOOKUP(fact_plan_revenue[[#This Row],[plans]],dim_plan[],2,FALSE)</f>
        <v>Smart Recharge Pack (2 GB / Day Combo For 3 months)</v>
      </c>
    </row>
    <row r="35" spans="1:8" x14ac:dyDescent="0.3">
      <c r="A35" s="2">
        <v>44621</v>
      </c>
      <c r="B35">
        <v>560001</v>
      </c>
      <c r="C35" t="s">
        <v>45</v>
      </c>
      <c r="D35">
        <v>4.97</v>
      </c>
      <c r="E35" t="str">
        <f>VLOOKUP(fact_plan_revenue[[#This Row],[city_code]],dim_cities[],2)</f>
        <v>Lucknow</v>
      </c>
      <c r="F35" t="str">
        <f>VLOOKUP(fact_plan_revenue[[#This Row],[date]],dim_date[],2)</f>
        <v>Mar</v>
      </c>
      <c r="G35" t="str">
        <f>VLOOKUP(fact_plan_revenue[[#This Row],[date]],dim_date[],3)</f>
        <v>Before 5G</v>
      </c>
      <c r="H35" t="str">
        <f>VLOOKUP(fact_plan_revenue[[#This Row],[plans]],dim_plan[],2,FALSE)</f>
        <v>Smart Recharge Pack (2 GB / Day Combo For 3 months)</v>
      </c>
    </row>
    <row r="36" spans="1:8" x14ac:dyDescent="0.3">
      <c r="A36" s="2">
        <v>44621</v>
      </c>
      <c r="B36">
        <v>600001</v>
      </c>
      <c r="C36" t="s">
        <v>45</v>
      </c>
      <c r="D36">
        <v>3.33</v>
      </c>
      <c r="E36" t="str">
        <f>VLOOKUP(fact_plan_revenue[[#This Row],[city_code]],dim_cities[],2)</f>
        <v>Lucknow</v>
      </c>
      <c r="F36" t="str">
        <f>VLOOKUP(fact_plan_revenue[[#This Row],[date]],dim_date[],2)</f>
        <v>Mar</v>
      </c>
      <c r="G36" t="str">
        <f>VLOOKUP(fact_plan_revenue[[#This Row],[date]],dim_date[],3)</f>
        <v>Before 5G</v>
      </c>
      <c r="H36" t="str">
        <f>VLOOKUP(fact_plan_revenue[[#This Row],[plans]],dim_plan[],2,FALSE)</f>
        <v>Smart Recharge Pack (2 GB / Day Combo For 3 months)</v>
      </c>
    </row>
    <row r="37" spans="1:8" x14ac:dyDescent="0.3">
      <c r="A37" s="2">
        <v>44621</v>
      </c>
      <c r="B37">
        <v>500001</v>
      </c>
      <c r="C37" t="s">
        <v>45</v>
      </c>
      <c r="D37">
        <v>3.37</v>
      </c>
      <c r="E37" t="str">
        <f>VLOOKUP(fact_plan_revenue[[#This Row],[city_code]],dim_cities[],2)</f>
        <v>Lucknow</v>
      </c>
      <c r="F37" t="str">
        <f>VLOOKUP(fact_plan_revenue[[#This Row],[date]],dim_date[],2)</f>
        <v>Mar</v>
      </c>
      <c r="G37" t="str">
        <f>VLOOKUP(fact_plan_revenue[[#This Row],[date]],dim_date[],3)</f>
        <v>Before 5G</v>
      </c>
      <c r="H37" t="str">
        <f>VLOOKUP(fact_plan_revenue[[#This Row],[plans]],dim_plan[],2,FALSE)</f>
        <v>Smart Recharge Pack (2 GB / Day Combo For 3 months)</v>
      </c>
    </row>
    <row r="38" spans="1:8" x14ac:dyDescent="0.3">
      <c r="A38" s="2">
        <v>44621</v>
      </c>
      <c r="B38">
        <v>411001</v>
      </c>
      <c r="C38" t="s">
        <v>45</v>
      </c>
      <c r="D38">
        <v>4.18</v>
      </c>
      <c r="E38" t="str">
        <f>VLOOKUP(fact_plan_revenue[[#This Row],[city_code]],dim_cities[],2)</f>
        <v>Lucknow</v>
      </c>
      <c r="F38" t="str">
        <f>VLOOKUP(fact_plan_revenue[[#This Row],[date]],dim_date[],2)</f>
        <v>Mar</v>
      </c>
      <c r="G38" t="str">
        <f>VLOOKUP(fact_plan_revenue[[#This Row],[date]],dim_date[],3)</f>
        <v>Before 5G</v>
      </c>
      <c r="H38" t="str">
        <f>VLOOKUP(fact_plan_revenue[[#This Row],[plans]],dim_plan[],2,FALSE)</f>
        <v>Smart Recharge Pack (2 GB / Day Combo For 3 months)</v>
      </c>
    </row>
    <row r="39" spans="1:8" x14ac:dyDescent="0.3">
      <c r="A39" s="2">
        <v>44621</v>
      </c>
      <c r="B39">
        <v>380001</v>
      </c>
      <c r="C39" t="s">
        <v>45</v>
      </c>
      <c r="D39">
        <v>2.99</v>
      </c>
      <c r="E39" t="str">
        <f>VLOOKUP(fact_plan_revenue[[#This Row],[city_code]],dim_cities[],2)</f>
        <v>Ahmedabad</v>
      </c>
      <c r="F39" t="str">
        <f>VLOOKUP(fact_plan_revenue[[#This Row],[date]],dim_date[],2)</f>
        <v>Mar</v>
      </c>
      <c r="G39" t="str">
        <f>VLOOKUP(fact_plan_revenue[[#This Row],[date]],dim_date[],3)</f>
        <v>Before 5G</v>
      </c>
      <c r="H39" t="str">
        <f>VLOOKUP(fact_plan_revenue[[#This Row],[plans]],dim_plan[],2,FALSE)</f>
        <v>Smart Recharge Pack (2 GB / Day Combo For 3 months)</v>
      </c>
    </row>
    <row r="40" spans="1:8" x14ac:dyDescent="0.3">
      <c r="A40" s="2">
        <v>44621</v>
      </c>
      <c r="B40">
        <v>302001</v>
      </c>
      <c r="C40" t="s">
        <v>45</v>
      </c>
      <c r="D40">
        <v>1.88</v>
      </c>
      <c r="E40" t="str">
        <f>VLOOKUP(fact_plan_revenue[[#This Row],[city_code]],dim_cities[],2)</f>
        <v>Delhi</v>
      </c>
      <c r="F40" t="str">
        <f>VLOOKUP(fact_plan_revenue[[#This Row],[date]],dim_date[],2)</f>
        <v>Mar</v>
      </c>
      <c r="G40" t="str">
        <f>VLOOKUP(fact_plan_revenue[[#This Row],[date]],dim_date[],3)</f>
        <v>Before 5G</v>
      </c>
      <c r="H40" t="str">
        <f>VLOOKUP(fact_plan_revenue[[#This Row],[plans]],dim_plan[],2,FALSE)</f>
        <v>Smart Recharge Pack (2 GB / Day Combo For 3 months)</v>
      </c>
    </row>
    <row r="41" spans="1:8" x14ac:dyDescent="0.3">
      <c r="A41" s="2">
        <v>44621</v>
      </c>
      <c r="B41">
        <v>226001</v>
      </c>
      <c r="C41" t="s">
        <v>45</v>
      </c>
      <c r="D41">
        <v>1.8</v>
      </c>
      <c r="E41" t="str">
        <f>VLOOKUP(fact_plan_revenue[[#This Row],[city_code]],dim_cities[],2)</f>
        <v>Delhi</v>
      </c>
      <c r="F41" t="str">
        <f>VLOOKUP(fact_plan_revenue[[#This Row],[date]],dim_date[],2)</f>
        <v>Mar</v>
      </c>
      <c r="G41" t="str">
        <f>VLOOKUP(fact_plan_revenue[[#This Row],[date]],dim_date[],3)</f>
        <v>Before 5G</v>
      </c>
      <c r="H41" t="str">
        <f>VLOOKUP(fact_plan_revenue[[#This Row],[plans]],dim_plan[],2,FALSE)</f>
        <v>Smart Recharge Pack (2 GB / Day Combo For 3 months)</v>
      </c>
    </row>
    <row r="42" spans="1:8" x14ac:dyDescent="0.3">
      <c r="A42" s="2">
        <v>44621</v>
      </c>
      <c r="B42">
        <v>800008</v>
      </c>
      <c r="C42" t="s">
        <v>45</v>
      </c>
      <c r="D42">
        <v>1.06</v>
      </c>
      <c r="E42" t="str">
        <f>VLOOKUP(fact_plan_revenue[[#This Row],[city_code]],dim_cities[],2)</f>
        <v>Raipur</v>
      </c>
      <c r="F42" t="str">
        <f>VLOOKUP(fact_plan_revenue[[#This Row],[date]],dim_date[],2)</f>
        <v>Mar</v>
      </c>
      <c r="G42" t="str">
        <f>VLOOKUP(fact_plan_revenue[[#This Row],[date]],dim_date[],3)</f>
        <v>Before 5G</v>
      </c>
      <c r="H42" t="str">
        <f>VLOOKUP(fact_plan_revenue[[#This Row],[plans]],dim_plan[],2,FALSE)</f>
        <v>Smart Recharge Pack (2 GB / Day Combo For 3 months)</v>
      </c>
    </row>
    <row r="43" spans="1:8" x14ac:dyDescent="0.3">
      <c r="A43" s="2">
        <v>44621</v>
      </c>
      <c r="B43">
        <v>641001</v>
      </c>
      <c r="C43" t="s">
        <v>45</v>
      </c>
      <c r="D43">
        <v>1.96</v>
      </c>
      <c r="E43" t="str">
        <f>VLOOKUP(fact_plan_revenue[[#This Row],[city_code]],dim_cities[],2)</f>
        <v>Coimbatore</v>
      </c>
      <c r="F43" t="str">
        <f>VLOOKUP(fact_plan_revenue[[#This Row],[date]],dim_date[],2)</f>
        <v>Mar</v>
      </c>
      <c r="G43" t="str">
        <f>VLOOKUP(fact_plan_revenue[[#This Row],[date]],dim_date[],3)</f>
        <v>Before 5G</v>
      </c>
      <c r="H43" t="str">
        <f>VLOOKUP(fact_plan_revenue[[#This Row],[plans]],dim_plan[],2,FALSE)</f>
        <v>Smart Recharge Pack (2 GB / Day Combo For 3 months)</v>
      </c>
    </row>
    <row r="44" spans="1:8" x14ac:dyDescent="0.3">
      <c r="A44" s="2">
        <v>44621</v>
      </c>
      <c r="B44">
        <v>160017</v>
      </c>
      <c r="C44" t="s">
        <v>45</v>
      </c>
      <c r="D44">
        <v>0.94</v>
      </c>
      <c r="E44" t="str">
        <f>VLOOKUP(fact_plan_revenue[[#This Row],[city_code]],dim_cities[],2)</f>
        <v>Delhi</v>
      </c>
      <c r="F44" t="str">
        <f>VLOOKUP(fact_plan_revenue[[#This Row],[date]],dim_date[],2)</f>
        <v>Mar</v>
      </c>
      <c r="G44" t="str">
        <f>VLOOKUP(fact_plan_revenue[[#This Row],[date]],dim_date[],3)</f>
        <v>Before 5G</v>
      </c>
      <c r="H44" t="str">
        <f>VLOOKUP(fact_plan_revenue[[#This Row],[plans]],dim_plan[],2,FALSE)</f>
        <v>Smart Recharge Pack (2 GB / Day Combo For 3 months)</v>
      </c>
    </row>
    <row r="45" spans="1:8" x14ac:dyDescent="0.3">
      <c r="A45" s="2">
        <v>44621</v>
      </c>
      <c r="B45">
        <v>122001</v>
      </c>
      <c r="C45" t="s">
        <v>45</v>
      </c>
      <c r="D45">
        <v>0.66</v>
      </c>
      <c r="E45" t="str">
        <f>VLOOKUP(fact_plan_revenue[[#This Row],[city_code]],dim_cities[],2)</f>
        <v>Delhi</v>
      </c>
      <c r="F45" t="str">
        <f>VLOOKUP(fact_plan_revenue[[#This Row],[date]],dim_date[],2)</f>
        <v>Mar</v>
      </c>
      <c r="G45" t="str">
        <f>VLOOKUP(fact_plan_revenue[[#This Row],[date]],dim_date[],3)</f>
        <v>Before 5G</v>
      </c>
      <c r="H45" t="str">
        <f>VLOOKUP(fact_plan_revenue[[#This Row],[plans]],dim_plan[],2,FALSE)</f>
        <v>Smart Recharge Pack (2 GB / Day Combo For 3 months)</v>
      </c>
    </row>
    <row r="46" spans="1:8" x14ac:dyDescent="0.3">
      <c r="A46" s="2">
        <v>44621</v>
      </c>
      <c r="B46">
        <v>492001</v>
      </c>
      <c r="C46" t="s">
        <v>45</v>
      </c>
      <c r="D46">
        <v>0.38</v>
      </c>
      <c r="E46" t="str">
        <f>VLOOKUP(fact_plan_revenue[[#This Row],[city_code]],dim_cities[],2)</f>
        <v>Lucknow</v>
      </c>
      <c r="F46" t="str">
        <f>VLOOKUP(fact_plan_revenue[[#This Row],[date]],dim_date[],2)</f>
        <v>Mar</v>
      </c>
      <c r="G46" t="str">
        <f>VLOOKUP(fact_plan_revenue[[#This Row],[date]],dim_date[],3)</f>
        <v>Before 5G</v>
      </c>
      <c r="H46" t="str">
        <f>VLOOKUP(fact_plan_revenue[[#This Row],[plans]],dim_plan[],2,FALSE)</f>
        <v>Smart Recharge Pack (2 GB / Day Combo For 3 months)</v>
      </c>
    </row>
    <row r="47" spans="1:8" x14ac:dyDescent="0.3">
      <c r="A47" s="2">
        <v>44652</v>
      </c>
      <c r="B47">
        <v>400001</v>
      </c>
      <c r="C47" t="s">
        <v>45</v>
      </c>
      <c r="D47">
        <v>5.6</v>
      </c>
      <c r="E47" t="str">
        <f>VLOOKUP(fact_plan_revenue[[#This Row],[city_code]],dim_cities[],2)</f>
        <v>Lucknow</v>
      </c>
      <c r="F47" t="str">
        <f>VLOOKUP(fact_plan_revenue[[#This Row],[date]],dim_date[],2)</f>
        <v>Apr</v>
      </c>
      <c r="G47" t="str">
        <f>VLOOKUP(fact_plan_revenue[[#This Row],[date]],dim_date[],3)</f>
        <v>Before 5G</v>
      </c>
      <c r="H47" t="str">
        <f>VLOOKUP(fact_plan_revenue[[#This Row],[plans]],dim_plan[],2,FALSE)</f>
        <v>Smart Recharge Pack (2 GB / Day Combo For 3 months)</v>
      </c>
    </row>
    <row r="48" spans="1:8" x14ac:dyDescent="0.3">
      <c r="A48" s="2">
        <v>44652</v>
      </c>
      <c r="B48">
        <v>110001</v>
      </c>
      <c r="C48" t="s">
        <v>45</v>
      </c>
      <c r="D48">
        <v>4.66</v>
      </c>
      <c r="E48" t="str">
        <f>VLOOKUP(fact_plan_revenue[[#This Row],[city_code]],dim_cities[],2)</f>
        <v>Delhi</v>
      </c>
      <c r="F48" t="str">
        <f>VLOOKUP(fact_plan_revenue[[#This Row],[date]],dim_date[],2)</f>
        <v>Apr</v>
      </c>
      <c r="G48" t="str">
        <f>VLOOKUP(fact_plan_revenue[[#This Row],[date]],dim_date[],3)</f>
        <v>Before 5G</v>
      </c>
      <c r="H48" t="str">
        <f>VLOOKUP(fact_plan_revenue[[#This Row],[plans]],dim_plan[],2,FALSE)</f>
        <v>Smart Recharge Pack (2 GB / Day Combo For 3 months)</v>
      </c>
    </row>
    <row r="49" spans="1:8" x14ac:dyDescent="0.3">
      <c r="A49" s="2">
        <v>44652</v>
      </c>
      <c r="B49">
        <v>700001</v>
      </c>
      <c r="C49" t="s">
        <v>45</v>
      </c>
      <c r="D49">
        <v>4.51</v>
      </c>
      <c r="E49" t="str">
        <f>VLOOKUP(fact_plan_revenue[[#This Row],[city_code]],dim_cities[],2)</f>
        <v>Raipur</v>
      </c>
      <c r="F49" t="str">
        <f>VLOOKUP(fact_plan_revenue[[#This Row],[date]],dim_date[],2)</f>
        <v>Apr</v>
      </c>
      <c r="G49" t="str">
        <f>VLOOKUP(fact_plan_revenue[[#This Row],[date]],dim_date[],3)</f>
        <v>Before 5G</v>
      </c>
      <c r="H49" t="str">
        <f>VLOOKUP(fact_plan_revenue[[#This Row],[plans]],dim_plan[],2,FALSE)</f>
        <v>Smart Recharge Pack (2 GB / Day Combo For 3 months)</v>
      </c>
    </row>
    <row r="50" spans="1:8" x14ac:dyDescent="0.3">
      <c r="A50" s="2">
        <v>44652</v>
      </c>
      <c r="B50">
        <v>560001</v>
      </c>
      <c r="C50" t="s">
        <v>45</v>
      </c>
      <c r="D50">
        <v>5.13</v>
      </c>
      <c r="E50" t="str">
        <f>VLOOKUP(fact_plan_revenue[[#This Row],[city_code]],dim_cities[],2)</f>
        <v>Lucknow</v>
      </c>
      <c r="F50" t="str">
        <f>VLOOKUP(fact_plan_revenue[[#This Row],[date]],dim_date[],2)</f>
        <v>Apr</v>
      </c>
      <c r="G50" t="str">
        <f>VLOOKUP(fact_plan_revenue[[#This Row],[date]],dim_date[],3)</f>
        <v>Before 5G</v>
      </c>
      <c r="H50" t="str">
        <f>VLOOKUP(fact_plan_revenue[[#This Row],[plans]],dim_plan[],2,FALSE)</f>
        <v>Smart Recharge Pack (2 GB / Day Combo For 3 months)</v>
      </c>
    </row>
    <row r="51" spans="1:8" x14ac:dyDescent="0.3">
      <c r="A51" s="2">
        <v>44652</v>
      </c>
      <c r="B51">
        <v>600001</v>
      </c>
      <c r="C51" t="s">
        <v>45</v>
      </c>
      <c r="D51">
        <v>4.53</v>
      </c>
      <c r="E51" t="str">
        <f>VLOOKUP(fact_plan_revenue[[#This Row],[city_code]],dim_cities[],2)</f>
        <v>Lucknow</v>
      </c>
      <c r="F51" t="str">
        <f>VLOOKUP(fact_plan_revenue[[#This Row],[date]],dim_date[],2)</f>
        <v>Apr</v>
      </c>
      <c r="G51" t="str">
        <f>VLOOKUP(fact_plan_revenue[[#This Row],[date]],dim_date[],3)</f>
        <v>Before 5G</v>
      </c>
      <c r="H51" t="str">
        <f>VLOOKUP(fact_plan_revenue[[#This Row],[plans]],dim_plan[],2,FALSE)</f>
        <v>Smart Recharge Pack (2 GB / Day Combo For 3 months)</v>
      </c>
    </row>
    <row r="52" spans="1:8" x14ac:dyDescent="0.3">
      <c r="A52" s="2">
        <v>44652</v>
      </c>
      <c r="B52">
        <v>500001</v>
      </c>
      <c r="C52" t="s">
        <v>45</v>
      </c>
      <c r="D52">
        <v>3.01</v>
      </c>
      <c r="E52" t="str">
        <f>VLOOKUP(fact_plan_revenue[[#This Row],[city_code]],dim_cities[],2)</f>
        <v>Lucknow</v>
      </c>
      <c r="F52" t="str">
        <f>VLOOKUP(fact_plan_revenue[[#This Row],[date]],dim_date[],2)</f>
        <v>Apr</v>
      </c>
      <c r="G52" t="str">
        <f>VLOOKUP(fact_plan_revenue[[#This Row],[date]],dim_date[],3)</f>
        <v>Before 5G</v>
      </c>
      <c r="H52" t="str">
        <f>VLOOKUP(fact_plan_revenue[[#This Row],[plans]],dim_plan[],2,FALSE)</f>
        <v>Smart Recharge Pack (2 GB / Day Combo For 3 months)</v>
      </c>
    </row>
    <row r="53" spans="1:8" x14ac:dyDescent="0.3">
      <c r="A53" s="2">
        <v>44652</v>
      </c>
      <c r="B53">
        <v>411001</v>
      </c>
      <c r="C53" t="s">
        <v>45</v>
      </c>
      <c r="D53">
        <v>5.52</v>
      </c>
      <c r="E53" t="str">
        <f>VLOOKUP(fact_plan_revenue[[#This Row],[city_code]],dim_cities[],2)</f>
        <v>Lucknow</v>
      </c>
      <c r="F53" t="str">
        <f>VLOOKUP(fact_plan_revenue[[#This Row],[date]],dim_date[],2)</f>
        <v>Apr</v>
      </c>
      <c r="G53" t="str">
        <f>VLOOKUP(fact_plan_revenue[[#This Row],[date]],dim_date[],3)</f>
        <v>Before 5G</v>
      </c>
      <c r="H53" t="str">
        <f>VLOOKUP(fact_plan_revenue[[#This Row],[plans]],dim_plan[],2,FALSE)</f>
        <v>Smart Recharge Pack (2 GB / Day Combo For 3 months)</v>
      </c>
    </row>
    <row r="54" spans="1:8" x14ac:dyDescent="0.3">
      <c r="A54" s="2">
        <v>44652</v>
      </c>
      <c r="B54">
        <v>380001</v>
      </c>
      <c r="C54" t="s">
        <v>45</v>
      </c>
      <c r="D54">
        <v>3.45</v>
      </c>
      <c r="E54" t="str">
        <f>VLOOKUP(fact_plan_revenue[[#This Row],[city_code]],dim_cities[],2)</f>
        <v>Ahmedabad</v>
      </c>
      <c r="F54" t="str">
        <f>VLOOKUP(fact_plan_revenue[[#This Row],[date]],dim_date[],2)</f>
        <v>Apr</v>
      </c>
      <c r="G54" t="str">
        <f>VLOOKUP(fact_plan_revenue[[#This Row],[date]],dim_date[],3)</f>
        <v>Before 5G</v>
      </c>
      <c r="H54" t="str">
        <f>VLOOKUP(fact_plan_revenue[[#This Row],[plans]],dim_plan[],2,FALSE)</f>
        <v>Smart Recharge Pack (2 GB / Day Combo For 3 months)</v>
      </c>
    </row>
    <row r="55" spans="1:8" x14ac:dyDescent="0.3">
      <c r="A55" s="2">
        <v>44652</v>
      </c>
      <c r="B55">
        <v>302001</v>
      </c>
      <c r="C55" t="s">
        <v>45</v>
      </c>
      <c r="D55">
        <v>1.83</v>
      </c>
      <c r="E55" t="str">
        <f>VLOOKUP(fact_plan_revenue[[#This Row],[city_code]],dim_cities[],2)</f>
        <v>Delhi</v>
      </c>
      <c r="F55" t="str">
        <f>VLOOKUP(fact_plan_revenue[[#This Row],[date]],dim_date[],2)</f>
        <v>Apr</v>
      </c>
      <c r="G55" t="str">
        <f>VLOOKUP(fact_plan_revenue[[#This Row],[date]],dim_date[],3)</f>
        <v>Before 5G</v>
      </c>
      <c r="H55" t="str">
        <f>VLOOKUP(fact_plan_revenue[[#This Row],[plans]],dim_plan[],2,FALSE)</f>
        <v>Smart Recharge Pack (2 GB / Day Combo For 3 months)</v>
      </c>
    </row>
    <row r="56" spans="1:8" x14ac:dyDescent="0.3">
      <c r="A56" s="2">
        <v>44652</v>
      </c>
      <c r="B56">
        <v>226001</v>
      </c>
      <c r="C56" t="s">
        <v>45</v>
      </c>
      <c r="D56">
        <v>1.7</v>
      </c>
      <c r="E56" t="str">
        <f>VLOOKUP(fact_plan_revenue[[#This Row],[city_code]],dim_cities[],2)</f>
        <v>Delhi</v>
      </c>
      <c r="F56" t="str">
        <f>VLOOKUP(fact_plan_revenue[[#This Row],[date]],dim_date[],2)</f>
        <v>Apr</v>
      </c>
      <c r="G56" t="str">
        <f>VLOOKUP(fact_plan_revenue[[#This Row],[date]],dim_date[],3)</f>
        <v>Before 5G</v>
      </c>
      <c r="H56" t="str">
        <f>VLOOKUP(fact_plan_revenue[[#This Row],[plans]],dim_plan[],2,FALSE)</f>
        <v>Smart Recharge Pack (2 GB / Day Combo For 3 months)</v>
      </c>
    </row>
    <row r="57" spans="1:8" x14ac:dyDescent="0.3">
      <c r="A57" s="2">
        <v>44652</v>
      </c>
      <c r="B57">
        <v>800008</v>
      </c>
      <c r="C57" t="s">
        <v>45</v>
      </c>
      <c r="D57">
        <v>1.48</v>
      </c>
      <c r="E57" t="str">
        <f>VLOOKUP(fact_plan_revenue[[#This Row],[city_code]],dim_cities[],2)</f>
        <v>Raipur</v>
      </c>
      <c r="F57" t="str">
        <f>VLOOKUP(fact_plan_revenue[[#This Row],[date]],dim_date[],2)</f>
        <v>Apr</v>
      </c>
      <c r="G57" t="str">
        <f>VLOOKUP(fact_plan_revenue[[#This Row],[date]],dim_date[],3)</f>
        <v>Before 5G</v>
      </c>
      <c r="H57" t="str">
        <f>VLOOKUP(fact_plan_revenue[[#This Row],[plans]],dim_plan[],2,FALSE)</f>
        <v>Smart Recharge Pack (2 GB / Day Combo For 3 months)</v>
      </c>
    </row>
    <row r="58" spans="1:8" x14ac:dyDescent="0.3">
      <c r="A58" s="2">
        <v>44652</v>
      </c>
      <c r="B58">
        <v>641001</v>
      </c>
      <c r="C58" t="s">
        <v>45</v>
      </c>
      <c r="D58">
        <v>1.08</v>
      </c>
      <c r="E58" t="str">
        <f>VLOOKUP(fact_plan_revenue[[#This Row],[city_code]],dim_cities[],2)</f>
        <v>Coimbatore</v>
      </c>
      <c r="F58" t="str">
        <f>VLOOKUP(fact_plan_revenue[[#This Row],[date]],dim_date[],2)</f>
        <v>Apr</v>
      </c>
      <c r="G58" t="str">
        <f>VLOOKUP(fact_plan_revenue[[#This Row],[date]],dim_date[],3)</f>
        <v>Before 5G</v>
      </c>
      <c r="H58" t="str">
        <f>VLOOKUP(fact_plan_revenue[[#This Row],[plans]],dim_plan[],2,FALSE)</f>
        <v>Smart Recharge Pack (2 GB / Day Combo For 3 months)</v>
      </c>
    </row>
    <row r="59" spans="1:8" x14ac:dyDescent="0.3">
      <c r="A59" s="2">
        <v>44652</v>
      </c>
      <c r="B59">
        <v>160017</v>
      </c>
      <c r="C59" t="s">
        <v>45</v>
      </c>
      <c r="D59">
        <v>1.22</v>
      </c>
      <c r="E59" t="str">
        <f>VLOOKUP(fact_plan_revenue[[#This Row],[city_code]],dim_cities[],2)</f>
        <v>Delhi</v>
      </c>
      <c r="F59" t="str">
        <f>VLOOKUP(fact_plan_revenue[[#This Row],[date]],dim_date[],2)</f>
        <v>Apr</v>
      </c>
      <c r="G59" t="str">
        <f>VLOOKUP(fact_plan_revenue[[#This Row],[date]],dim_date[],3)</f>
        <v>Before 5G</v>
      </c>
      <c r="H59" t="str">
        <f>VLOOKUP(fact_plan_revenue[[#This Row],[plans]],dim_plan[],2,FALSE)</f>
        <v>Smart Recharge Pack (2 GB / Day Combo For 3 months)</v>
      </c>
    </row>
    <row r="60" spans="1:8" x14ac:dyDescent="0.3">
      <c r="A60" s="2">
        <v>44652</v>
      </c>
      <c r="B60">
        <v>122001</v>
      </c>
      <c r="C60" t="s">
        <v>45</v>
      </c>
      <c r="D60">
        <v>0.64</v>
      </c>
      <c r="E60" t="str">
        <f>VLOOKUP(fact_plan_revenue[[#This Row],[city_code]],dim_cities[],2)</f>
        <v>Delhi</v>
      </c>
      <c r="F60" t="str">
        <f>VLOOKUP(fact_plan_revenue[[#This Row],[date]],dim_date[],2)</f>
        <v>Apr</v>
      </c>
      <c r="G60" t="str">
        <f>VLOOKUP(fact_plan_revenue[[#This Row],[date]],dim_date[],3)</f>
        <v>Before 5G</v>
      </c>
      <c r="H60" t="str">
        <f>VLOOKUP(fact_plan_revenue[[#This Row],[plans]],dim_plan[],2,FALSE)</f>
        <v>Smart Recharge Pack (2 GB / Day Combo For 3 months)</v>
      </c>
    </row>
    <row r="61" spans="1:8" x14ac:dyDescent="0.3">
      <c r="A61" s="2">
        <v>44652</v>
      </c>
      <c r="B61">
        <v>492001</v>
      </c>
      <c r="C61" t="s">
        <v>45</v>
      </c>
      <c r="D61">
        <v>0.46</v>
      </c>
      <c r="E61" t="str">
        <f>VLOOKUP(fact_plan_revenue[[#This Row],[city_code]],dim_cities[],2)</f>
        <v>Lucknow</v>
      </c>
      <c r="F61" t="str">
        <f>VLOOKUP(fact_plan_revenue[[#This Row],[date]],dim_date[],2)</f>
        <v>Apr</v>
      </c>
      <c r="G61" t="str">
        <f>VLOOKUP(fact_plan_revenue[[#This Row],[date]],dim_date[],3)</f>
        <v>Before 5G</v>
      </c>
      <c r="H61" t="str">
        <f>VLOOKUP(fact_plan_revenue[[#This Row],[plans]],dim_plan[],2,FALSE)</f>
        <v>Smart Recharge Pack (2 GB / Day Combo For 3 months)</v>
      </c>
    </row>
    <row r="62" spans="1:8" x14ac:dyDescent="0.3">
      <c r="A62" s="2">
        <v>44713</v>
      </c>
      <c r="B62">
        <v>400001</v>
      </c>
      <c r="C62" t="s">
        <v>45</v>
      </c>
      <c r="D62">
        <v>9.83</v>
      </c>
      <c r="E62" t="str">
        <f>VLOOKUP(fact_plan_revenue[[#This Row],[city_code]],dim_cities[],2)</f>
        <v>Lucknow</v>
      </c>
      <c r="F62" t="str">
        <f>VLOOKUP(fact_plan_revenue[[#This Row],[date]],dim_date[],2)</f>
        <v>Jun</v>
      </c>
      <c r="G62" t="str">
        <f>VLOOKUP(fact_plan_revenue[[#This Row],[date]],dim_date[],3)</f>
        <v>After 5G</v>
      </c>
      <c r="H62" t="str">
        <f>VLOOKUP(fact_plan_revenue[[#This Row],[plans]],dim_plan[],2,FALSE)</f>
        <v>Smart Recharge Pack (2 GB / Day Combo For 3 months)</v>
      </c>
    </row>
    <row r="63" spans="1:8" x14ac:dyDescent="0.3">
      <c r="A63" s="2">
        <v>44713</v>
      </c>
      <c r="B63">
        <v>110001</v>
      </c>
      <c r="C63" t="s">
        <v>45</v>
      </c>
      <c r="D63">
        <v>6.18</v>
      </c>
      <c r="E63" t="str">
        <f>VLOOKUP(fact_plan_revenue[[#This Row],[city_code]],dim_cities[],2)</f>
        <v>Delhi</v>
      </c>
      <c r="F63" t="str">
        <f>VLOOKUP(fact_plan_revenue[[#This Row],[date]],dim_date[],2)</f>
        <v>Jun</v>
      </c>
      <c r="G63" t="str">
        <f>VLOOKUP(fact_plan_revenue[[#This Row],[date]],dim_date[],3)</f>
        <v>After 5G</v>
      </c>
      <c r="H63" t="str">
        <f>VLOOKUP(fact_plan_revenue[[#This Row],[plans]],dim_plan[],2,FALSE)</f>
        <v>Smart Recharge Pack (2 GB / Day Combo For 3 months)</v>
      </c>
    </row>
    <row r="64" spans="1:8" x14ac:dyDescent="0.3">
      <c r="A64" s="2">
        <v>44713</v>
      </c>
      <c r="B64">
        <v>700001</v>
      </c>
      <c r="C64" t="s">
        <v>45</v>
      </c>
      <c r="D64">
        <v>5.64</v>
      </c>
      <c r="E64" t="str">
        <f>VLOOKUP(fact_plan_revenue[[#This Row],[city_code]],dim_cities[],2)</f>
        <v>Raipur</v>
      </c>
      <c r="F64" t="str">
        <f>VLOOKUP(fact_plan_revenue[[#This Row],[date]],dim_date[],2)</f>
        <v>Jun</v>
      </c>
      <c r="G64" t="str">
        <f>VLOOKUP(fact_plan_revenue[[#This Row],[date]],dim_date[],3)</f>
        <v>After 5G</v>
      </c>
      <c r="H64" t="str">
        <f>VLOOKUP(fact_plan_revenue[[#This Row],[plans]],dim_plan[],2,FALSE)</f>
        <v>Smart Recharge Pack (2 GB / Day Combo For 3 months)</v>
      </c>
    </row>
    <row r="65" spans="1:8" x14ac:dyDescent="0.3">
      <c r="A65" s="2">
        <v>44713</v>
      </c>
      <c r="B65">
        <v>560001</v>
      </c>
      <c r="C65" t="s">
        <v>45</v>
      </c>
      <c r="D65">
        <v>5.94</v>
      </c>
      <c r="E65" t="str">
        <f>VLOOKUP(fact_plan_revenue[[#This Row],[city_code]],dim_cities[],2)</f>
        <v>Lucknow</v>
      </c>
      <c r="F65" t="str">
        <f>VLOOKUP(fact_plan_revenue[[#This Row],[date]],dim_date[],2)</f>
        <v>Jun</v>
      </c>
      <c r="G65" t="str">
        <f>VLOOKUP(fact_plan_revenue[[#This Row],[date]],dim_date[],3)</f>
        <v>After 5G</v>
      </c>
      <c r="H65" t="str">
        <f>VLOOKUP(fact_plan_revenue[[#This Row],[plans]],dim_plan[],2,FALSE)</f>
        <v>Smart Recharge Pack (2 GB / Day Combo For 3 months)</v>
      </c>
    </row>
    <row r="66" spans="1:8" x14ac:dyDescent="0.3">
      <c r="A66" s="2">
        <v>44713</v>
      </c>
      <c r="B66">
        <v>600001</v>
      </c>
      <c r="C66" t="s">
        <v>45</v>
      </c>
      <c r="D66">
        <v>4.63</v>
      </c>
      <c r="E66" t="str">
        <f>VLOOKUP(fact_plan_revenue[[#This Row],[city_code]],dim_cities[],2)</f>
        <v>Lucknow</v>
      </c>
      <c r="F66" t="str">
        <f>VLOOKUP(fact_plan_revenue[[#This Row],[date]],dim_date[],2)</f>
        <v>Jun</v>
      </c>
      <c r="G66" t="str">
        <f>VLOOKUP(fact_plan_revenue[[#This Row],[date]],dim_date[],3)</f>
        <v>After 5G</v>
      </c>
      <c r="H66" t="str">
        <f>VLOOKUP(fact_plan_revenue[[#This Row],[plans]],dim_plan[],2,FALSE)</f>
        <v>Smart Recharge Pack (2 GB / Day Combo For 3 months)</v>
      </c>
    </row>
    <row r="67" spans="1:8" x14ac:dyDescent="0.3">
      <c r="A67" s="2">
        <v>44713</v>
      </c>
      <c r="B67">
        <v>500001</v>
      </c>
      <c r="C67" t="s">
        <v>45</v>
      </c>
      <c r="D67">
        <v>4.07</v>
      </c>
      <c r="E67" t="str">
        <f>VLOOKUP(fact_plan_revenue[[#This Row],[city_code]],dim_cities[],2)</f>
        <v>Lucknow</v>
      </c>
      <c r="F67" t="str">
        <f>VLOOKUP(fact_plan_revenue[[#This Row],[date]],dim_date[],2)</f>
        <v>Jun</v>
      </c>
      <c r="G67" t="str">
        <f>VLOOKUP(fact_plan_revenue[[#This Row],[date]],dim_date[],3)</f>
        <v>After 5G</v>
      </c>
      <c r="H67" t="str">
        <f>VLOOKUP(fact_plan_revenue[[#This Row],[plans]],dim_plan[],2,FALSE)</f>
        <v>Smart Recharge Pack (2 GB / Day Combo For 3 months)</v>
      </c>
    </row>
    <row r="68" spans="1:8" x14ac:dyDescent="0.3">
      <c r="A68" s="2">
        <v>44713</v>
      </c>
      <c r="B68">
        <v>411001</v>
      </c>
      <c r="C68" t="s">
        <v>45</v>
      </c>
      <c r="D68">
        <v>3.51</v>
      </c>
      <c r="E68" t="str">
        <f>VLOOKUP(fact_plan_revenue[[#This Row],[city_code]],dim_cities[],2)</f>
        <v>Lucknow</v>
      </c>
      <c r="F68" t="str">
        <f>VLOOKUP(fact_plan_revenue[[#This Row],[date]],dim_date[],2)</f>
        <v>Jun</v>
      </c>
      <c r="G68" t="str">
        <f>VLOOKUP(fact_plan_revenue[[#This Row],[date]],dim_date[],3)</f>
        <v>After 5G</v>
      </c>
      <c r="H68" t="str">
        <f>VLOOKUP(fact_plan_revenue[[#This Row],[plans]],dim_plan[],2,FALSE)</f>
        <v>Smart Recharge Pack (2 GB / Day Combo For 3 months)</v>
      </c>
    </row>
    <row r="69" spans="1:8" x14ac:dyDescent="0.3">
      <c r="A69" s="2">
        <v>44713</v>
      </c>
      <c r="B69">
        <v>380001</v>
      </c>
      <c r="C69" t="s">
        <v>45</v>
      </c>
      <c r="D69">
        <v>3.07</v>
      </c>
      <c r="E69" t="str">
        <f>VLOOKUP(fact_plan_revenue[[#This Row],[city_code]],dim_cities[],2)</f>
        <v>Ahmedabad</v>
      </c>
      <c r="F69" t="str">
        <f>VLOOKUP(fact_plan_revenue[[#This Row],[date]],dim_date[],2)</f>
        <v>Jun</v>
      </c>
      <c r="G69" t="str">
        <f>VLOOKUP(fact_plan_revenue[[#This Row],[date]],dim_date[],3)</f>
        <v>After 5G</v>
      </c>
      <c r="H69" t="str">
        <f>VLOOKUP(fact_plan_revenue[[#This Row],[plans]],dim_plan[],2,FALSE)</f>
        <v>Smart Recharge Pack (2 GB / Day Combo For 3 months)</v>
      </c>
    </row>
    <row r="70" spans="1:8" x14ac:dyDescent="0.3">
      <c r="A70" s="2">
        <v>44713</v>
      </c>
      <c r="B70">
        <v>302001</v>
      </c>
      <c r="C70" t="s">
        <v>45</v>
      </c>
      <c r="D70">
        <v>2.93</v>
      </c>
      <c r="E70" t="str">
        <f>VLOOKUP(fact_plan_revenue[[#This Row],[city_code]],dim_cities[],2)</f>
        <v>Delhi</v>
      </c>
      <c r="F70" t="str">
        <f>VLOOKUP(fact_plan_revenue[[#This Row],[date]],dim_date[],2)</f>
        <v>Jun</v>
      </c>
      <c r="G70" t="str">
        <f>VLOOKUP(fact_plan_revenue[[#This Row],[date]],dim_date[],3)</f>
        <v>After 5G</v>
      </c>
      <c r="H70" t="str">
        <f>VLOOKUP(fact_plan_revenue[[#This Row],[plans]],dim_plan[],2,FALSE)</f>
        <v>Smart Recharge Pack (2 GB / Day Combo For 3 months)</v>
      </c>
    </row>
    <row r="71" spans="1:8" x14ac:dyDescent="0.3">
      <c r="A71" s="2">
        <v>44713</v>
      </c>
      <c r="B71">
        <v>226001</v>
      </c>
      <c r="C71" t="s">
        <v>45</v>
      </c>
      <c r="D71">
        <v>1.78</v>
      </c>
      <c r="E71" t="str">
        <f>VLOOKUP(fact_plan_revenue[[#This Row],[city_code]],dim_cities[],2)</f>
        <v>Delhi</v>
      </c>
      <c r="F71" t="str">
        <f>VLOOKUP(fact_plan_revenue[[#This Row],[date]],dim_date[],2)</f>
        <v>Jun</v>
      </c>
      <c r="G71" t="str">
        <f>VLOOKUP(fact_plan_revenue[[#This Row],[date]],dim_date[],3)</f>
        <v>After 5G</v>
      </c>
      <c r="H71" t="str">
        <f>VLOOKUP(fact_plan_revenue[[#This Row],[plans]],dim_plan[],2,FALSE)</f>
        <v>Smart Recharge Pack (2 GB / Day Combo For 3 months)</v>
      </c>
    </row>
    <row r="72" spans="1:8" x14ac:dyDescent="0.3">
      <c r="A72" s="2">
        <v>44713</v>
      </c>
      <c r="B72">
        <v>800008</v>
      </c>
      <c r="C72" t="s">
        <v>45</v>
      </c>
      <c r="D72">
        <v>2.61</v>
      </c>
      <c r="E72" t="str">
        <f>VLOOKUP(fact_plan_revenue[[#This Row],[city_code]],dim_cities[],2)</f>
        <v>Raipur</v>
      </c>
      <c r="F72" t="str">
        <f>VLOOKUP(fact_plan_revenue[[#This Row],[date]],dim_date[],2)</f>
        <v>Jun</v>
      </c>
      <c r="G72" t="str">
        <f>VLOOKUP(fact_plan_revenue[[#This Row],[date]],dim_date[],3)</f>
        <v>After 5G</v>
      </c>
      <c r="H72" t="str">
        <f>VLOOKUP(fact_plan_revenue[[#This Row],[plans]],dim_plan[],2,FALSE)</f>
        <v>Smart Recharge Pack (2 GB / Day Combo For 3 months)</v>
      </c>
    </row>
    <row r="73" spans="1:8" x14ac:dyDescent="0.3">
      <c r="A73" s="2">
        <v>44713</v>
      </c>
      <c r="B73">
        <v>641001</v>
      </c>
      <c r="C73" t="s">
        <v>45</v>
      </c>
      <c r="D73">
        <v>1.05</v>
      </c>
      <c r="E73" t="str">
        <f>VLOOKUP(fact_plan_revenue[[#This Row],[city_code]],dim_cities[],2)</f>
        <v>Coimbatore</v>
      </c>
      <c r="F73" t="str">
        <f>VLOOKUP(fact_plan_revenue[[#This Row],[date]],dim_date[],2)</f>
        <v>Jun</v>
      </c>
      <c r="G73" t="str">
        <f>VLOOKUP(fact_plan_revenue[[#This Row],[date]],dim_date[],3)</f>
        <v>After 5G</v>
      </c>
      <c r="H73" t="str">
        <f>VLOOKUP(fact_plan_revenue[[#This Row],[plans]],dim_plan[],2,FALSE)</f>
        <v>Smart Recharge Pack (2 GB / Day Combo For 3 months)</v>
      </c>
    </row>
    <row r="74" spans="1:8" x14ac:dyDescent="0.3">
      <c r="A74" s="2">
        <v>44713</v>
      </c>
      <c r="B74">
        <v>160017</v>
      </c>
      <c r="C74" t="s">
        <v>45</v>
      </c>
      <c r="D74">
        <v>0.94</v>
      </c>
      <c r="E74" t="str">
        <f>VLOOKUP(fact_plan_revenue[[#This Row],[city_code]],dim_cities[],2)</f>
        <v>Delhi</v>
      </c>
      <c r="F74" t="str">
        <f>VLOOKUP(fact_plan_revenue[[#This Row],[date]],dim_date[],2)</f>
        <v>Jun</v>
      </c>
      <c r="G74" t="str">
        <f>VLOOKUP(fact_plan_revenue[[#This Row],[date]],dim_date[],3)</f>
        <v>After 5G</v>
      </c>
      <c r="H74" t="str">
        <f>VLOOKUP(fact_plan_revenue[[#This Row],[plans]],dim_plan[],2,FALSE)</f>
        <v>Smart Recharge Pack (2 GB / Day Combo For 3 months)</v>
      </c>
    </row>
    <row r="75" spans="1:8" x14ac:dyDescent="0.3">
      <c r="A75" s="2">
        <v>44713</v>
      </c>
      <c r="B75">
        <v>122001</v>
      </c>
      <c r="C75" t="s">
        <v>45</v>
      </c>
      <c r="D75">
        <v>0.73</v>
      </c>
      <c r="E75" t="str">
        <f>VLOOKUP(fact_plan_revenue[[#This Row],[city_code]],dim_cities[],2)</f>
        <v>Delhi</v>
      </c>
      <c r="F75" t="str">
        <f>VLOOKUP(fact_plan_revenue[[#This Row],[date]],dim_date[],2)</f>
        <v>Jun</v>
      </c>
      <c r="G75" t="str">
        <f>VLOOKUP(fact_plan_revenue[[#This Row],[date]],dim_date[],3)</f>
        <v>After 5G</v>
      </c>
      <c r="H75" t="str">
        <f>VLOOKUP(fact_plan_revenue[[#This Row],[plans]],dim_plan[],2,FALSE)</f>
        <v>Smart Recharge Pack (2 GB / Day Combo For 3 months)</v>
      </c>
    </row>
    <row r="76" spans="1:8" x14ac:dyDescent="0.3">
      <c r="A76" s="2">
        <v>44713</v>
      </c>
      <c r="B76">
        <v>492001</v>
      </c>
      <c r="C76" t="s">
        <v>45</v>
      </c>
      <c r="D76">
        <v>0.67</v>
      </c>
      <c r="E76" t="str">
        <f>VLOOKUP(fact_plan_revenue[[#This Row],[city_code]],dim_cities[],2)</f>
        <v>Lucknow</v>
      </c>
      <c r="F76" t="str">
        <f>VLOOKUP(fact_plan_revenue[[#This Row],[date]],dim_date[],2)</f>
        <v>Jun</v>
      </c>
      <c r="G76" t="str">
        <f>VLOOKUP(fact_plan_revenue[[#This Row],[date]],dim_date[],3)</f>
        <v>After 5G</v>
      </c>
      <c r="H76" t="str">
        <f>VLOOKUP(fact_plan_revenue[[#This Row],[plans]],dim_plan[],2,FALSE)</f>
        <v>Smart Recharge Pack (2 GB / Day Combo For 3 months)</v>
      </c>
    </row>
    <row r="77" spans="1:8" x14ac:dyDescent="0.3">
      <c r="A77" s="2">
        <v>44743</v>
      </c>
      <c r="B77">
        <v>400001</v>
      </c>
      <c r="C77" t="s">
        <v>45</v>
      </c>
      <c r="D77">
        <v>8.7100000000000009</v>
      </c>
      <c r="E77" t="str">
        <f>VLOOKUP(fact_plan_revenue[[#This Row],[city_code]],dim_cities[],2)</f>
        <v>Lucknow</v>
      </c>
      <c r="F77" t="str">
        <f>VLOOKUP(fact_plan_revenue[[#This Row],[date]],dim_date[],2)</f>
        <v>Jul</v>
      </c>
      <c r="G77" t="str">
        <f>VLOOKUP(fact_plan_revenue[[#This Row],[date]],dim_date[],3)</f>
        <v>After 5G</v>
      </c>
      <c r="H77" t="str">
        <f>VLOOKUP(fact_plan_revenue[[#This Row],[plans]],dim_plan[],2,FALSE)</f>
        <v>Smart Recharge Pack (2 GB / Day Combo For 3 months)</v>
      </c>
    </row>
    <row r="78" spans="1:8" x14ac:dyDescent="0.3">
      <c r="A78" s="2">
        <v>44743</v>
      </c>
      <c r="B78">
        <v>110001</v>
      </c>
      <c r="C78" t="s">
        <v>45</v>
      </c>
      <c r="D78">
        <v>8.32</v>
      </c>
      <c r="E78" t="str">
        <f>VLOOKUP(fact_plan_revenue[[#This Row],[city_code]],dim_cities[],2)</f>
        <v>Delhi</v>
      </c>
      <c r="F78" t="str">
        <f>VLOOKUP(fact_plan_revenue[[#This Row],[date]],dim_date[],2)</f>
        <v>Jul</v>
      </c>
      <c r="G78" t="str">
        <f>VLOOKUP(fact_plan_revenue[[#This Row],[date]],dim_date[],3)</f>
        <v>After 5G</v>
      </c>
      <c r="H78" t="str">
        <f>VLOOKUP(fact_plan_revenue[[#This Row],[plans]],dim_plan[],2,FALSE)</f>
        <v>Smart Recharge Pack (2 GB / Day Combo For 3 months)</v>
      </c>
    </row>
    <row r="79" spans="1:8" x14ac:dyDescent="0.3">
      <c r="A79" s="2">
        <v>44743</v>
      </c>
      <c r="B79">
        <v>700001</v>
      </c>
      <c r="C79" t="s">
        <v>45</v>
      </c>
      <c r="D79">
        <v>5.59</v>
      </c>
      <c r="E79" t="str">
        <f>VLOOKUP(fact_plan_revenue[[#This Row],[city_code]],dim_cities[],2)</f>
        <v>Raipur</v>
      </c>
      <c r="F79" t="str">
        <f>VLOOKUP(fact_plan_revenue[[#This Row],[date]],dim_date[],2)</f>
        <v>Jul</v>
      </c>
      <c r="G79" t="str">
        <f>VLOOKUP(fact_plan_revenue[[#This Row],[date]],dim_date[],3)</f>
        <v>After 5G</v>
      </c>
      <c r="H79" t="str">
        <f>VLOOKUP(fact_plan_revenue[[#This Row],[plans]],dim_plan[],2,FALSE)</f>
        <v>Smart Recharge Pack (2 GB / Day Combo For 3 months)</v>
      </c>
    </row>
    <row r="80" spans="1:8" x14ac:dyDescent="0.3">
      <c r="A80" s="2">
        <v>44743</v>
      </c>
      <c r="B80">
        <v>560001</v>
      </c>
      <c r="C80" t="s">
        <v>45</v>
      </c>
      <c r="D80">
        <v>6.83</v>
      </c>
      <c r="E80" t="str">
        <f>VLOOKUP(fact_plan_revenue[[#This Row],[city_code]],dim_cities[],2)</f>
        <v>Lucknow</v>
      </c>
      <c r="F80" t="str">
        <f>VLOOKUP(fact_plan_revenue[[#This Row],[date]],dim_date[],2)</f>
        <v>Jul</v>
      </c>
      <c r="G80" t="str">
        <f>VLOOKUP(fact_plan_revenue[[#This Row],[date]],dim_date[],3)</f>
        <v>After 5G</v>
      </c>
      <c r="H80" t="str">
        <f>VLOOKUP(fact_plan_revenue[[#This Row],[plans]],dim_plan[],2,FALSE)</f>
        <v>Smart Recharge Pack (2 GB / Day Combo For 3 months)</v>
      </c>
    </row>
    <row r="81" spans="1:8" x14ac:dyDescent="0.3">
      <c r="A81" s="2">
        <v>44743</v>
      </c>
      <c r="B81">
        <v>600001</v>
      </c>
      <c r="C81" t="s">
        <v>45</v>
      </c>
      <c r="D81">
        <v>9.07</v>
      </c>
      <c r="E81" t="str">
        <f>VLOOKUP(fact_plan_revenue[[#This Row],[city_code]],dim_cities[],2)</f>
        <v>Lucknow</v>
      </c>
      <c r="F81" t="str">
        <f>VLOOKUP(fact_plan_revenue[[#This Row],[date]],dim_date[],2)</f>
        <v>Jul</v>
      </c>
      <c r="G81" t="str">
        <f>VLOOKUP(fact_plan_revenue[[#This Row],[date]],dim_date[],3)</f>
        <v>After 5G</v>
      </c>
      <c r="H81" t="str">
        <f>VLOOKUP(fact_plan_revenue[[#This Row],[plans]],dim_plan[],2,FALSE)</f>
        <v>Smart Recharge Pack (2 GB / Day Combo For 3 months)</v>
      </c>
    </row>
    <row r="82" spans="1:8" x14ac:dyDescent="0.3">
      <c r="A82" s="2">
        <v>44743</v>
      </c>
      <c r="B82">
        <v>500001</v>
      </c>
      <c r="C82" t="s">
        <v>45</v>
      </c>
      <c r="D82">
        <v>5.83</v>
      </c>
      <c r="E82" t="str">
        <f>VLOOKUP(fact_plan_revenue[[#This Row],[city_code]],dim_cities[],2)</f>
        <v>Lucknow</v>
      </c>
      <c r="F82" t="str">
        <f>VLOOKUP(fact_plan_revenue[[#This Row],[date]],dim_date[],2)</f>
        <v>Jul</v>
      </c>
      <c r="G82" t="str">
        <f>VLOOKUP(fact_plan_revenue[[#This Row],[date]],dim_date[],3)</f>
        <v>After 5G</v>
      </c>
      <c r="H82" t="str">
        <f>VLOOKUP(fact_plan_revenue[[#This Row],[plans]],dim_plan[],2,FALSE)</f>
        <v>Smart Recharge Pack (2 GB / Day Combo For 3 months)</v>
      </c>
    </row>
    <row r="83" spans="1:8" x14ac:dyDescent="0.3">
      <c r="A83" s="2">
        <v>44743</v>
      </c>
      <c r="B83">
        <v>411001</v>
      </c>
      <c r="C83" t="s">
        <v>45</v>
      </c>
      <c r="D83">
        <v>3.66</v>
      </c>
      <c r="E83" t="str">
        <f>VLOOKUP(fact_plan_revenue[[#This Row],[city_code]],dim_cities[],2)</f>
        <v>Lucknow</v>
      </c>
      <c r="F83" t="str">
        <f>VLOOKUP(fact_plan_revenue[[#This Row],[date]],dim_date[],2)</f>
        <v>Jul</v>
      </c>
      <c r="G83" t="str">
        <f>VLOOKUP(fact_plan_revenue[[#This Row],[date]],dim_date[],3)</f>
        <v>After 5G</v>
      </c>
      <c r="H83" t="str">
        <f>VLOOKUP(fact_plan_revenue[[#This Row],[plans]],dim_plan[],2,FALSE)</f>
        <v>Smart Recharge Pack (2 GB / Day Combo For 3 months)</v>
      </c>
    </row>
    <row r="84" spans="1:8" x14ac:dyDescent="0.3">
      <c r="A84" s="2">
        <v>44743</v>
      </c>
      <c r="B84">
        <v>380001</v>
      </c>
      <c r="C84" t="s">
        <v>45</v>
      </c>
      <c r="D84">
        <v>2.86</v>
      </c>
      <c r="E84" t="str">
        <f>VLOOKUP(fact_plan_revenue[[#This Row],[city_code]],dim_cities[],2)</f>
        <v>Ahmedabad</v>
      </c>
      <c r="F84" t="str">
        <f>VLOOKUP(fact_plan_revenue[[#This Row],[date]],dim_date[],2)</f>
        <v>Jul</v>
      </c>
      <c r="G84" t="str">
        <f>VLOOKUP(fact_plan_revenue[[#This Row],[date]],dim_date[],3)</f>
        <v>After 5G</v>
      </c>
      <c r="H84" t="str">
        <f>VLOOKUP(fact_plan_revenue[[#This Row],[plans]],dim_plan[],2,FALSE)</f>
        <v>Smart Recharge Pack (2 GB / Day Combo For 3 months)</v>
      </c>
    </row>
    <row r="85" spans="1:8" x14ac:dyDescent="0.3">
      <c r="A85" s="2">
        <v>44743</v>
      </c>
      <c r="B85">
        <v>302001</v>
      </c>
      <c r="C85" t="s">
        <v>45</v>
      </c>
      <c r="D85">
        <v>2.2599999999999998</v>
      </c>
      <c r="E85" t="str">
        <f>VLOOKUP(fact_plan_revenue[[#This Row],[city_code]],dim_cities[],2)</f>
        <v>Delhi</v>
      </c>
      <c r="F85" t="str">
        <f>VLOOKUP(fact_plan_revenue[[#This Row],[date]],dim_date[],2)</f>
        <v>Jul</v>
      </c>
      <c r="G85" t="str">
        <f>VLOOKUP(fact_plan_revenue[[#This Row],[date]],dim_date[],3)</f>
        <v>After 5G</v>
      </c>
      <c r="H85" t="str">
        <f>VLOOKUP(fact_plan_revenue[[#This Row],[plans]],dim_plan[],2,FALSE)</f>
        <v>Smart Recharge Pack (2 GB / Day Combo For 3 months)</v>
      </c>
    </row>
    <row r="86" spans="1:8" x14ac:dyDescent="0.3">
      <c r="A86" s="2">
        <v>44743</v>
      </c>
      <c r="B86">
        <v>226001</v>
      </c>
      <c r="C86" t="s">
        <v>45</v>
      </c>
      <c r="D86">
        <v>3.37</v>
      </c>
      <c r="E86" t="str">
        <f>VLOOKUP(fact_plan_revenue[[#This Row],[city_code]],dim_cities[],2)</f>
        <v>Delhi</v>
      </c>
      <c r="F86" t="str">
        <f>VLOOKUP(fact_plan_revenue[[#This Row],[date]],dim_date[],2)</f>
        <v>Jul</v>
      </c>
      <c r="G86" t="str">
        <f>VLOOKUP(fact_plan_revenue[[#This Row],[date]],dim_date[],3)</f>
        <v>After 5G</v>
      </c>
      <c r="H86" t="str">
        <f>VLOOKUP(fact_plan_revenue[[#This Row],[plans]],dim_plan[],2,FALSE)</f>
        <v>Smart Recharge Pack (2 GB / Day Combo For 3 months)</v>
      </c>
    </row>
    <row r="87" spans="1:8" x14ac:dyDescent="0.3">
      <c r="A87" s="2">
        <v>44743</v>
      </c>
      <c r="B87">
        <v>800008</v>
      </c>
      <c r="C87" t="s">
        <v>45</v>
      </c>
      <c r="D87">
        <v>1.52</v>
      </c>
      <c r="E87" t="str">
        <f>VLOOKUP(fact_plan_revenue[[#This Row],[city_code]],dim_cities[],2)</f>
        <v>Raipur</v>
      </c>
      <c r="F87" t="str">
        <f>VLOOKUP(fact_plan_revenue[[#This Row],[date]],dim_date[],2)</f>
        <v>Jul</v>
      </c>
      <c r="G87" t="str">
        <f>VLOOKUP(fact_plan_revenue[[#This Row],[date]],dim_date[],3)</f>
        <v>After 5G</v>
      </c>
      <c r="H87" t="str">
        <f>VLOOKUP(fact_plan_revenue[[#This Row],[plans]],dim_plan[],2,FALSE)</f>
        <v>Smart Recharge Pack (2 GB / Day Combo For 3 months)</v>
      </c>
    </row>
    <row r="88" spans="1:8" x14ac:dyDescent="0.3">
      <c r="A88" s="2">
        <v>44743</v>
      </c>
      <c r="B88">
        <v>641001</v>
      </c>
      <c r="C88" t="s">
        <v>45</v>
      </c>
      <c r="D88">
        <v>1.68</v>
      </c>
      <c r="E88" t="str">
        <f>VLOOKUP(fact_plan_revenue[[#This Row],[city_code]],dim_cities[],2)</f>
        <v>Coimbatore</v>
      </c>
      <c r="F88" t="str">
        <f>VLOOKUP(fact_plan_revenue[[#This Row],[date]],dim_date[],2)</f>
        <v>Jul</v>
      </c>
      <c r="G88" t="str">
        <f>VLOOKUP(fact_plan_revenue[[#This Row],[date]],dim_date[],3)</f>
        <v>After 5G</v>
      </c>
      <c r="H88" t="str">
        <f>VLOOKUP(fact_plan_revenue[[#This Row],[plans]],dim_plan[],2,FALSE)</f>
        <v>Smart Recharge Pack (2 GB / Day Combo For 3 months)</v>
      </c>
    </row>
    <row r="89" spans="1:8" x14ac:dyDescent="0.3">
      <c r="A89" s="2">
        <v>44743</v>
      </c>
      <c r="B89">
        <v>160017</v>
      </c>
      <c r="C89" t="s">
        <v>45</v>
      </c>
      <c r="D89">
        <v>0.92</v>
      </c>
      <c r="E89" t="str">
        <f>VLOOKUP(fact_plan_revenue[[#This Row],[city_code]],dim_cities[],2)</f>
        <v>Delhi</v>
      </c>
      <c r="F89" t="str">
        <f>VLOOKUP(fact_plan_revenue[[#This Row],[date]],dim_date[],2)</f>
        <v>Jul</v>
      </c>
      <c r="G89" t="str">
        <f>VLOOKUP(fact_plan_revenue[[#This Row],[date]],dim_date[],3)</f>
        <v>After 5G</v>
      </c>
      <c r="H89" t="str">
        <f>VLOOKUP(fact_plan_revenue[[#This Row],[plans]],dim_plan[],2,FALSE)</f>
        <v>Smart Recharge Pack (2 GB / Day Combo For 3 months)</v>
      </c>
    </row>
    <row r="90" spans="1:8" x14ac:dyDescent="0.3">
      <c r="A90" s="2">
        <v>44743</v>
      </c>
      <c r="B90">
        <v>122001</v>
      </c>
      <c r="C90" t="s">
        <v>45</v>
      </c>
      <c r="D90">
        <v>1.47</v>
      </c>
      <c r="E90" t="str">
        <f>VLOOKUP(fact_plan_revenue[[#This Row],[city_code]],dim_cities[],2)</f>
        <v>Delhi</v>
      </c>
      <c r="F90" t="str">
        <f>VLOOKUP(fact_plan_revenue[[#This Row],[date]],dim_date[],2)</f>
        <v>Jul</v>
      </c>
      <c r="G90" t="str">
        <f>VLOOKUP(fact_plan_revenue[[#This Row],[date]],dim_date[],3)</f>
        <v>After 5G</v>
      </c>
      <c r="H90" t="str">
        <f>VLOOKUP(fact_plan_revenue[[#This Row],[plans]],dim_plan[],2,FALSE)</f>
        <v>Smart Recharge Pack (2 GB / Day Combo For 3 months)</v>
      </c>
    </row>
    <row r="91" spans="1:8" x14ac:dyDescent="0.3">
      <c r="A91" s="2">
        <v>44743</v>
      </c>
      <c r="B91">
        <v>492001</v>
      </c>
      <c r="C91" t="s">
        <v>45</v>
      </c>
      <c r="D91">
        <v>0.7</v>
      </c>
      <c r="E91" t="str">
        <f>VLOOKUP(fact_plan_revenue[[#This Row],[city_code]],dim_cities[],2)</f>
        <v>Lucknow</v>
      </c>
      <c r="F91" t="str">
        <f>VLOOKUP(fact_plan_revenue[[#This Row],[date]],dim_date[],2)</f>
        <v>Jul</v>
      </c>
      <c r="G91" t="str">
        <f>VLOOKUP(fact_plan_revenue[[#This Row],[date]],dim_date[],3)</f>
        <v>After 5G</v>
      </c>
      <c r="H91" t="str">
        <f>VLOOKUP(fact_plan_revenue[[#This Row],[plans]],dim_plan[],2,FALSE)</f>
        <v>Smart Recharge Pack (2 GB / Day Combo For 3 months)</v>
      </c>
    </row>
    <row r="92" spans="1:8" x14ac:dyDescent="0.3">
      <c r="A92" s="2">
        <v>44774</v>
      </c>
      <c r="B92">
        <v>400001</v>
      </c>
      <c r="C92" t="s">
        <v>45</v>
      </c>
      <c r="D92">
        <v>7.68</v>
      </c>
      <c r="E92" t="str">
        <f>VLOOKUP(fact_plan_revenue[[#This Row],[city_code]],dim_cities[],2)</f>
        <v>Lucknow</v>
      </c>
      <c r="F92" t="str">
        <f>VLOOKUP(fact_plan_revenue[[#This Row],[date]],dim_date[],2)</f>
        <v>Aug</v>
      </c>
      <c r="G92" t="str">
        <f>VLOOKUP(fact_plan_revenue[[#This Row],[date]],dim_date[],3)</f>
        <v>After 5G</v>
      </c>
      <c r="H92" t="str">
        <f>VLOOKUP(fact_plan_revenue[[#This Row],[plans]],dim_plan[],2,FALSE)</f>
        <v>Smart Recharge Pack (2 GB / Day Combo For 3 months)</v>
      </c>
    </row>
    <row r="93" spans="1:8" x14ac:dyDescent="0.3">
      <c r="A93" s="2">
        <v>44774</v>
      </c>
      <c r="B93">
        <v>110001</v>
      </c>
      <c r="C93" t="s">
        <v>45</v>
      </c>
      <c r="D93">
        <v>7.48</v>
      </c>
      <c r="E93" t="str">
        <f>VLOOKUP(fact_plan_revenue[[#This Row],[city_code]],dim_cities[],2)</f>
        <v>Delhi</v>
      </c>
      <c r="F93" t="str">
        <f>VLOOKUP(fact_plan_revenue[[#This Row],[date]],dim_date[],2)</f>
        <v>Aug</v>
      </c>
      <c r="G93" t="str">
        <f>VLOOKUP(fact_plan_revenue[[#This Row],[date]],dim_date[],3)</f>
        <v>After 5G</v>
      </c>
      <c r="H93" t="str">
        <f>VLOOKUP(fact_plan_revenue[[#This Row],[plans]],dim_plan[],2,FALSE)</f>
        <v>Smart Recharge Pack (2 GB / Day Combo For 3 months)</v>
      </c>
    </row>
    <row r="94" spans="1:8" x14ac:dyDescent="0.3">
      <c r="A94" s="2">
        <v>44774</v>
      </c>
      <c r="B94">
        <v>700001</v>
      </c>
      <c r="C94" t="s">
        <v>45</v>
      </c>
      <c r="D94">
        <v>11.46</v>
      </c>
      <c r="E94" t="str">
        <f>VLOOKUP(fact_plan_revenue[[#This Row],[city_code]],dim_cities[],2)</f>
        <v>Raipur</v>
      </c>
      <c r="F94" t="str">
        <f>VLOOKUP(fact_plan_revenue[[#This Row],[date]],dim_date[],2)</f>
        <v>Aug</v>
      </c>
      <c r="G94" t="str">
        <f>VLOOKUP(fact_plan_revenue[[#This Row],[date]],dim_date[],3)</f>
        <v>After 5G</v>
      </c>
      <c r="H94" t="str">
        <f>VLOOKUP(fact_plan_revenue[[#This Row],[plans]],dim_plan[],2,FALSE)</f>
        <v>Smart Recharge Pack (2 GB / Day Combo For 3 months)</v>
      </c>
    </row>
    <row r="95" spans="1:8" x14ac:dyDescent="0.3">
      <c r="A95" s="2">
        <v>44774</v>
      </c>
      <c r="B95">
        <v>560001</v>
      </c>
      <c r="C95" t="s">
        <v>45</v>
      </c>
      <c r="D95">
        <v>5.99</v>
      </c>
      <c r="E95" t="str">
        <f>VLOOKUP(fact_plan_revenue[[#This Row],[city_code]],dim_cities[],2)</f>
        <v>Lucknow</v>
      </c>
      <c r="F95" t="str">
        <f>VLOOKUP(fact_plan_revenue[[#This Row],[date]],dim_date[],2)</f>
        <v>Aug</v>
      </c>
      <c r="G95" t="str">
        <f>VLOOKUP(fact_plan_revenue[[#This Row],[date]],dim_date[],3)</f>
        <v>After 5G</v>
      </c>
      <c r="H95" t="str">
        <f>VLOOKUP(fact_plan_revenue[[#This Row],[plans]],dim_plan[],2,FALSE)</f>
        <v>Smart Recharge Pack (2 GB / Day Combo For 3 months)</v>
      </c>
    </row>
    <row r="96" spans="1:8" x14ac:dyDescent="0.3">
      <c r="A96" s="2">
        <v>44774</v>
      </c>
      <c r="B96">
        <v>600001</v>
      </c>
      <c r="C96" t="s">
        <v>45</v>
      </c>
      <c r="D96">
        <v>4.3499999999999996</v>
      </c>
      <c r="E96" t="str">
        <f>VLOOKUP(fact_plan_revenue[[#This Row],[city_code]],dim_cities[],2)</f>
        <v>Lucknow</v>
      </c>
      <c r="F96" t="str">
        <f>VLOOKUP(fact_plan_revenue[[#This Row],[date]],dim_date[],2)</f>
        <v>Aug</v>
      </c>
      <c r="G96" t="str">
        <f>VLOOKUP(fact_plan_revenue[[#This Row],[date]],dim_date[],3)</f>
        <v>After 5G</v>
      </c>
      <c r="H96" t="str">
        <f>VLOOKUP(fact_plan_revenue[[#This Row],[plans]],dim_plan[],2,FALSE)</f>
        <v>Smart Recharge Pack (2 GB / Day Combo For 3 months)</v>
      </c>
    </row>
    <row r="97" spans="1:8" x14ac:dyDescent="0.3">
      <c r="A97" s="2">
        <v>44774</v>
      </c>
      <c r="B97">
        <v>500001</v>
      </c>
      <c r="C97" t="s">
        <v>45</v>
      </c>
      <c r="D97">
        <v>4.09</v>
      </c>
      <c r="E97" t="str">
        <f>VLOOKUP(fact_plan_revenue[[#This Row],[city_code]],dim_cities[],2)</f>
        <v>Lucknow</v>
      </c>
      <c r="F97" t="str">
        <f>VLOOKUP(fact_plan_revenue[[#This Row],[date]],dim_date[],2)</f>
        <v>Aug</v>
      </c>
      <c r="G97" t="str">
        <f>VLOOKUP(fact_plan_revenue[[#This Row],[date]],dim_date[],3)</f>
        <v>After 5G</v>
      </c>
      <c r="H97" t="str">
        <f>VLOOKUP(fact_plan_revenue[[#This Row],[plans]],dim_plan[],2,FALSE)</f>
        <v>Smart Recharge Pack (2 GB / Day Combo For 3 months)</v>
      </c>
    </row>
    <row r="98" spans="1:8" x14ac:dyDescent="0.3">
      <c r="A98" s="2">
        <v>44774</v>
      </c>
      <c r="B98">
        <v>411001</v>
      </c>
      <c r="C98" t="s">
        <v>45</v>
      </c>
      <c r="D98">
        <v>4.74</v>
      </c>
      <c r="E98" t="str">
        <f>VLOOKUP(fact_plan_revenue[[#This Row],[city_code]],dim_cities[],2)</f>
        <v>Lucknow</v>
      </c>
      <c r="F98" t="str">
        <f>VLOOKUP(fact_plan_revenue[[#This Row],[date]],dim_date[],2)</f>
        <v>Aug</v>
      </c>
      <c r="G98" t="str">
        <f>VLOOKUP(fact_plan_revenue[[#This Row],[date]],dim_date[],3)</f>
        <v>After 5G</v>
      </c>
      <c r="H98" t="str">
        <f>VLOOKUP(fact_plan_revenue[[#This Row],[plans]],dim_plan[],2,FALSE)</f>
        <v>Smart Recharge Pack (2 GB / Day Combo For 3 months)</v>
      </c>
    </row>
    <row r="99" spans="1:8" x14ac:dyDescent="0.3">
      <c r="A99" s="2">
        <v>44774</v>
      </c>
      <c r="B99">
        <v>380001</v>
      </c>
      <c r="C99" t="s">
        <v>45</v>
      </c>
      <c r="D99">
        <v>4.54</v>
      </c>
      <c r="E99" t="str">
        <f>VLOOKUP(fact_plan_revenue[[#This Row],[city_code]],dim_cities[],2)</f>
        <v>Ahmedabad</v>
      </c>
      <c r="F99" t="str">
        <f>VLOOKUP(fact_plan_revenue[[#This Row],[date]],dim_date[],2)</f>
        <v>Aug</v>
      </c>
      <c r="G99" t="str">
        <f>VLOOKUP(fact_plan_revenue[[#This Row],[date]],dim_date[],3)</f>
        <v>After 5G</v>
      </c>
      <c r="H99" t="str">
        <f>VLOOKUP(fact_plan_revenue[[#This Row],[plans]],dim_plan[],2,FALSE)</f>
        <v>Smart Recharge Pack (2 GB / Day Combo For 3 months)</v>
      </c>
    </row>
    <row r="100" spans="1:8" x14ac:dyDescent="0.3">
      <c r="A100" s="2">
        <v>44774</v>
      </c>
      <c r="B100">
        <v>302001</v>
      </c>
      <c r="C100" t="s">
        <v>45</v>
      </c>
      <c r="D100">
        <v>2.65</v>
      </c>
      <c r="E100" t="str">
        <f>VLOOKUP(fact_plan_revenue[[#This Row],[city_code]],dim_cities[],2)</f>
        <v>Delhi</v>
      </c>
      <c r="F100" t="str">
        <f>VLOOKUP(fact_plan_revenue[[#This Row],[date]],dim_date[],2)</f>
        <v>Aug</v>
      </c>
      <c r="G100" t="str">
        <f>VLOOKUP(fact_plan_revenue[[#This Row],[date]],dim_date[],3)</f>
        <v>After 5G</v>
      </c>
      <c r="H100" t="str">
        <f>VLOOKUP(fact_plan_revenue[[#This Row],[plans]],dim_plan[],2,FALSE)</f>
        <v>Smart Recharge Pack (2 GB / Day Combo For 3 months)</v>
      </c>
    </row>
    <row r="101" spans="1:8" x14ac:dyDescent="0.3">
      <c r="A101" s="2">
        <v>44774</v>
      </c>
      <c r="B101">
        <v>226001</v>
      </c>
      <c r="C101" t="s">
        <v>45</v>
      </c>
      <c r="D101">
        <v>2.2999999999999998</v>
      </c>
      <c r="E101" t="str">
        <f>VLOOKUP(fact_plan_revenue[[#This Row],[city_code]],dim_cities[],2)</f>
        <v>Delhi</v>
      </c>
      <c r="F101" t="str">
        <f>VLOOKUP(fact_plan_revenue[[#This Row],[date]],dim_date[],2)</f>
        <v>Aug</v>
      </c>
      <c r="G101" t="str">
        <f>VLOOKUP(fact_plan_revenue[[#This Row],[date]],dim_date[],3)</f>
        <v>After 5G</v>
      </c>
      <c r="H101" t="str">
        <f>VLOOKUP(fact_plan_revenue[[#This Row],[plans]],dim_plan[],2,FALSE)</f>
        <v>Smart Recharge Pack (2 GB / Day Combo For 3 months)</v>
      </c>
    </row>
    <row r="102" spans="1:8" x14ac:dyDescent="0.3">
      <c r="A102" s="2">
        <v>44774</v>
      </c>
      <c r="B102">
        <v>800008</v>
      </c>
      <c r="C102" t="s">
        <v>45</v>
      </c>
      <c r="D102">
        <v>1.71</v>
      </c>
      <c r="E102" t="str">
        <f>VLOOKUP(fact_plan_revenue[[#This Row],[city_code]],dim_cities[],2)</f>
        <v>Raipur</v>
      </c>
      <c r="F102" t="str">
        <f>VLOOKUP(fact_plan_revenue[[#This Row],[date]],dim_date[],2)</f>
        <v>Aug</v>
      </c>
      <c r="G102" t="str">
        <f>VLOOKUP(fact_plan_revenue[[#This Row],[date]],dim_date[],3)</f>
        <v>After 5G</v>
      </c>
      <c r="H102" t="str">
        <f>VLOOKUP(fact_plan_revenue[[#This Row],[plans]],dim_plan[],2,FALSE)</f>
        <v>Smart Recharge Pack (2 GB / Day Combo For 3 months)</v>
      </c>
    </row>
    <row r="103" spans="1:8" x14ac:dyDescent="0.3">
      <c r="A103" s="2">
        <v>44774</v>
      </c>
      <c r="B103">
        <v>641001</v>
      </c>
      <c r="C103" t="s">
        <v>45</v>
      </c>
      <c r="D103">
        <v>2.44</v>
      </c>
      <c r="E103" t="str">
        <f>VLOOKUP(fact_plan_revenue[[#This Row],[city_code]],dim_cities[],2)</f>
        <v>Coimbatore</v>
      </c>
      <c r="F103" t="str">
        <f>VLOOKUP(fact_plan_revenue[[#This Row],[date]],dim_date[],2)</f>
        <v>Aug</v>
      </c>
      <c r="G103" t="str">
        <f>VLOOKUP(fact_plan_revenue[[#This Row],[date]],dim_date[],3)</f>
        <v>After 5G</v>
      </c>
      <c r="H103" t="str">
        <f>VLOOKUP(fact_plan_revenue[[#This Row],[plans]],dim_plan[],2,FALSE)</f>
        <v>Smart Recharge Pack (2 GB / Day Combo For 3 months)</v>
      </c>
    </row>
    <row r="104" spans="1:8" x14ac:dyDescent="0.3">
      <c r="A104" s="2">
        <v>44774</v>
      </c>
      <c r="B104">
        <v>160017</v>
      </c>
      <c r="C104" t="s">
        <v>45</v>
      </c>
      <c r="D104">
        <v>1.18</v>
      </c>
      <c r="E104" t="str">
        <f>VLOOKUP(fact_plan_revenue[[#This Row],[city_code]],dim_cities[],2)</f>
        <v>Delhi</v>
      </c>
      <c r="F104" t="str">
        <f>VLOOKUP(fact_plan_revenue[[#This Row],[date]],dim_date[],2)</f>
        <v>Aug</v>
      </c>
      <c r="G104" t="str">
        <f>VLOOKUP(fact_plan_revenue[[#This Row],[date]],dim_date[],3)</f>
        <v>After 5G</v>
      </c>
      <c r="H104" t="str">
        <f>VLOOKUP(fact_plan_revenue[[#This Row],[plans]],dim_plan[],2,FALSE)</f>
        <v>Smart Recharge Pack (2 GB / Day Combo For 3 months)</v>
      </c>
    </row>
    <row r="105" spans="1:8" x14ac:dyDescent="0.3">
      <c r="A105" s="2">
        <v>44774</v>
      </c>
      <c r="B105">
        <v>122001</v>
      </c>
      <c r="C105" t="s">
        <v>45</v>
      </c>
      <c r="D105">
        <v>0.87</v>
      </c>
      <c r="E105" t="str">
        <f>VLOOKUP(fact_plan_revenue[[#This Row],[city_code]],dim_cities[],2)</f>
        <v>Delhi</v>
      </c>
      <c r="F105" t="str">
        <f>VLOOKUP(fact_plan_revenue[[#This Row],[date]],dim_date[],2)</f>
        <v>Aug</v>
      </c>
      <c r="G105" t="str">
        <f>VLOOKUP(fact_plan_revenue[[#This Row],[date]],dim_date[],3)</f>
        <v>After 5G</v>
      </c>
      <c r="H105" t="str">
        <f>VLOOKUP(fact_plan_revenue[[#This Row],[plans]],dim_plan[],2,FALSE)</f>
        <v>Smart Recharge Pack (2 GB / Day Combo For 3 months)</v>
      </c>
    </row>
    <row r="106" spans="1:8" x14ac:dyDescent="0.3">
      <c r="A106" s="2">
        <v>44774</v>
      </c>
      <c r="B106">
        <v>492001</v>
      </c>
      <c r="C106" t="s">
        <v>45</v>
      </c>
      <c r="D106">
        <v>0.54</v>
      </c>
      <c r="E106" t="str">
        <f>VLOOKUP(fact_plan_revenue[[#This Row],[city_code]],dim_cities[],2)</f>
        <v>Lucknow</v>
      </c>
      <c r="F106" t="str">
        <f>VLOOKUP(fact_plan_revenue[[#This Row],[date]],dim_date[],2)</f>
        <v>Aug</v>
      </c>
      <c r="G106" t="str">
        <f>VLOOKUP(fact_plan_revenue[[#This Row],[date]],dim_date[],3)</f>
        <v>After 5G</v>
      </c>
      <c r="H106" t="str">
        <f>VLOOKUP(fact_plan_revenue[[#This Row],[plans]],dim_plan[],2,FALSE)</f>
        <v>Smart Recharge Pack (2 GB / Day Combo For 3 months)</v>
      </c>
    </row>
    <row r="107" spans="1:8" x14ac:dyDescent="0.3">
      <c r="A107" s="2">
        <v>44805</v>
      </c>
      <c r="B107">
        <v>400001</v>
      </c>
      <c r="C107" t="s">
        <v>45</v>
      </c>
      <c r="D107">
        <v>9.5</v>
      </c>
      <c r="E107" t="str">
        <f>VLOOKUP(fact_plan_revenue[[#This Row],[city_code]],dim_cities[],2)</f>
        <v>Lucknow</v>
      </c>
      <c r="F107" t="str">
        <f>VLOOKUP(fact_plan_revenue[[#This Row],[date]],dim_date[],2)</f>
        <v>Sep</v>
      </c>
      <c r="G107" t="str">
        <f>VLOOKUP(fact_plan_revenue[[#This Row],[date]],dim_date[],3)</f>
        <v>After 5G</v>
      </c>
      <c r="H107" t="str">
        <f>VLOOKUP(fact_plan_revenue[[#This Row],[plans]],dim_plan[],2,FALSE)</f>
        <v>Smart Recharge Pack (2 GB / Day Combo For 3 months)</v>
      </c>
    </row>
    <row r="108" spans="1:8" x14ac:dyDescent="0.3">
      <c r="A108" s="2">
        <v>44805</v>
      </c>
      <c r="B108">
        <v>110001</v>
      </c>
      <c r="C108" t="s">
        <v>45</v>
      </c>
      <c r="D108">
        <v>7.5</v>
      </c>
      <c r="E108" t="str">
        <f>VLOOKUP(fact_plan_revenue[[#This Row],[city_code]],dim_cities[],2)</f>
        <v>Delhi</v>
      </c>
      <c r="F108" t="str">
        <f>VLOOKUP(fact_plan_revenue[[#This Row],[date]],dim_date[],2)</f>
        <v>Sep</v>
      </c>
      <c r="G108" t="str">
        <f>VLOOKUP(fact_plan_revenue[[#This Row],[date]],dim_date[],3)</f>
        <v>After 5G</v>
      </c>
      <c r="H108" t="str">
        <f>VLOOKUP(fact_plan_revenue[[#This Row],[plans]],dim_plan[],2,FALSE)</f>
        <v>Smart Recharge Pack (2 GB / Day Combo For 3 months)</v>
      </c>
    </row>
    <row r="109" spans="1:8" x14ac:dyDescent="0.3">
      <c r="A109" s="2">
        <v>44805</v>
      </c>
      <c r="B109">
        <v>700001</v>
      </c>
      <c r="C109" t="s">
        <v>45</v>
      </c>
      <c r="D109">
        <v>6.92</v>
      </c>
      <c r="E109" t="str">
        <f>VLOOKUP(fact_plan_revenue[[#This Row],[city_code]],dim_cities[],2)</f>
        <v>Raipur</v>
      </c>
      <c r="F109" t="str">
        <f>VLOOKUP(fact_plan_revenue[[#This Row],[date]],dim_date[],2)</f>
        <v>Sep</v>
      </c>
      <c r="G109" t="str">
        <f>VLOOKUP(fact_plan_revenue[[#This Row],[date]],dim_date[],3)</f>
        <v>After 5G</v>
      </c>
      <c r="H109" t="str">
        <f>VLOOKUP(fact_plan_revenue[[#This Row],[plans]],dim_plan[],2,FALSE)</f>
        <v>Smart Recharge Pack (2 GB / Day Combo For 3 months)</v>
      </c>
    </row>
    <row r="110" spans="1:8" x14ac:dyDescent="0.3">
      <c r="A110" s="2">
        <v>44805</v>
      </c>
      <c r="B110">
        <v>560001</v>
      </c>
      <c r="C110" t="s">
        <v>45</v>
      </c>
      <c r="D110">
        <v>5.62</v>
      </c>
      <c r="E110" t="str">
        <f>VLOOKUP(fact_plan_revenue[[#This Row],[city_code]],dim_cities[],2)</f>
        <v>Lucknow</v>
      </c>
      <c r="F110" t="str">
        <f>VLOOKUP(fact_plan_revenue[[#This Row],[date]],dim_date[],2)</f>
        <v>Sep</v>
      </c>
      <c r="G110" t="str">
        <f>VLOOKUP(fact_plan_revenue[[#This Row],[date]],dim_date[],3)</f>
        <v>After 5G</v>
      </c>
      <c r="H110" t="str">
        <f>VLOOKUP(fact_plan_revenue[[#This Row],[plans]],dim_plan[],2,FALSE)</f>
        <v>Smart Recharge Pack (2 GB / Day Combo For 3 months)</v>
      </c>
    </row>
    <row r="111" spans="1:8" x14ac:dyDescent="0.3">
      <c r="A111" s="2">
        <v>44805</v>
      </c>
      <c r="B111">
        <v>600001</v>
      </c>
      <c r="C111" t="s">
        <v>45</v>
      </c>
      <c r="D111">
        <v>4.6399999999999997</v>
      </c>
      <c r="E111" t="str">
        <f>VLOOKUP(fact_plan_revenue[[#This Row],[city_code]],dim_cities[],2)</f>
        <v>Lucknow</v>
      </c>
      <c r="F111" t="str">
        <f>VLOOKUP(fact_plan_revenue[[#This Row],[date]],dim_date[],2)</f>
        <v>Sep</v>
      </c>
      <c r="G111" t="str">
        <f>VLOOKUP(fact_plan_revenue[[#This Row],[date]],dim_date[],3)</f>
        <v>After 5G</v>
      </c>
      <c r="H111" t="str">
        <f>VLOOKUP(fact_plan_revenue[[#This Row],[plans]],dim_plan[],2,FALSE)</f>
        <v>Smart Recharge Pack (2 GB / Day Combo For 3 months)</v>
      </c>
    </row>
    <row r="112" spans="1:8" x14ac:dyDescent="0.3">
      <c r="A112" s="2">
        <v>44805</v>
      </c>
      <c r="B112">
        <v>500001</v>
      </c>
      <c r="C112" t="s">
        <v>45</v>
      </c>
      <c r="D112">
        <v>4.0199999999999996</v>
      </c>
      <c r="E112" t="str">
        <f>VLOOKUP(fact_plan_revenue[[#This Row],[city_code]],dim_cities[],2)</f>
        <v>Lucknow</v>
      </c>
      <c r="F112" t="str">
        <f>VLOOKUP(fact_plan_revenue[[#This Row],[date]],dim_date[],2)</f>
        <v>Sep</v>
      </c>
      <c r="G112" t="str">
        <f>VLOOKUP(fact_plan_revenue[[#This Row],[date]],dim_date[],3)</f>
        <v>After 5G</v>
      </c>
      <c r="H112" t="str">
        <f>VLOOKUP(fact_plan_revenue[[#This Row],[plans]],dim_plan[],2,FALSE)</f>
        <v>Smart Recharge Pack (2 GB / Day Combo For 3 months)</v>
      </c>
    </row>
    <row r="113" spans="1:8" x14ac:dyDescent="0.3">
      <c r="A113" s="2">
        <v>44805</v>
      </c>
      <c r="B113">
        <v>411001</v>
      </c>
      <c r="C113" t="s">
        <v>45</v>
      </c>
      <c r="D113">
        <v>7.42</v>
      </c>
      <c r="E113" t="str">
        <f>VLOOKUP(fact_plan_revenue[[#This Row],[city_code]],dim_cities[],2)</f>
        <v>Lucknow</v>
      </c>
      <c r="F113" t="str">
        <f>VLOOKUP(fact_plan_revenue[[#This Row],[date]],dim_date[],2)</f>
        <v>Sep</v>
      </c>
      <c r="G113" t="str">
        <f>VLOOKUP(fact_plan_revenue[[#This Row],[date]],dim_date[],3)</f>
        <v>After 5G</v>
      </c>
      <c r="H113" t="str">
        <f>VLOOKUP(fact_plan_revenue[[#This Row],[plans]],dim_plan[],2,FALSE)</f>
        <v>Smart Recharge Pack (2 GB / Day Combo For 3 months)</v>
      </c>
    </row>
    <row r="114" spans="1:8" x14ac:dyDescent="0.3">
      <c r="A114" s="2">
        <v>44805</v>
      </c>
      <c r="B114">
        <v>380001</v>
      </c>
      <c r="C114" t="s">
        <v>45</v>
      </c>
      <c r="D114">
        <v>3.73</v>
      </c>
      <c r="E114" t="str">
        <f>VLOOKUP(fact_plan_revenue[[#This Row],[city_code]],dim_cities[],2)</f>
        <v>Ahmedabad</v>
      </c>
      <c r="F114" t="str">
        <f>VLOOKUP(fact_plan_revenue[[#This Row],[date]],dim_date[],2)</f>
        <v>Sep</v>
      </c>
      <c r="G114" t="str">
        <f>VLOOKUP(fact_plan_revenue[[#This Row],[date]],dim_date[],3)</f>
        <v>After 5G</v>
      </c>
      <c r="H114" t="str">
        <f>VLOOKUP(fact_plan_revenue[[#This Row],[plans]],dim_plan[],2,FALSE)</f>
        <v>Smart Recharge Pack (2 GB / Day Combo For 3 months)</v>
      </c>
    </row>
    <row r="115" spans="1:8" x14ac:dyDescent="0.3">
      <c r="A115" s="2">
        <v>44805</v>
      </c>
      <c r="B115">
        <v>302001</v>
      </c>
      <c r="C115" t="s">
        <v>45</v>
      </c>
      <c r="D115">
        <v>2.31</v>
      </c>
      <c r="E115" t="str">
        <f>VLOOKUP(fact_plan_revenue[[#This Row],[city_code]],dim_cities[],2)</f>
        <v>Delhi</v>
      </c>
      <c r="F115" t="str">
        <f>VLOOKUP(fact_plan_revenue[[#This Row],[date]],dim_date[],2)</f>
        <v>Sep</v>
      </c>
      <c r="G115" t="str">
        <f>VLOOKUP(fact_plan_revenue[[#This Row],[date]],dim_date[],3)</f>
        <v>After 5G</v>
      </c>
      <c r="H115" t="str">
        <f>VLOOKUP(fact_plan_revenue[[#This Row],[plans]],dim_plan[],2,FALSE)</f>
        <v>Smart Recharge Pack (2 GB / Day Combo For 3 months)</v>
      </c>
    </row>
    <row r="116" spans="1:8" x14ac:dyDescent="0.3">
      <c r="A116" s="2">
        <v>44805</v>
      </c>
      <c r="B116">
        <v>226001</v>
      </c>
      <c r="C116" t="s">
        <v>45</v>
      </c>
      <c r="D116">
        <v>2.23</v>
      </c>
      <c r="E116" t="str">
        <f>VLOOKUP(fact_plan_revenue[[#This Row],[city_code]],dim_cities[],2)</f>
        <v>Delhi</v>
      </c>
      <c r="F116" t="str">
        <f>VLOOKUP(fact_plan_revenue[[#This Row],[date]],dim_date[],2)</f>
        <v>Sep</v>
      </c>
      <c r="G116" t="str">
        <f>VLOOKUP(fact_plan_revenue[[#This Row],[date]],dim_date[],3)</f>
        <v>After 5G</v>
      </c>
      <c r="H116" t="str">
        <f>VLOOKUP(fact_plan_revenue[[#This Row],[plans]],dim_plan[],2,FALSE)</f>
        <v>Smart Recharge Pack (2 GB / Day Combo For 3 months)</v>
      </c>
    </row>
    <row r="117" spans="1:8" x14ac:dyDescent="0.3">
      <c r="A117" s="2">
        <v>44805</v>
      </c>
      <c r="B117">
        <v>800008</v>
      </c>
      <c r="C117" t="s">
        <v>45</v>
      </c>
      <c r="D117">
        <v>2.04</v>
      </c>
      <c r="E117" t="str">
        <f>VLOOKUP(fact_plan_revenue[[#This Row],[city_code]],dim_cities[],2)</f>
        <v>Raipur</v>
      </c>
      <c r="F117" t="str">
        <f>VLOOKUP(fact_plan_revenue[[#This Row],[date]],dim_date[],2)</f>
        <v>Sep</v>
      </c>
      <c r="G117" t="str">
        <f>VLOOKUP(fact_plan_revenue[[#This Row],[date]],dim_date[],3)</f>
        <v>After 5G</v>
      </c>
      <c r="H117" t="str">
        <f>VLOOKUP(fact_plan_revenue[[#This Row],[plans]],dim_plan[],2,FALSE)</f>
        <v>Smart Recharge Pack (2 GB / Day Combo For 3 months)</v>
      </c>
    </row>
    <row r="118" spans="1:8" x14ac:dyDescent="0.3">
      <c r="A118" s="2">
        <v>44805</v>
      </c>
      <c r="B118">
        <v>641001</v>
      </c>
      <c r="C118" t="s">
        <v>45</v>
      </c>
      <c r="D118">
        <v>1.35</v>
      </c>
      <c r="E118" t="str">
        <f>VLOOKUP(fact_plan_revenue[[#This Row],[city_code]],dim_cities[],2)</f>
        <v>Coimbatore</v>
      </c>
      <c r="F118" t="str">
        <f>VLOOKUP(fact_plan_revenue[[#This Row],[date]],dim_date[],2)</f>
        <v>Sep</v>
      </c>
      <c r="G118" t="str">
        <f>VLOOKUP(fact_plan_revenue[[#This Row],[date]],dim_date[],3)</f>
        <v>After 5G</v>
      </c>
      <c r="H118" t="str">
        <f>VLOOKUP(fact_plan_revenue[[#This Row],[plans]],dim_plan[],2,FALSE)</f>
        <v>Smart Recharge Pack (2 GB / Day Combo For 3 months)</v>
      </c>
    </row>
    <row r="119" spans="1:8" x14ac:dyDescent="0.3">
      <c r="A119" s="2">
        <v>44805</v>
      </c>
      <c r="B119">
        <v>160017</v>
      </c>
      <c r="C119" t="s">
        <v>45</v>
      </c>
      <c r="D119">
        <v>1.43</v>
      </c>
      <c r="E119" t="str">
        <f>VLOOKUP(fact_plan_revenue[[#This Row],[city_code]],dim_cities[],2)</f>
        <v>Delhi</v>
      </c>
      <c r="F119" t="str">
        <f>VLOOKUP(fact_plan_revenue[[#This Row],[date]],dim_date[],2)</f>
        <v>Sep</v>
      </c>
      <c r="G119" t="str">
        <f>VLOOKUP(fact_plan_revenue[[#This Row],[date]],dim_date[],3)</f>
        <v>After 5G</v>
      </c>
      <c r="H119" t="str">
        <f>VLOOKUP(fact_plan_revenue[[#This Row],[plans]],dim_plan[],2,FALSE)</f>
        <v>Smart Recharge Pack (2 GB / Day Combo For 3 months)</v>
      </c>
    </row>
    <row r="120" spans="1:8" x14ac:dyDescent="0.3">
      <c r="A120" s="2">
        <v>44805</v>
      </c>
      <c r="B120">
        <v>122001</v>
      </c>
      <c r="C120" t="s">
        <v>45</v>
      </c>
      <c r="D120">
        <v>1.02</v>
      </c>
      <c r="E120" t="str">
        <f>VLOOKUP(fact_plan_revenue[[#This Row],[city_code]],dim_cities[],2)</f>
        <v>Delhi</v>
      </c>
      <c r="F120" t="str">
        <f>VLOOKUP(fact_plan_revenue[[#This Row],[date]],dim_date[],2)</f>
        <v>Sep</v>
      </c>
      <c r="G120" t="str">
        <f>VLOOKUP(fact_plan_revenue[[#This Row],[date]],dim_date[],3)</f>
        <v>After 5G</v>
      </c>
      <c r="H120" t="str">
        <f>VLOOKUP(fact_plan_revenue[[#This Row],[plans]],dim_plan[],2,FALSE)</f>
        <v>Smart Recharge Pack (2 GB / Day Combo For 3 months)</v>
      </c>
    </row>
    <row r="121" spans="1:8" x14ac:dyDescent="0.3">
      <c r="A121" s="2">
        <v>44805</v>
      </c>
      <c r="B121">
        <v>492001</v>
      </c>
      <c r="C121" t="s">
        <v>45</v>
      </c>
      <c r="D121">
        <v>0.54</v>
      </c>
      <c r="E121" t="str">
        <f>VLOOKUP(fact_plan_revenue[[#This Row],[city_code]],dim_cities[],2)</f>
        <v>Lucknow</v>
      </c>
      <c r="F121" t="str">
        <f>VLOOKUP(fact_plan_revenue[[#This Row],[date]],dim_date[],2)</f>
        <v>Sep</v>
      </c>
      <c r="G121" t="str">
        <f>VLOOKUP(fact_plan_revenue[[#This Row],[date]],dim_date[],3)</f>
        <v>After 5G</v>
      </c>
      <c r="H121" t="str">
        <f>VLOOKUP(fact_plan_revenue[[#This Row],[plans]],dim_plan[],2,FALSE)</f>
        <v>Smart Recharge Pack (2 GB / Day Combo For 3 months)</v>
      </c>
    </row>
    <row r="122" spans="1:8" x14ac:dyDescent="0.3">
      <c r="A122" s="2">
        <v>44562</v>
      </c>
      <c r="B122">
        <v>400001</v>
      </c>
      <c r="C122" t="s">
        <v>47</v>
      </c>
      <c r="D122">
        <v>4.87</v>
      </c>
      <c r="E122" t="str">
        <f>VLOOKUP(fact_plan_revenue[[#This Row],[city_code]],dim_cities[],2)</f>
        <v>Lucknow</v>
      </c>
      <c r="F122" t="str">
        <f>VLOOKUP(fact_plan_revenue[[#This Row],[date]],dim_date[],2)</f>
        <v>Jan</v>
      </c>
      <c r="G122" t="str">
        <f>VLOOKUP(fact_plan_revenue[[#This Row],[date]],dim_date[],3)</f>
        <v>Before 5G</v>
      </c>
      <c r="H122" t="str">
        <f>VLOOKUP(fact_plan_revenue[[#This Row],[plans]],dim_plan[],2,FALSE)</f>
        <v>Super Saviour Pack (1.5 GB / Day Combo For 56 days)</v>
      </c>
    </row>
    <row r="123" spans="1:8" x14ac:dyDescent="0.3">
      <c r="A123" s="2">
        <v>44562</v>
      </c>
      <c r="B123">
        <v>110001</v>
      </c>
      <c r="C123" t="s">
        <v>47</v>
      </c>
      <c r="D123">
        <v>4.01</v>
      </c>
      <c r="E123" t="str">
        <f>VLOOKUP(fact_plan_revenue[[#This Row],[city_code]],dim_cities[],2)</f>
        <v>Delhi</v>
      </c>
      <c r="F123" t="str">
        <f>VLOOKUP(fact_plan_revenue[[#This Row],[date]],dim_date[],2)</f>
        <v>Jan</v>
      </c>
      <c r="G123" t="str">
        <f>VLOOKUP(fact_plan_revenue[[#This Row],[date]],dim_date[],3)</f>
        <v>Before 5G</v>
      </c>
      <c r="H123" t="str">
        <f>VLOOKUP(fact_plan_revenue[[#This Row],[plans]],dim_plan[],2,FALSE)</f>
        <v>Super Saviour Pack (1.5 GB / Day Combo For 56 days)</v>
      </c>
    </row>
    <row r="124" spans="1:8" x14ac:dyDescent="0.3">
      <c r="A124" s="2">
        <v>44562</v>
      </c>
      <c r="B124">
        <v>700001</v>
      </c>
      <c r="C124" t="s">
        <v>47</v>
      </c>
      <c r="D124">
        <v>4.01</v>
      </c>
      <c r="E124" t="str">
        <f>VLOOKUP(fact_plan_revenue[[#This Row],[city_code]],dim_cities[],2)</f>
        <v>Raipur</v>
      </c>
      <c r="F124" t="str">
        <f>VLOOKUP(fact_plan_revenue[[#This Row],[date]],dim_date[],2)</f>
        <v>Jan</v>
      </c>
      <c r="G124" t="str">
        <f>VLOOKUP(fact_plan_revenue[[#This Row],[date]],dim_date[],3)</f>
        <v>Before 5G</v>
      </c>
      <c r="H124" t="str">
        <f>VLOOKUP(fact_plan_revenue[[#This Row],[plans]],dim_plan[],2,FALSE)</f>
        <v>Super Saviour Pack (1.5 GB / Day Combo For 56 days)</v>
      </c>
    </row>
    <row r="125" spans="1:8" x14ac:dyDescent="0.3">
      <c r="A125" s="2">
        <v>44562</v>
      </c>
      <c r="B125">
        <v>560001</v>
      </c>
      <c r="C125" t="s">
        <v>47</v>
      </c>
      <c r="D125">
        <v>3.76</v>
      </c>
      <c r="E125" t="str">
        <f>VLOOKUP(fact_plan_revenue[[#This Row],[city_code]],dim_cities[],2)</f>
        <v>Lucknow</v>
      </c>
      <c r="F125" t="str">
        <f>VLOOKUP(fact_plan_revenue[[#This Row],[date]],dim_date[],2)</f>
        <v>Jan</v>
      </c>
      <c r="G125" t="str">
        <f>VLOOKUP(fact_plan_revenue[[#This Row],[date]],dim_date[],3)</f>
        <v>Before 5G</v>
      </c>
      <c r="H125" t="str">
        <f>VLOOKUP(fact_plan_revenue[[#This Row],[plans]],dim_plan[],2,FALSE)</f>
        <v>Super Saviour Pack (1.5 GB / Day Combo For 56 days)</v>
      </c>
    </row>
    <row r="126" spans="1:8" x14ac:dyDescent="0.3">
      <c r="A126" s="2">
        <v>44562</v>
      </c>
      <c r="B126">
        <v>600001</v>
      </c>
      <c r="C126" t="s">
        <v>47</v>
      </c>
      <c r="D126">
        <v>2.82</v>
      </c>
      <c r="E126" t="str">
        <f>VLOOKUP(fact_plan_revenue[[#This Row],[city_code]],dim_cities[],2)</f>
        <v>Lucknow</v>
      </c>
      <c r="F126" t="str">
        <f>VLOOKUP(fact_plan_revenue[[#This Row],[date]],dim_date[],2)</f>
        <v>Jan</v>
      </c>
      <c r="G126" t="str">
        <f>VLOOKUP(fact_plan_revenue[[#This Row],[date]],dim_date[],3)</f>
        <v>Before 5G</v>
      </c>
      <c r="H126" t="str">
        <f>VLOOKUP(fact_plan_revenue[[#This Row],[plans]],dim_plan[],2,FALSE)</f>
        <v>Super Saviour Pack (1.5 GB / Day Combo For 56 days)</v>
      </c>
    </row>
    <row r="127" spans="1:8" x14ac:dyDescent="0.3">
      <c r="A127" s="2">
        <v>44562</v>
      </c>
      <c r="B127">
        <v>500001</v>
      </c>
      <c r="C127" t="s">
        <v>47</v>
      </c>
      <c r="D127">
        <v>2.42</v>
      </c>
      <c r="E127" t="str">
        <f>VLOOKUP(fact_plan_revenue[[#This Row],[city_code]],dim_cities[],2)</f>
        <v>Lucknow</v>
      </c>
      <c r="F127" t="str">
        <f>VLOOKUP(fact_plan_revenue[[#This Row],[date]],dim_date[],2)</f>
        <v>Jan</v>
      </c>
      <c r="G127" t="str">
        <f>VLOOKUP(fact_plan_revenue[[#This Row],[date]],dim_date[],3)</f>
        <v>Before 5G</v>
      </c>
      <c r="H127" t="str">
        <f>VLOOKUP(fact_plan_revenue[[#This Row],[plans]],dim_plan[],2,FALSE)</f>
        <v>Super Saviour Pack (1.5 GB / Day Combo For 56 days)</v>
      </c>
    </row>
    <row r="128" spans="1:8" x14ac:dyDescent="0.3">
      <c r="A128" s="2">
        <v>44562</v>
      </c>
      <c r="B128">
        <v>411001</v>
      </c>
      <c r="C128" t="s">
        <v>47</v>
      </c>
      <c r="D128">
        <v>2.0499999999999998</v>
      </c>
      <c r="E128" t="str">
        <f>VLOOKUP(fact_plan_revenue[[#This Row],[city_code]],dim_cities[],2)</f>
        <v>Lucknow</v>
      </c>
      <c r="F128" t="str">
        <f>VLOOKUP(fact_plan_revenue[[#This Row],[date]],dim_date[],2)</f>
        <v>Jan</v>
      </c>
      <c r="G128" t="str">
        <f>VLOOKUP(fact_plan_revenue[[#This Row],[date]],dim_date[],3)</f>
        <v>Before 5G</v>
      </c>
      <c r="H128" t="str">
        <f>VLOOKUP(fact_plan_revenue[[#This Row],[plans]],dim_plan[],2,FALSE)</f>
        <v>Super Saviour Pack (1.5 GB / Day Combo For 56 days)</v>
      </c>
    </row>
    <row r="129" spans="1:8" x14ac:dyDescent="0.3">
      <c r="A129" s="2">
        <v>44562</v>
      </c>
      <c r="B129">
        <v>380001</v>
      </c>
      <c r="C129" t="s">
        <v>47</v>
      </c>
      <c r="D129">
        <v>1.92</v>
      </c>
      <c r="E129" t="str">
        <f>VLOOKUP(fact_plan_revenue[[#This Row],[city_code]],dim_cities[],2)</f>
        <v>Ahmedabad</v>
      </c>
      <c r="F129" t="str">
        <f>VLOOKUP(fact_plan_revenue[[#This Row],[date]],dim_date[],2)</f>
        <v>Jan</v>
      </c>
      <c r="G129" t="str">
        <f>VLOOKUP(fact_plan_revenue[[#This Row],[date]],dim_date[],3)</f>
        <v>Before 5G</v>
      </c>
      <c r="H129" t="str">
        <f>VLOOKUP(fact_plan_revenue[[#This Row],[plans]],dim_plan[],2,FALSE)</f>
        <v>Super Saviour Pack (1.5 GB / Day Combo For 56 days)</v>
      </c>
    </row>
    <row r="130" spans="1:8" x14ac:dyDescent="0.3">
      <c r="A130" s="2">
        <v>44562</v>
      </c>
      <c r="B130">
        <v>302001</v>
      </c>
      <c r="C130" t="s">
        <v>47</v>
      </c>
      <c r="D130">
        <v>1.98</v>
      </c>
      <c r="E130" t="str">
        <f>VLOOKUP(fact_plan_revenue[[#This Row],[city_code]],dim_cities[],2)</f>
        <v>Delhi</v>
      </c>
      <c r="F130" t="str">
        <f>VLOOKUP(fact_plan_revenue[[#This Row],[date]],dim_date[],2)</f>
        <v>Jan</v>
      </c>
      <c r="G130" t="str">
        <f>VLOOKUP(fact_plan_revenue[[#This Row],[date]],dim_date[],3)</f>
        <v>Before 5G</v>
      </c>
      <c r="H130" t="str">
        <f>VLOOKUP(fact_plan_revenue[[#This Row],[plans]],dim_plan[],2,FALSE)</f>
        <v>Super Saviour Pack (1.5 GB / Day Combo For 56 days)</v>
      </c>
    </row>
    <row r="131" spans="1:8" x14ac:dyDescent="0.3">
      <c r="A131" s="2">
        <v>44562</v>
      </c>
      <c r="B131">
        <v>226001</v>
      </c>
      <c r="C131" t="s">
        <v>47</v>
      </c>
      <c r="D131">
        <v>1.22</v>
      </c>
      <c r="E131" t="str">
        <f>VLOOKUP(fact_plan_revenue[[#This Row],[city_code]],dim_cities[],2)</f>
        <v>Delhi</v>
      </c>
      <c r="F131" t="str">
        <f>VLOOKUP(fact_plan_revenue[[#This Row],[date]],dim_date[],2)</f>
        <v>Jan</v>
      </c>
      <c r="G131" t="str">
        <f>VLOOKUP(fact_plan_revenue[[#This Row],[date]],dim_date[],3)</f>
        <v>Before 5G</v>
      </c>
      <c r="H131" t="str">
        <f>VLOOKUP(fact_plan_revenue[[#This Row],[plans]],dim_plan[],2,FALSE)</f>
        <v>Super Saviour Pack (1.5 GB / Day Combo For 56 days)</v>
      </c>
    </row>
    <row r="132" spans="1:8" x14ac:dyDescent="0.3">
      <c r="A132" s="2">
        <v>44562</v>
      </c>
      <c r="B132">
        <v>800008</v>
      </c>
      <c r="C132" t="s">
        <v>47</v>
      </c>
      <c r="D132">
        <v>1.53</v>
      </c>
      <c r="E132" t="str">
        <f>VLOOKUP(fact_plan_revenue[[#This Row],[city_code]],dim_cities[],2)</f>
        <v>Raipur</v>
      </c>
      <c r="F132" t="str">
        <f>VLOOKUP(fact_plan_revenue[[#This Row],[date]],dim_date[],2)</f>
        <v>Jan</v>
      </c>
      <c r="G132" t="str">
        <f>VLOOKUP(fact_plan_revenue[[#This Row],[date]],dim_date[],3)</f>
        <v>Before 5G</v>
      </c>
      <c r="H132" t="str">
        <f>VLOOKUP(fact_plan_revenue[[#This Row],[plans]],dim_plan[],2,FALSE)</f>
        <v>Super Saviour Pack (1.5 GB / Day Combo For 56 days)</v>
      </c>
    </row>
    <row r="133" spans="1:8" x14ac:dyDescent="0.3">
      <c r="A133" s="2">
        <v>44562</v>
      </c>
      <c r="B133">
        <v>641001</v>
      </c>
      <c r="C133" t="s">
        <v>47</v>
      </c>
      <c r="D133">
        <v>0.57999999999999996</v>
      </c>
      <c r="E133" t="str">
        <f>VLOOKUP(fact_plan_revenue[[#This Row],[city_code]],dim_cities[],2)</f>
        <v>Coimbatore</v>
      </c>
      <c r="F133" t="str">
        <f>VLOOKUP(fact_plan_revenue[[#This Row],[date]],dim_date[],2)</f>
        <v>Jan</v>
      </c>
      <c r="G133" t="str">
        <f>VLOOKUP(fact_plan_revenue[[#This Row],[date]],dim_date[],3)</f>
        <v>Before 5G</v>
      </c>
      <c r="H133" t="str">
        <f>VLOOKUP(fact_plan_revenue[[#This Row],[plans]],dim_plan[],2,FALSE)</f>
        <v>Super Saviour Pack (1.5 GB / Day Combo For 56 days)</v>
      </c>
    </row>
    <row r="134" spans="1:8" x14ac:dyDescent="0.3">
      <c r="A134" s="2">
        <v>44562</v>
      </c>
      <c r="B134">
        <v>160017</v>
      </c>
      <c r="C134" t="s">
        <v>47</v>
      </c>
      <c r="D134">
        <v>0.61</v>
      </c>
      <c r="E134" t="str">
        <f>VLOOKUP(fact_plan_revenue[[#This Row],[city_code]],dim_cities[],2)</f>
        <v>Delhi</v>
      </c>
      <c r="F134" t="str">
        <f>VLOOKUP(fact_plan_revenue[[#This Row],[date]],dim_date[],2)</f>
        <v>Jan</v>
      </c>
      <c r="G134" t="str">
        <f>VLOOKUP(fact_plan_revenue[[#This Row],[date]],dim_date[],3)</f>
        <v>Before 5G</v>
      </c>
      <c r="H134" t="str">
        <f>VLOOKUP(fact_plan_revenue[[#This Row],[plans]],dim_plan[],2,FALSE)</f>
        <v>Super Saviour Pack (1.5 GB / Day Combo For 56 days)</v>
      </c>
    </row>
    <row r="135" spans="1:8" x14ac:dyDescent="0.3">
      <c r="A135" s="2">
        <v>44562</v>
      </c>
      <c r="B135">
        <v>122001</v>
      </c>
      <c r="C135" t="s">
        <v>47</v>
      </c>
      <c r="D135">
        <v>0.42</v>
      </c>
      <c r="E135" t="str">
        <f>VLOOKUP(fact_plan_revenue[[#This Row],[city_code]],dim_cities[],2)</f>
        <v>Delhi</v>
      </c>
      <c r="F135" t="str">
        <f>VLOOKUP(fact_plan_revenue[[#This Row],[date]],dim_date[],2)</f>
        <v>Jan</v>
      </c>
      <c r="G135" t="str">
        <f>VLOOKUP(fact_plan_revenue[[#This Row],[date]],dim_date[],3)</f>
        <v>Before 5G</v>
      </c>
      <c r="H135" t="str">
        <f>VLOOKUP(fact_plan_revenue[[#This Row],[plans]],dim_plan[],2,FALSE)</f>
        <v>Super Saviour Pack (1.5 GB / Day Combo For 56 days)</v>
      </c>
    </row>
    <row r="136" spans="1:8" x14ac:dyDescent="0.3">
      <c r="A136" s="2">
        <v>44562</v>
      </c>
      <c r="B136">
        <v>492001</v>
      </c>
      <c r="C136" t="s">
        <v>47</v>
      </c>
      <c r="D136">
        <v>0.35</v>
      </c>
      <c r="E136" t="str">
        <f>VLOOKUP(fact_plan_revenue[[#This Row],[city_code]],dim_cities[],2)</f>
        <v>Lucknow</v>
      </c>
      <c r="F136" t="str">
        <f>VLOOKUP(fact_plan_revenue[[#This Row],[date]],dim_date[],2)</f>
        <v>Jan</v>
      </c>
      <c r="G136" t="str">
        <f>VLOOKUP(fact_plan_revenue[[#This Row],[date]],dim_date[],3)</f>
        <v>Before 5G</v>
      </c>
      <c r="H136" t="str">
        <f>VLOOKUP(fact_plan_revenue[[#This Row],[plans]],dim_plan[],2,FALSE)</f>
        <v>Super Saviour Pack (1.5 GB / Day Combo For 56 days)</v>
      </c>
    </row>
    <row r="137" spans="1:8" x14ac:dyDescent="0.3">
      <c r="A137" s="2">
        <v>44593</v>
      </c>
      <c r="B137">
        <v>400001</v>
      </c>
      <c r="C137" t="s">
        <v>47</v>
      </c>
      <c r="D137">
        <v>5.64</v>
      </c>
      <c r="E137" t="str">
        <f>VLOOKUP(fact_plan_revenue[[#This Row],[city_code]],dim_cities[],2)</f>
        <v>Lucknow</v>
      </c>
      <c r="F137" t="str">
        <f>VLOOKUP(fact_plan_revenue[[#This Row],[date]],dim_date[],2)</f>
        <v>Feb</v>
      </c>
      <c r="G137" t="str">
        <f>VLOOKUP(fact_plan_revenue[[#This Row],[date]],dim_date[],3)</f>
        <v>Before 5G</v>
      </c>
      <c r="H137" t="str">
        <f>VLOOKUP(fact_plan_revenue[[#This Row],[plans]],dim_plan[],2,FALSE)</f>
        <v>Super Saviour Pack (1.5 GB / Day Combo For 56 days)</v>
      </c>
    </row>
    <row r="138" spans="1:8" x14ac:dyDescent="0.3">
      <c r="A138" s="2">
        <v>44593</v>
      </c>
      <c r="B138">
        <v>110001</v>
      </c>
      <c r="C138" t="s">
        <v>47</v>
      </c>
      <c r="D138">
        <v>4.7699999999999996</v>
      </c>
      <c r="E138" t="str">
        <f>VLOOKUP(fact_plan_revenue[[#This Row],[city_code]],dim_cities[],2)</f>
        <v>Delhi</v>
      </c>
      <c r="F138" t="str">
        <f>VLOOKUP(fact_plan_revenue[[#This Row],[date]],dim_date[],2)</f>
        <v>Feb</v>
      </c>
      <c r="G138" t="str">
        <f>VLOOKUP(fact_plan_revenue[[#This Row],[date]],dim_date[],3)</f>
        <v>Before 5G</v>
      </c>
      <c r="H138" t="str">
        <f>VLOOKUP(fact_plan_revenue[[#This Row],[plans]],dim_plan[],2,FALSE)</f>
        <v>Super Saviour Pack (1.5 GB / Day Combo For 56 days)</v>
      </c>
    </row>
    <row r="139" spans="1:8" x14ac:dyDescent="0.3">
      <c r="A139" s="2">
        <v>44593</v>
      </c>
      <c r="B139">
        <v>700001</v>
      </c>
      <c r="C139" t="s">
        <v>47</v>
      </c>
      <c r="D139">
        <v>4.59</v>
      </c>
      <c r="E139" t="str">
        <f>VLOOKUP(fact_plan_revenue[[#This Row],[city_code]],dim_cities[],2)</f>
        <v>Raipur</v>
      </c>
      <c r="F139" t="str">
        <f>VLOOKUP(fact_plan_revenue[[#This Row],[date]],dim_date[],2)</f>
        <v>Feb</v>
      </c>
      <c r="G139" t="str">
        <f>VLOOKUP(fact_plan_revenue[[#This Row],[date]],dim_date[],3)</f>
        <v>Before 5G</v>
      </c>
      <c r="H139" t="str">
        <f>VLOOKUP(fact_plan_revenue[[#This Row],[plans]],dim_plan[],2,FALSE)</f>
        <v>Super Saviour Pack (1.5 GB / Day Combo For 56 days)</v>
      </c>
    </row>
    <row r="140" spans="1:8" x14ac:dyDescent="0.3">
      <c r="A140" s="2">
        <v>44593</v>
      </c>
      <c r="B140">
        <v>560001</v>
      </c>
      <c r="C140" t="s">
        <v>47</v>
      </c>
      <c r="D140">
        <v>4.7699999999999996</v>
      </c>
      <c r="E140" t="str">
        <f>VLOOKUP(fact_plan_revenue[[#This Row],[city_code]],dim_cities[],2)</f>
        <v>Lucknow</v>
      </c>
      <c r="F140" t="str">
        <f>VLOOKUP(fact_plan_revenue[[#This Row],[date]],dim_date[],2)</f>
        <v>Feb</v>
      </c>
      <c r="G140" t="str">
        <f>VLOOKUP(fact_plan_revenue[[#This Row],[date]],dim_date[],3)</f>
        <v>Before 5G</v>
      </c>
      <c r="H140" t="str">
        <f>VLOOKUP(fact_plan_revenue[[#This Row],[plans]],dim_plan[],2,FALSE)</f>
        <v>Super Saviour Pack (1.5 GB / Day Combo For 56 days)</v>
      </c>
    </row>
    <row r="141" spans="1:8" x14ac:dyDescent="0.3">
      <c r="A141" s="2">
        <v>44593</v>
      </c>
      <c r="B141">
        <v>600001</v>
      </c>
      <c r="C141" t="s">
        <v>47</v>
      </c>
      <c r="D141">
        <v>5.95</v>
      </c>
      <c r="E141" t="str">
        <f>VLOOKUP(fact_plan_revenue[[#This Row],[city_code]],dim_cities[],2)</f>
        <v>Lucknow</v>
      </c>
      <c r="F141" t="str">
        <f>VLOOKUP(fact_plan_revenue[[#This Row],[date]],dim_date[],2)</f>
        <v>Feb</v>
      </c>
      <c r="G141" t="str">
        <f>VLOOKUP(fact_plan_revenue[[#This Row],[date]],dim_date[],3)</f>
        <v>Before 5G</v>
      </c>
      <c r="H141" t="str">
        <f>VLOOKUP(fact_plan_revenue[[#This Row],[plans]],dim_plan[],2,FALSE)</f>
        <v>Super Saviour Pack (1.5 GB / Day Combo For 56 days)</v>
      </c>
    </row>
    <row r="142" spans="1:8" x14ac:dyDescent="0.3">
      <c r="A142" s="2">
        <v>44593</v>
      </c>
      <c r="B142">
        <v>500001</v>
      </c>
      <c r="C142" t="s">
        <v>47</v>
      </c>
      <c r="D142">
        <v>3.12</v>
      </c>
      <c r="E142" t="str">
        <f>VLOOKUP(fact_plan_revenue[[#This Row],[city_code]],dim_cities[],2)</f>
        <v>Lucknow</v>
      </c>
      <c r="F142" t="str">
        <f>VLOOKUP(fact_plan_revenue[[#This Row],[date]],dim_date[],2)</f>
        <v>Feb</v>
      </c>
      <c r="G142" t="str">
        <f>VLOOKUP(fact_plan_revenue[[#This Row],[date]],dim_date[],3)</f>
        <v>Before 5G</v>
      </c>
      <c r="H142" t="str">
        <f>VLOOKUP(fact_plan_revenue[[#This Row],[plans]],dim_plan[],2,FALSE)</f>
        <v>Super Saviour Pack (1.5 GB / Day Combo For 56 days)</v>
      </c>
    </row>
    <row r="143" spans="1:8" x14ac:dyDescent="0.3">
      <c r="A143" s="2">
        <v>44593</v>
      </c>
      <c r="B143">
        <v>411001</v>
      </c>
      <c r="C143" t="s">
        <v>47</v>
      </c>
      <c r="D143">
        <v>2.66</v>
      </c>
      <c r="E143" t="str">
        <f>VLOOKUP(fact_plan_revenue[[#This Row],[city_code]],dim_cities[],2)</f>
        <v>Lucknow</v>
      </c>
      <c r="F143" t="str">
        <f>VLOOKUP(fact_plan_revenue[[#This Row],[date]],dim_date[],2)</f>
        <v>Feb</v>
      </c>
      <c r="G143" t="str">
        <f>VLOOKUP(fact_plan_revenue[[#This Row],[date]],dim_date[],3)</f>
        <v>Before 5G</v>
      </c>
      <c r="H143" t="str">
        <f>VLOOKUP(fact_plan_revenue[[#This Row],[plans]],dim_plan[],2,FALSE)</f>
        <v>Super Saviour Pack (1.5 GB / Day Combo For 56 days)</v>
      </c>
    </row>
    <row r="144" spans="1:8" x14ac:dyDescent="0.3">
      <c r="A144" s="2">
        <v>44593</v>
      </c>
      <c r="B144">
        <v>380001</v>
      </c>
      <c r="C144" t="s">
        <v>47</v>
      </c>
      <c r="D144">
        <v>1.62</v>
      </c>
      <c r="E144" t="str">
        <f>VLOOKUP(fact_plan_revenue[[#This Row],[city_code]],dim_cities[],2)</f>
        <v>Ahmedabad</v>
      </c>
      <c r="F144" t="str">
        <f>VLOOKUP(fact_plan_revenue[[#This Row],[date]],dim_date[],2)</f>
        <v>Feb</v>
      </c>
      <c r="G144" t="str">
        <f>VLOOKUP(fact_plan_revenue[[#This Row],[date]],dim_date[],3)</f>
        <v>Before 5G</v>
      </c>
      <c r="H144" t="str">
        <f>VLOOKUP(fact_plan_revenue[[#This Row],[plans]],dim_plan[],2,FALSE)</f>
        <v>Super Saviour Pack (1.5 GB / Day Combo For 56 days)</v>
      </c>
    </row>
    <row r="145" spans="1:8" x14ac:dyDescent="0.3">
      <c r="A145" s="2">
        <v>44593</v>
      </c>
      <c r="B145">
        <v>302001</v>
      </c>
      <c r="C145" t="s">
        <v>47</v>
      </c>
      <c r="D145">
        <v>1.21</v>
      </c>
      <c r="E145" t="str">
        <f>VLOOKUP(fact_plan_revenue[[#This Row],[city_code]],dim_cities[],2)</f>
        <v>Delhi</v>
      </c>
      <c r="F145" t="str">
        <f>VLOOKUP(fact_plan_revenue[[#This Row],[date]],dim_date[],2)</f>
        <v>Feb</v>
      </c>
      <c r="G145" t="str">
        <f>VLOOKUP(fact_plan_revenue[[#This Row],[date]],dim_date[],3)</f>
        <v>Before 5G</v>
      </c>
      <c r="H145" t="str">
        <f>VLOOKUP(fact_plan_revenue[[#This Row],[plans]],dim_plan[],2,FALSE)</f>
        <v>Super Saviour Pack (1.5 GB / Day Combo For 56 days)</v>
      </c>
    </row>
    <row r="146" spans="1:8" x14ac:dyDescent="0.3">
      <c r="A146" s="2">
        <v>44593</v>
      </c>
      <c r="B146">
        <v>226001</v>
      </c>
      <c r="C146" t="s">
        <v>47</v>
      </c>
      <c r="D146">
        <v>2.8</v>
      </c>
      <c r="E146" t="str">
        <f>VLOOKUP(fact_plan_revenue[[#This Row],[city_code]],dim_cities[],2)</f>
        <v>Delhi</v>
      </c>
      <c r="F146" t="str">
        <f>VLOOKUP(fact_plan_revenue[[#This Row],[date]],dim_date[],2)</f>
        <v>Feb</v>
      </c>
      <c r="G146" t="str">
        <f>VLOOKUP(fact_plan_revenue[[#This Row],[date]],dim_date[],3)</f>
        <v>Before 5G</v>
      </c>
      <c r="H146" t="str">
        <f>VLOOKUP(fact_plan_revenue[[#This Row],[plans]],dim_plan[],2,FALSE)</f>
        <v>Super Saviour Pack (1.5 GB / Day Combo For 56 days)</v>
      </c>
    </row>
    <row r="147" spans="1:8" x14ac:dyDescent="0.3">
      <c r="A147" s="2">
        <v>44593</v>
      </c>
      <c r="B147">
        <v>800008</v>
      </c>
      <c r="C147" t="s">
        <v>47</v>
      </c>
      <c r="D147">
        <v>1.06</v>
      </c>
      <c r="E147" t="str">
        <f>VLOOKUP(fact_plan_revenue[[#This Row],[city_code]],dim_cities[],2)</f>
        <v>Raipur</v>
      </c>
      <c r="F147" t="str">
        <f>VLOOKUP(fact_plan_revenue[[#This Row],[date]],dim_date[],2)</f>
        <v>Feb</v>
      </c>
      <c r="G147" t="str">
        <f>VLOOKUP(fact_plan_revenue[[#This Row],[date]],dim_date[],3)</f>
        <v>Before 5G</v>
      </c>
      <c r="H147" t="str">
        <f>VLOOKUP(fact_plan_revenue[[#This Row],[plans]],dim_plan[],2,FALSE)</f>
        <v>Super Saviour Pack (1.5 GB / Day Combo For 56 days)</v>
      </c>
    </row>
    <row r="148" spans="1:8" x14ac:dyDescent="0.3">
      <c r="A148" s="2">
        <v>44593</v>
      </c>
      <c r="B148">
        <v>641001</v>
      </c>
      <c r="C148" t="s">
        <v>47</v>
      </c>
      <c r="D148">
        <v>1.03</v>
      </c>
      <c r="E148" t="str">
        <f>VLOOKUP(fact_plan_revenue[[#This Row],[city_code]],dim_cities[],2)</f>
        <v>Coimbatore</v>
      </c>
      <c r="F148" t="str">
        <f>VLOOKUP(fact_plan_revenue[[#This Row],[date]],dim_date[],2)</f>
        <v>Feb</v>
      </c>
      <c r="G148" t="str">
        <f>VLOOKUP(fact_plan_revenue[[#This Row],[date]],dim_date[],3)</f>
        <v>Before 5G</v>
      </c>
      <c r="H148" t="str">
        <f>VLOOKUP(fact_plan_revenue[[#This Row],[plans]],dim_plan[],2,FALSE)</f>
        <v>Super Saviour Pack (1.5 GB / Day Combo For 56 days)</v>
      </c>
    </row>
    <row r="149" spans="1:8" x14ac:dyDescent="0.3">
      <c r="A149" s="2">
        <v>44593</v>
      </c>
      <c r="B149">
        <v>160017</v>
      </c>
      <c r="C149" t="s">
        <v>47</v>
      </c>
      <c r="D149">
        <v>0.51</v>
      </c>
      <c r="E149" t="str">
        <f>VLOOKUP(fact_plan_revenue[[#This Row],[city_code]],dim_cities[],2)</f>
        <v>Delhi</v>
      </c>
      <c r="F149" t="str">
        <f>VLOOKUP(fact_plan_revenue[[#This Row],[date]],dim_date[],2)</f>
        <v>Feb</v>
      </c>
      <c r="G149" t="str">
        <f>VLOOKUP(fact_plan_revenue[[#This Row],[date]],dim_date[],3)</f>
        <v>Before 5G</v>
      </c>
      <c r="H149" t="str">
        <f>VLOOKUP(fact_plan_revenue[[#This Row],[plans]],dim_plan[],2,FALSE)</f>
        <v>Super Saviour Pack (1.5 GB / Day Combo For 56 days)</v>
      </c>
    </row>
    <row r="150" spans="1:8" x14ac:dyDescent="0.3">
      <c r="A150" s="2">
        <v>44593</v>
      </c>
      <c r="B150">
        <v>122001</v>
      </c>
      <c r="C150" t="s">
        <v>47</v>
      </c>
      <c r="D150">
        <v>0.79</v>
      </c>
      <c r="E150" t="str">
        <f>VLOOKUP(fact_plan_revenue[[#This Row],[city_code]],dim_cities[],2)</f>
        <v>Delhi</v>
      </c>
      <c r="F150" t="str">
        <f>VLOOKUP(fact_plan_revenue[[#This Row],[date]],dim_date[],2)</f>
        <v>Feb</v>
      </c>
      <c r="G150" t="str">
        <f>VLOOKUP(fact_plan_revenue[[#This Row],[date]],dim_date[],3)</f>
        <v>Before 5G</v>
      </c>
      <c r="H150" t="str">
        <f>VLOOKUP(fact_plan_revenue[[#This Row],[plans]],dim_plan[],2,FALSE)</f>
        <v>Super Saviour Pack (1.5 GB / Day Combo For 56 days)</v>
      </c>
    </row>
    <row r="151" spans="1:8" x14ac:dyDescent="0.3">
      <c r="A151" s="2">
        <v>44593</v>
      </c>
      <c r="B151">
        <v>492001</v>
      </c>
      <c r="C151" t="s">
        <v>47</v>
      </c>
      <c r="D151">
        <v>0.4</v>
      </c>
      <c r="E151" t="str">
        <f>VLOOKUP(fact_plan_revenue[[#This Row],[city_code]],dim_cities[],2)</f>
        <v>Lucknow</v>
      </c>
      <c r="F151" t="str">
        <f>VLOOKUP(fact_plan_revenue[[#This Row],[date]],dim_date[],2)</f>
        <v>Feb</v>
      </c>
      <c r="G151" t="str">
        <f>VLOOKUP(fact_plan_revenue[[#This Row],[date]],dim_date[],3)</f>
        <v>Before 5G</v>
      </c>
      <c r="H151" t="str">
        <f>VLOOKUP(fact_plan_revenue[[#This Row],[plans]],dim_plan[],2,FALSE)</f>
        <v>Super Saviour Pack (1.5 GB / Day Combo For 56 days)</v>
      </c>
    </row>
    <row r="152" spans="1:8" x14ac:dyDescent="0.3">
      <c r="A152" s="2">
        <v>44621</v>
      </c>
      <c r="B152">
        <v>400001</v>
      </c>
      <c r="C152" t="s">
        <v>47</v>
      </c>
      <c r="D152">
        <v>4.93</v>
      </c>
      <c r="E152" t="str">
        <f>VLOOKUP(fact_plan_revenue[[#This Row],[city_code]],dim_cities[],2)</f>
        <v>Lucknow</v>
      </c>
      <c r="F152" t="str">
        <f>VLOOKUP(fact_plan_revenue[[#This Row],[date]],dim_date[],2)</f>
        <v>Mar</v>
      </c>
      <c r="G152" t="str">
        <f>VLOOKUP(fact_plan_revenue[[#This Row],[date]],dim_date[],3)</f>
        <v>Before 5G</v>
      </c>
      <c r="H152" t="str">
        <f>VLOOKUP(fact_plan_revenue[[#This Row],[plans]],dim_plan[],2,FALSE)</f>
        <v>Super Saviour Pack (1.5 GB / Day Combo For 56 days)</v>
      </c>
    </row>
    <row r="153" spans="1:8" x14ac:dyDescent="0.3">
      <c r="A153" s="2">
        <v>44621</v>
      </c>
      <c r="B153">
        <v>110001</v>
      </c>
      <c r="C153" t="s">
        <v>47</v>
      </c>
      <c r="D153">
        <v>4.38</v>
      </c>
      <c r="E153" t="str">
        <f>VLOOKUP(fact_plan_revenue[[#This Row],[city_code]],dim_cities[],2)</f>
        <v>Delhi</v>
      </c>
      <c r="F153" t="str">
        <f>VLOOKUP(fact_plan_revenue[[#This Row],[date]],dim_date[],2)</f>
        <v>Mar</v>
      </c>
      <c r="G153" t="str">
        <f>VLOOKUP(fact_plan_revenue[[#This Row],[date]],dim_date[],3)</f>
        <v>Before 5G</v>
      </c>
      <c r="H153" t="str">
        <f>VLOOKUP(fact_plan_revenue[[#This Row],[plans]],dim_plan[],2,FALSE)</f>
        <v>Super Saviour Pack (1.5 GB / Day Combo For 56 days)</v>
      </c>
    </row>
    <row r="154" spans="1:8" x14ac:dyDescent="0.3">
      <c r="A154" s="2">
        <v>44621</v>
      </c>
      <c r="B154">
        <v>700001</v>
      </c>
      <c r="C154" t="s">
        <v>47</v>
      </c>
      <c r="D154">
        <v>6.21</v>
      </c>
      <c r="E154" t="str">
        <f>VLOOKUP(fact_plan_revenue[[#This Row],[city_code]],dim_cities[],2)</f>
        <v>Raipur</v>
      </c>
      <c r="F154" t="str">
        <f>VLOOKUP(fact_plan_revenue[[#This Row],[date]],dim_date[],2)</f>
        <v>Mar</v>
      </c>
      <c r="G154" t="str">
        <f>VLOOKUP(fact_plan_revenue[[#This Row],[date]],dim_date[],3)</f>
        <v>Before 5G</v>
      </c>
      <c r="H154" t="str">
        <f>VLOOKUP(fact_plan_revenue[[#This Row],[plans]],dim_plan[],2,FALSE)</f>
        <v>Super Saviour Pack (1.5 GB / Day Combo For 56 days)</v>
      </c>
    </row>
    <row r="155" spans="1:8" x14ac:dyDescent="0.3">
      <c r="A155" s="2">
        <v>44621</v>
      </c>
      <c r="B155">
        <v>560001</v>
      </c>
      <c r="C155" t="s">
        <v>47</v>
      </c>
      <c r="D155">
        <v>4.51</v>
      </c>
      <c r="E155" t="str">
        <f>VLOOKUP(fact_plan_revenue[[#This Row],[city_code]],dim_cities[],2)</f>
        <v>Lucknow</v>
      </c>
      <c r="F155" t="str">
        <f>VLOOKUP(fact_plan_revenue[[#This Row],[date]],dim_date[],2)</f>
        <v>Mar</v>
      </c>
      <c r="G155" t="str">
        <f>VLOOKUP(fact_plan_revenue[[#This Row],[date]],dim_date[],3)</f>
        <v>Before 5G</v>
      </c>
      <c r="H155" t="str">
        <f>VLOOKUP(fact_plan_revenue[[#This Row],[plans]],dim_plan[],2,FALSE)</f>
        <v>Super Saviour Pack (1.5 GB / Day Combo For 56 days)</v>
      </c>
    </row>
    <row r="156" spans="1:8" x14ac:dyDescent="0.3">
      <c r="A156" s="2">
        <v>44621</v>
      </c>
      <c r="B156">
        <v>600001</v>
      </c>
      <c r="C156" t="s">
        <v>47</v>
      </c>
      <c r="D156">
        <v>2.5</v>
      </c>
      <c r="E156" t="str">
        <f>VLOOKUP(fact_plan_revenue[[#This Row],[city_code]],dim_cities[],2)</f>
        <v>Lucknow</v>
      </c>
      <c r="F156" t="str">
        <f>VLOOKUP(fact_plan_revenue[[#This Row],[date]],dim_date[],2)</f>
        <v>Mar</v>
      </c>
      <c r="G156" t="str">
        <f>VLOOKUP(fact_plan_revenue[[#This Row],[date]],dim_date[],3)</f>
        <v>Before 5G</v>
      </c>
      <c r="H156" t="str">
        <f>VLOOKUP(fact_plan_revenue[[#This Row],[plans]],dim_plan[],2,FALSE)</f>
        <v>Super Saviour Pack (1.5 GB / Day Combo For 56 days)</v>
      </c>
    </row>
    <row r="157" spans="1:8" x14ac:dyDescent="0.3">
      <c r="A157" s="2">
        <v>44621</v>
      </c>
      <c r="B157">
        <v>500001</v>
      </c>
      <c r="C157" t="s">
        <v>47</v>
      </c>
      <c r="D157">
        <v>2.7</v>
      </c>
      <c r="E157" t="str">
        <f>VLOOKUP(fact_plan_revenue[[#This Row],[city_code]],dim_cities[],2)</f>
        <v>Lucknow</v>
      </c>
      <c r="F157" t="str">
        <f>VLOOKUP(fact_plan_revenue[[#This Row],[date]],dim_date[],2)</f>
        <v>Mar</v>
      </c>
      <c r="G157" t="str">
        <f>VLOOKUP(fact_plan_revenue[[#This Row],[date]],dim_date[],3)</f>
        <v>Before 5G</v>
      </c>
      <c r="H157" t="str">
        <f>VLOOKUP(fact_plan_revenue[[#This Row],[plans]],dim_plan[],2,FALSE)</f>
        <v>Super Saviour Pack (1.5 GB / Day Combo For 56 days)</v>
      </c>
    </row>
    <row r="158" spans="1:8" x14ac:dyDescent="0.3">
      <c r="A158" s="2">
        <v>44621</v>
      </c>
      <c r="B158">
        <v>411001</v>
      </c>
      <c r="C158" t="s">
        <v>47</v>
      </c>
      <c r="D158">
        <v>3.19</v>
      </c>
      <c r="E158" t="str">
        <f>VLOOKUP(fact_plan_revenue[[#This Row],[city_code]],dim_cities[],2)</f>
        <v>Lucknow</v>
      </c>
      <c r="F158" t="str">
        <f>VLOOKUP(fact_plan_revenue[[#This Row],[date]],dim_date[],2)</f>
        <v>Mar</v>
      </c>
      <c r="G158" t="str">
        <f>VLOOKUP(fact_plan_revenue[[#This Row],[date]],dim_date[],3)</f>
        <v>Before 5G</v>
      </c>
      <c r="H158" t="str">
        <f>VLOOKUP(fact_plan_revenue[[#This Row],[plans]],dim_plan[],2,FALSE)</f>
        <v>Super Saviour Pack (1.5 GB / Day Combo For 56 days)</v>
      </c>
    </row>
    <row r="159" spans="1:8" x14ac:dyDescent="0.3">
      <c r="A159" s="2">
        <v>44621</v>
      </c>
      <c r="B159">
        <v>380001</v>
      </c>
      <c r="C159" t="s">
        <v>47</v>
      </c>
      <c r="D159">
        <v>2.89</v>
      </c>
      <c r="E159" t="str">
        <f>VLOOKUP(fact_plan_revenue[[#This Row],[city_code]],dim_cities[],2)</f>
        <v>Ahmedabad</v>
      </c>
      <c r="F159" t="str">
        <f>VLOOKUP(fact_plan_revenue[[#This Row],[date]],dim_date[],2)</f>
        <v>Mar</v>
      </c>
      <c r="G159" t="str">
        <f>VLOOKUP(fact_plan_revenue[[#This Row],[date]],dim_date[],3)</f>
        <v>Before 5G</v>
      </c>
      <c r="H159" t="str">
        <f>VLOOKUP(fact_plan_revenue[[#This Row],[plans]],dim_plan[],2,FALSE)</f>
        <v>Super Saviour Pack (1.5 GB / Day Combo For 56 days)</v>
      </c>
    </row>
    <row r="160" spans="1:8" x14ac:dyDescent="0.3">
      <c r="A160" s="2">
        <v>44621</v>
      </c>
      <c r="B160">
        <v>302001</v>
      </c>
      <c r="C160" t="s">
        <v>47</v>
      </c>
      <c r="D160">
        <v>1.52</v>
      </c>
      <c r="E160" t="str">
        <f>VLOOKUP(fact_plan_revenue[[#This Row],[city_code]],dim_cities[],2)</f>
        <v>Delhi</v>
      </c>
      <c r="F160" t="str">
        <f>VLOOKUP(fact_plan_revenue[[#This Row],[date]],dim_date[],2)</f>
        <v>Mar</v>
      </c>
      <c r="G160" t="str">
        <f>VLOOKUP(fact_plan_revenue[[#This Row],[date]],dim_date[],3)</f>
        <v>Before 5G</v>
      </c>
      <c r="H160" t="str">
        <f>VLOOKUP(fact_plan_revenue[[#This Row],[plans]],dim_plan[],2,FALSE)</f>
        <v>Super Saviour Pack (1.5 GB / Day Combo For 56 days)</v>
      </c>
    </row>
    <row r="161" spans="1:8" x14ac:dyDescent="0.3">
      <c r="A161" s="2">
        <v>44621</v>
      </c>
      <c r="B161">
        <v>226001</v>
      </c>
      <c r="C161" t="s">
        <v>47</v>
      </c>
      <c r="D161">
        <v>1.42</v>
      </c>
      <c r="E161" t="str">
        <f>VLOOKUP(fact_plan_revenue[[#This Row],[city_code]],dim_cities[],2)</f>
        <v>Delhi</v>
      </c>
      <c r="F161" t="str">
        <f>VLOOKUP(fact_plan_revenue[[#This Row],[date]],dim_date[],2)</f>
        <v>Mar</v>
      </c>
      <c r="G161" t="str">
        <f>VLOOKUP(fact_plan_revenue[[#This Row],[date]],dim_date[],3)</f>
        <v>Before 5G</v>
      </c>
      <c r="H161" t="str">
        <f>VLOOKUP(fact_plan_revenue[[#This Row],[plans]],dim_plan[],2,FALSE)</f>
        <v>Super Saviour Pack (1.5 GB / Day Combo For 56 days)</v>
      </c>
    </row>
    <row r="162" spans="1:8" x14ac:dyDescent="0.3">
      <c r="A162" s="2">
        <v>44621</v>
      </c>
      <c r="B162">
        <v>800008</v>
      </c>
      <c r="C162" t="s">
        <v>47</v>
      </c>
      <c r="D162">
        <v>0.91</v>
      </c>
      <c r="E162" t="str">
        <f>VLOOKUP(fact_plan_revenue[[#This Row],[city_code]],dim_cities[],2)</f>
        <v>Raipur</v>
      </c>
      <c r="F162" t="str">
        <f>VLOOKUP(fact_plan_revenue[[#This Row],[date]],dim_date[],2)</f>
        <v>Mar</v>
      </c>
      <c r="G162" t="str">
        <f>VLOOKUP(fact_plan_revenue[[#This Row],[date]],dim_date[],3)</f>
        <v>Before 5G</v>
      </c>
      <c r="H162" t="str">
        <f>VLOOKUP(fact_plan_revenue[[#This Row],[plans]],dim_plan[],2,FALSE)</f>
        <v>Super Saviour Pack (1.5 GB / Day Combo For 56 days)</v>
      </c>
    </row>
    <row r="163" spans="1:8" x14ac:dyDescent="0.3">
      <c r="A163" s="2">
        <v>44621</v>
      </c>
      <c r="B163">
        <v>641001</v>
      </c>
      <c r="C163" t="s">
        <v>47</v>
      </c>
      <c r="D163">
        <v>1.72</v>
      </c>
      <c r="E163" t="str">
        <f>VLOOKUP(fact_plan_revenue[[#This Row],[city_code]],dim_cities[],2)</f>
        <v>Coimbatore</v>
      </c>
      <c r="F163" t="str">
        <f>VLOOKUP(fact_plan_revenue[[#This Row],[date]],dim_date[],2)</f>
        <v>Mar</v>
      </c>
      <c r="G163" t="str">
        <f>VLOOKUP(fact_plan_revenue[[#This Row],[date]],dim_date[],3)</f>
        <v>Before 5G</v>
      </c>
      <c r="H163" t="str">
        <f>VLOOKUP(fact_plan_revenue[[#This Row],[plans]],dim_plan[],2,FALSE)</f>
        <v>Super Saviour Pack (1.5 GB / Day Combo For 56 days)</v>
      </c>
    </row>
    <row r="164" spans="1:8" x14ac:dyDescent="0.3">
      <c r="A164" s="2">
        <v>44621</v>
      </c>
      <c r="B164">
        <v>160017</v>
      </c>
      <c r="C164" t="s">
        <v>47</v>
      </c>
      <c r="D164">
        <v>0.85</v>
      </c>
      <c r="E164" t="str">
        <f>VLOOKUP(fact_plan_revenue[[#This Row],[city_code]],dim_cities[],2)</f>
        <v>Delhi</v>
      </c>
      <c r="F164" t="str">
        <f>VLOOKUP(fact_plan_revenue[[#This Row],[date]],dim_date[],2)</f>
        <v>Mar</v>
      </c>
      <c r="G164" t="str">
        <f>VLOOKUP(fact_plan_revenue[[#This Row],[date]],dim_date[],3)</f>
        <v>Before 5G</v>
      </c>
      <c r="H164" t="str">
        <f>VLOOKUP(fact_plan_revenue[[#This Row],[plans]],dim_plan[],2,FALSE)</f>
        <v>Super Saviour Pack (1.5 GB / Day Combo For 56 days)</v>
      </c>
    </row>
    <row r="165" spans="1:8" x14ac:dyDescent="0.3">
      <c r="A165" s="2">
        <v>44621</v>
      </c>
      <c r="B165">
        <v>122001</v>
      </c>
      <c r="C165" t="s">
        <v>47</v>
      </c>
      <c r="D165">
        <v>0.5</v>
      </c>
      <c r="E165" t="str">
        <f>VLOOKUP(fact_plan_revenue[[#This Row],[city_code]],dim_cities[],2)</f>
        <v>Delhi</v>
      </c>
      <c r="F165" t="str">
        <f>VLOOKUP(fact_plan_revenue[[#This Row],[date]],dim_date[],2)</f>
        <v>Mar</v>
      </c>
      <c r="G165" t="str">
        <f>VLOOKUP(fact_plan_revenue[[#This Row],[date]],dim_date[],3)</f>
        <v>Before 5G</v>
      </c>
      <c r="H165" t="str">
        <f>VLOOKUP(fact_plan_revenue[[#This Row],[plans]],dim_plan[],2,FALSE)</f>
        <v>Super Saviour Pack (1.5 GB / Day Combo For 56 days)</v>
      </c>
    </row>
    <row r="166" spans="1:8" x14ac:dyDescent="0.3">
      <c r="A166" s="2">
        <v>44621</v>
      </c>
      <c r="B166">
        <v>492001</v>
      </c>
      <c r="C166" t="s">
        <v>47</v>
      </c>
      <c r="D166">
        <v>0.33</v>
      </c>
      <c r="E166" t="str">
        <f>VLOOKUP(fact_plan_revenue[[#This Row],[city_code]],dim_cities[],2)</f>
        <v>Lucknow</v>
      </c>
      <c r="F166" t="str">
        <f>VLOOKUP(fact_plan_revenue[[#This Row],[date]],dim_date[],2)</f>
        <v>Mar</v>
      </c>
      <c r="G166" t="str">
        <f>VLOOKUP(fact_plan_revenue[[#This Row],[date]],dim_date[],3)</f>
        <v>Before 5G</v>
      </c>
      <c r="H166" t="str">
        <f>VLOOKUP(fact_plan_revenue[[#This Row],[plans]],dim_plan[],2,FALSE)</f>
        <v>Super Saviour Pack (1.5 GB / Day Combo For 56 days)</v>
      </c>
    </row>
    <row r="167" spans="1:8" x14ac:dyDescent="0.3">
      <c r="A167" s="2">
        <v>44652</v>
      </c>
      <c r="B167">
        <v>400001</v>
      </c>
      <c r="C167" t="s">
        <v>47</v>
      </c>
      <c r="D167">
        <v>5.09</v>
      </c>
      <c r="E167" t="str">
        <f>VLOOKUP(fact_plan_revenue[[#This Row],[city_code]],dim_cities[],2)</f>
        <v>Lucknow</v>
      </c>
      <c r="F167" t="str">
        <f>VLOOKUP(fact_plan_revenue[[#This Row],[date]],dim_date[],2)</f>
        <v>Apr</v>
      </c>
      <c r="G167" t="str">
        <f>VLOOKUP(fact_plan_revenue[[#This Row],[date]],dim_date[],3)</f>
        <v>Before 5G</v>
      </c>
      <c r="H167" t="str">
        <f>VLOOKUP(fact_plan_revenue[[#This Row],[plans]],dim_plan[],2,FALSE)</f>
        <v>Super Saviour Pack (1.5 GB / Day Combo For 56 days)</v>
      </c>
    </row>
    <row r="168" spans="1:8" x14ac:dyDescent="0.3">
      <c r="A168" s="2">
        <v>44652</v>
      </c>
      <c r="B168">
        <v>110001</v>
      </c>
      <c r="C168" t="s">
        <v>47</v>
      </c>
      <c r="D168">
        <v>3.83</v>
      </c>
      <c r="E168" t="str">
        <f>VLOOKUP(fact_plan_revenue[[#This Row],[city_code]],dim_cities[],2)</f>
        <v>Delhi</v>
      </c>
      <c r="F168" t="str">
        <f>VLOOKUP(fact_plan_revenue[[#This Row],[date]],dim_date[],2)</f>
        <v>Apr</v>
      </c>
      <c r="G168" t="str">
        <f>VLOOKUP(fact_plan_revenue[[#This Row],[date]],dim_date[],3)</f>
        <v>Before 5G</v>
      </c>
      <c r="H168" t="str">
        <f>VLOOKUP(fact_plan_revenue[[#This Row],[plans]],dim_plan[],2,FALSE)</f>
        <v>Super Saviour Pack (1.5 GB / Day Combo For 56 days)</v>
      </c>
    </row>
    <row r="169" spans="1:8" x14ac:dyDescent="0.3">
      <c r="A169" s="2">
        <v>44652</v>
      </c>
      <c r="B169">
        <v>700001</v>
      </c>
      <c r="C169" t="s">
        <v>47</v>
      </c>
      <c r="D169">
        <v>4.3600000000000003</v>
      </c>
      <c r="E169" t="str">
        <f>VLOOKUP(fact_plan_revenue[[#This Row],[city_code]],dim_cities[],2)</f>
        <v>Raipur</v>
      </c>
      <c r="F169" t="str">
        <f>VLOOKUP(fact_plan_revenue[[#This Row],[date]],dim_date[],2)</f>
        <v>Apr</v>
      </c>
      <c r="G169" t="str">
        <f>VLOOKUP(fact_plan_revenue[[#This Row],[date]],dim_date[],3)</f>
        <v>Before 5G</v>
      </c>
      <c r="H169" t="str">
        <f>VLOOKUP(fact_plan_revenue[[#This Row],[plans]],dim_plan[],2,FALSE)</f>
        <v>Super Saviour Pack (1.5 GB / Day Combo For 56 days)</v>
      </c>
    </row>
    <row r="170" spans="1:8" x14ac:dyDescent="0.3">
      <c r="A170" s="2">
        <v>44652</v>
      </c>
      <c r="B170">
        <v>560001</v>
      </c>
      <c r="C170" t="s">
        <v>47</v>
      </c>
      <c r="D170">
        <v>4.22</v>
      </c>
      <c r="E170" t="str">
        <f>VLOOKUP(fact_plan_revenue[[#This Row],[city_code]],dim_cities[],2)</f>
        <v>Lucknow</v>
      </c>
      <c r="F170" t="str">
        <f>VLOOKUP(fact_plan_revenue[[#This Row],[date]],dim_date[],2)</f>
        <v>Apr</v>
      </c>
      <c r="G170" t="str">
        <f>VLOOKUP(fact_plan_revenue[[#This Row],[date]],dim_date[],3)</f>
        <v>Before 5G</v>
      </c>
      <c r="H170" t="str">
        <f>VLOOKUP(fact_plan_revenue[[#This Row],[plans]],dim_plan[],2,FALSE)</f>
        <v>Super Saviour Pack (1.5 GB / Day Combo For 56 days)</v>
      </c>
    </row>
    <row r="171" spans="1:8" x14ac:dyDescent="0.3">
      <c r="A171" s="2">
        <v>44652</v>
      </c>
      <c r="B171">
        <v>600001</v>
      </c>
      <c r="C171" t="s">
        <v>47</v>
      </c>
      <c r="D171">
        <v>3.31</v>
      </c>
      <c r="E171" t="str">
        <f>VLOOKUP(fact_plan_revenue[[#This Row],[city_code]],dim_cities[],2)</f>
        <v>Lucknow</v>
      </c>
      <c r="F171" t="str">
        <f>VLOOKUP(fact_plan_revenue[[#This Row],[date]],dim_date[],2)</f>
        <v>Apr</v>
      </c>
      <c r="G171" t="str">
        <f>VLOOKUP(fact_plan_revenue[[#This Row],[date]],dim_date[],3)</f>
        <v>Before 5G</v>
      </c>
      <c r="H171" t="str">
        <f>VLOOKUP(fact_plan_revenue[[#This Row],[plans]],dim_plan[],2,FALSE)</f>
        <v>Super Saviour Pack (1.5 GB / Day Combo For 56 days)</v>
      </c>
    </row>
    <row r="172" spans="1:8" x14ac:dyDescent="0.3">
      <c r="A172" s="2">
        <v>44652</v>
      </c>
      <c r="B172">
        <v>500001</v>
      </c>
      <c r="C172" t="s">
        <v>47</v>
      </c>
      <c r="D172">
        <v>2.2200000000000002</v>
      </c>
      <c r="E172" t="str">
        <f>VLOOKUP(fact_plan_revenue[[#This Row],[city_code]],dim_cities[],2)</f>
        <v>Lucknow</v>
      </c>
      <c r="F172" t="str">
        <f>VLOOKUP(fact_plan_revenue[[#This Row],[date]],dim_date[],2)</f>
        <v>Apr</v>
      </c>
      <c r="G172" t="str">
        <f>VLOOKUP(fact_plan_revenue[[#This Row],[date]],dim_date[],3)</f>
        <v>Before 5G</v>
      </c>
      <c r="H172" t="str">
        <f>VLOOKUP(fact_plan_revenue[[#This Row],[plans]],dim_plan[],2,FALSE)</f>
        <v>Super Saviour Pack (1.5 GB / Day Combo For 56 days)</v>
      </c>
    </row>
    <row r="173" spans="1:8" x14ac:dyDescent="0.3">
      <c r="A173" s="2">
        <v>44652</v>
      </c>
      <c r="B173">
        <v>411001</v>
      </c>
      <c r="C173" t="s">
        <v>47</v>
      </c>
      <c r="D173">
        <v>4.71</v>
      </c>
      <c r="E173" t="str">
        <f>VLOOKUP(fact_plan_revenue[[#This Row],[city_code]],dim_cities[],2)</f>
        <v>Lucknow</v>
      </c>
      <c r="F173" t="str">
        <f>VLOOKUP(fact_plan_revenue[[#This Row],[date]],dim_date[],2)</f>
        <v>Apr</v>
      </c>
      <c r="G173" t="str">
        <f>VLOOKUP(fact_plan_revenue[[#This Row],[date]],dim_date[],3)</f>
        <v>Before 5G</v>
      </c>
      <c r="H173" t="str">
        <f>VLOOKUP(fact_plan_revenue[[#This Row],[plans]],dim_plan[],2,FALSE)</f>
        <v>Super Saviour Pack (1.5 GB / Day Combo For 56 days)</v>
      </c>
    </row>
    <row r="174" spans="1:8" x14ac:dyDescent="0.3">
      <c r="A174" s="2">
        <v>44652</v>
      </c>
      <c r="B174">
        <v>380001</v>
      </c>
      <c r="C174" t="s">
        <v>47</v>
      </c>
      <c r="D174">
        <v>2.56</v>
      </c>
      <c r="E174" t="str">
        <f>VLOOKUP(fact_plan_revenue[[#This Row],[city_code]],dim_cities[],2)</f>
        <v>Ahmedabad</v>
      </c>
      <c r="F174" t="str">
        <f>VLOOKUP(fact_plan_revenue[[#This Row],[date]],dim_date[],2)</f>
        <v>Apr</v>
      </c>
      <c r="G174" t="str">
        <f>VLOOKUP(fact_plan_revenue[[#This Row],[date]],dim_date[],3)</f>
        <v>Before 5G</v>
      </c>
      <c r="H174" t="str">
        <f>VLOOKUP(fact_plan_revenue[[#This Row],[plans]],dim_plan[],2,FALSE)</f>
        <v>Super Saviour Pack (1.5 GB / Day Combo For 56 days)</v>
      </c>
    </row>
    <row r="175" spans="1:8" x14ac:dyDescent="0.3">
      <c r="A175" s="2">
        <v>44652</v>
      </c>
      <c r="B175">
        <v>302001</v>
      </c>
      <c r="C175" t="s">
        <v>47</v>
      </c>
      <c r="D175">
        <v>1.36</v>
      </c>
      <c r="E175" t="str">
        <f>VLOOKUP(fact_plan_revenue[[#This Row],[city_code]],dim_cities[],2)</f>
        <v>Delhi</v>
      </c>
      <c r="F175" t="str">
        <f>VLOOKUP(fact_plan_revenue[[#This Row],[date]],dim_date[],2)</f>
        <v>Apr</v>
      </c>
      <c r="G175" t="str">
        <f>VLOOKUP(fact_plan_revenue[[#This Row],[date]],dim_date[],3)</f>
        <v>Before 5G</v>
      </c>
      <c r="H175" t="str">
        <f>VLOOKUP(fact_plan_revenue[[#This Row],[plans]],dim_plan[],2,FALSE)</f>
        <v>Super Saviour Pack (1.5 GB / Day Combo For 56 days)</v>
      </c>
    </row>
    <row r="176" spans="1:8" x14ac:dyDescent="0.3">
      <c r="A176" s="2">
        <v>44652</v>
      </c>
      <c r="B176">
        <v>226001</v>
      </c>
      <c r="C176" t="s">
        <v>47</v>
      </c>
      <c r="D176">
        <v>1.25</v>
      </c>
      <c r="E176" t="str">
        <f>VLOOKUP(fact_plan_revenue[[#This Row],[city_code]],dim_cities[],2)</f>
        <v>Delhi</v>
      </c>
      <c r="F176" t="str">
        <f>VLOOKUP(fact_plan_revenue[[#This Row],[date]],dim_date[],2)</f>
        <v>Apr</v>
      </c>
      <c r="G176" t="str">
        <f>VLOOKUP(fact_plan_revenue[[#This Row],[date]],dim_date[],3)</f>
        <v>Before 5G</v>
      </c>
      <c r="H176" t="str">
        <f>VLOOKUP(fact_plan_revenue[[#This Row],[plans]],dim_plan[],2,FALSE)</f>
        <v>Super Saviour Pack (1.5 GB / Day Combo For 56 days)</v>
      </c>
    </row>
    <row r="177" spans="1:8" x14ac:dyDescent="0.3">
      <c r="A177" s="2">
        <v>44652</v>
      </c>
      <c r="B177">
        <v>800008</v>
      </c>
      <c r="C177" t="s">
        <v>47</v>
      </c>
      <c r="D177">
        <v>1.05</v>
      </c>
      <c r="E177" t="str">
        <f>VLOOKUP(fact_plan_revenue[[#This Row],[city_code]],dim_cities[],2)</f>
        <v>Raipur</v>
      </c>
      <c r="F177" t="str">
        <f>VLOOKUP(fact_plan_revenue[[#This Row],[date]],dim_date[],2)</f>
        <v>Apr</v>
      </c>
      <c r="G177" t="str">
        <f>VLOOKUP(fact_plan_revenue[[#This Row],[date]],dim_date[],3)</f>
        <v>Before 5G</v>
      </c>
      <c r="H177" t="str">
        <f>VLOOKUP(fact_plan_revenue[[#This Row],[plans]],dim_plan[],2,FALSE)</f>
        <v>Super Saviour Pack (1.5 GB / Day Combo For 56 days)</v>
      </c>
    </row>
    <row r="178" spans="1:8" x14ac:dyDescent="0.3">
      <c r="A178" s="2">
        <v>44652</v>
      </c>
      <c r="B178">
        <v>641001</v>
      </c>
      <c r="C178" t="s">
        <v>47</v>
      </c>
      <c r="D178">
        <v>0.92</v>
      </c>
      <c r="E178" t="str">
        <f>VLOOKUP(fact_plan_revenue[[#This Row],[city_code]],dim_cities[],2)</f>
        <v>Coimbatore</v>
      </c>
      <c r="F178" t="str">
        <f>VLOOKUP(fact_plan_revenue[[#This Row],[date]],dim_date[],2)</f>
        <v>Apr</v>
      </c>
      <c r="G178" t="str">
        <f>VLOOKUP(fact_plan_revenue[[#This Row],[date]],dim_date[],3)</f>
        <v>Before 5G</v>
      </c>
      <c r="H178" t="str">
        <f>VLOOKUP(fact_plan_revenue[[#This Row],[plans]],dim_plan[],2,FALSE)</f>
        <v>Super Saviour Pack (1.5 GB / Day Combo For 56 days)</v>
      </c>
    </row>
    <row r="179" spans="1:8" x14ac:dyDescent="0.3">
      <c r="A179" s="2">
        <v>44652</v>
      </c>
      <c r="B179">
        <v>160017</v>
      </c>
      <c r="C179" t="s">
        <v>47</v>
      </c>
      <c r="D179">
        <v>1.01</v>
      </c>
      <c r="E179" t="str">
        <f>VLOOKUP(fact_plan_revenue[[#This Row],[city_code]],dim_cities[],2)</f>
        <v>Delhi</v>
      </c>
      <c r="F179" t="str">
        <f>VLOOKUP(fact_plan_revenue[[#This Row],[date]],dim_date[],2)</f>
        <v>Apr</v>
      </c>
      <c r="G179" t="str">
        <f>VLOOKUP(fact_plan_revenue[[#This Row],[date]],dim_date[],3)</f>
        <v>Before 5G</v>
      </c>
      <c r="H179" t="str">
        <f>VLOOKUP(fact_plan_revenue[[#This Row],[plans]],dim_plan[],2,FALSE)</f>
        <v>Super Saviour Pack (1.5 GB / Day Combo For 56 days)</v>
      </c>
    </row>
    <row r="180" spans="1:8" x14ac:dyDescent="0.3">
      <c r="A180" s="2">
        <v>44652</v>
      </c>
      <c r="B180">
        <v>122001</v>
      </c>
      <c r="C180" t="s">
        <v>47</v>
      </c>
      <c r="D180">
        <v>0.52</v>
      </c>
      <c r="E180" t="str">
        <f>VLOOKUP(fact_plan_revenue[[#This Row],[city_code]],dim_cities[],2)</f>
        <v>Delhi</v>
      </c>
      <c r="F180" t="str">
        <f>VLOOKUP(fact_plan_revenue[[#This Row],[date]],dim_date[],2)</f>
        <v>Apr</v>
      </c>
      <c r="G180" t="str">
        <f>VLOOKUP(fact_plan_revenue[[#This Row],[date]],dim_date[],3)</f>
        <v>Before 5G</v>
      </c>
      <c r="H180" t="str">
        <f>VLOOKUP(fact_plan_revenue[[#This Row],[plans]],dim_plan[],2,FALSE)</f>
        <v>Super Saviour Pack (1.5 GB / Day Combo For 56 days)</v>
      </c>
    </row>
    <row r="181" spans="1:8" x14ac:dyDescent="0.3">
      <c r="A181" s="2">
        <v>44652</v>
      </c>
      <c r="B181">
        <v>492001</v>
      </c>
      <c r="C181" t="s">
        <v>47</v>
      </c>
      <c r="D181">
        <v>0.36</v>
      </c>
      <c r="E181" t="str">
        <f>VLOOKUP(fact_plan_revenue[[#This Row],[city_code]],dim_cities[],2)</f>
        <v>Lucknow</v>
      </c>
      <c r="F181" t="str">
        <f>VLOOKUP(fact_plan_revenue[[#This Row],[date]],dim_date[],2)</f>
        <v>Apr</v>
      </c>
      <c r="G181" t="str">
        <f>VLOOKUP(fact_plan_revenue[[#This Row],[date]],dim_date[],3)</f>
        <v>Before 5G</v>
      </c>
      <c r="H181" t="str">
        <f>VLOOKUP(fact_plan_revenue[[#This Row],[plans]],dim_plan[],2,FALSE)</f>
        <v>Super Saviour Pack (1.5 GB / Day Combo For 56 days)</v>
      </c>
    </row>
    <row r="182" spans="1:8" x14ac:dyDescent="0.3">
      <c r="A182" s="2">
        <v>44713</v>
      </c>
      <c r="B182">
        <v>400001</v>
      </c>
      <c r="C182" t="s">
        <v>47</v>
      </c>
      <c r="D182">
        <v>6.47</v>
      </c>
      <c r="E182" t="str">
        <f>VLOOKUP(fact_plan_revenue[[#This Row],[city_code]],dim_cities[],2)</f>
        <v>Lucknow</v>
      </c>
      <c r="F182" t="str">
        <f>VLOOKUP(fact_plan_revenue[[#This Row],[date]],dim_date[],2)</f>
        <v>Jun</v>
      </c>
      <c r="G182" t="str">
        <f>VLOOKUP(fact_plan_revenue[[#This Row],[date]],dim_date[],3)</f>
        <v>After 5G</v>
      </c>
      <c r="H182" t="str">
        <f>VLOOKUP(fact_plan_revenue[[#This Row],[plans]],dim_plan[],2,FALSE)</f>
        <v>Super Saviour Pack (1.5 GB / Day Combo For 56 days)</v>
      </c>
    </row>
    <row r="183" spans="1:8" x14ac:dyDescent="0.3">
      <c r="A183" s="2">
        <v>44713</v>
      </c>
      <c r="B183">
        <v>110001</v>
      </c>
      <c r="C183" t="s">
        <v>47</v>
      </c>
      <c r="D183">
        <v>3.68</v>
      </c>
      <c r="E183" t="str">
        <f>VLOOKUP(fact_plan_revenue[[#This Row],[city_code]],dim_cities[],2)</f>
        <v>Delhi</v>
      </c>
      <c r="F183" t="str">
        <f>VLOOKUP(fact_plan_revenue[[#This Row],[date]],dim_date[],2)</f>
        <v>Jun</v>
      </c>
      <c r="G183" t="str">
        <f>VLOOKUP(fact_plan_revenue[[#This Row],[date]],dim_date[],3)</f>
        <v>After 5G</v>
      </c>
      <c r="H183" t="str">
        <f>VLOOKUP(fact_plan_revenue[[#This Row],[plans]],dim_plan[],2,FALSE)</f>
        <v>Super Saviour Pack (1.5 GB / Day Combo For 56 days)</v>
      </c>
    </row>
    <row r="184" spans="1:8" x14ac:dyDescent="0.3">
      <c r="A184" s="2">
        <v>44713</v>
      </c>
      <c r="B184">
        <v>700001</v>
      </c>
      <c r="C184" t="s">
        <v>47</v>
      </c>
      <c r="D184">
        <v>3.09</v>
      </c>
      <c r="E184" t="str">
        <f>VLOOKUP(fact_plan_revenue[[#This Row],[city_code]],dim_cities[],2)</f>
        <v>Raipur</v>
      </c>
      <c r="F184" t="str">
        <f>VLOOKUP(fact_plan_revenue[[#This Row],[date]],dim_date[],2)</f>
        <v>Jun</v>
      </c>
      <c r="G184" t="str">
        <f>VLOOKUP(fact_plan_revenue[[#This Row],[date]],dim_date[],3)</f>
        <v>After 5G</v>
      </c>
      <c r="H184" t="str">
        <f>VLOOKUP(fact_plan_revenue[[#This Row],[plans]],dim_plan[],2,FALSE)</f>
        <v>Super Saviour Pack (1.5 GB / Day Combo For 56 days)</v>
      </c>
    </row>
    <row r="185" spans="1:8" x14ac:dyDescent="0.3">
      <c r="A185" s="2">
        <v>44713</v>
      </c>
      <c r="B185">
        <v>560001</v>
      </c>
      <c r="C185" t="s">
        <v>47</v>
      </c>
      <c r="D185">
        <v>4.0199999999999996</v>
      </c>
      <c r="E185" t="str">
        <f>VLOOKUP(fact_plan_revenue[[#This Row],[city_code]],dim_cities[],2)</f>
        <v>Lucknow</v>
      </c>
      <c r="F185" t="str">
        <f>VLOOKUP(fact_plan_revenue[[#This Row],[date]],dim_date[],2)</f>
        <v>Jun</v>
      </c>
      <c r="G185" t="str">
        <f>VLOOKUP(fact_plan_revenue[[#This Row],[date]],dim_date[],3)</f>
        <v>After 5G</v>
      </c>
      <c r="H185" t="str">
        <f>VLOOKUP(fact_plan_revenue[[#This Row],[plans]],dim_plan[],2,FALSE)</f>
        <v>Super Saviour Pack (1.5 GB / Day Combo For 56 days)</v>
      </c>
    </row>
    <row r="186" spans="1:8" x14ac:dyDescent="0.3">
      <c r="A186" s="2">
        <v>44713</v>
      </c>
      <c r="B186">
        <v>600001</v>
      </c>
      <c r="C186" t="s">
        <v>47</v>
      </c>
      <c r="D186">
        <v>2.91</v>
      </c>
      <c r="E186" t="str">
        <f>VLOOKUP(fact_plan_revenue[[#This Row],[city_code]],dim_cities[],2)</f>
        <v>Lucknow</v>
      </c>
      <c r="F186" t="str">
        <f>VLOOKUP(fact_plan_revenue[[#This Row],[date]],dim_date[],2)</f>
        <v>Jun</v>
      </c>
      <c r="G186" t="str">
        <f>VLOOKUP(fact_plan_revenue[[#This Row],[date]],dim_date[],3)</f>
        <v>After 5G</v>
      </c>
      <c r="H186" t="str">
        <f>VLOOKUP(fact_plan_revenue[[#This Row],[plans]],dim_plan[],2,FALSE)</f>
        <v>Super Saviour Pack (1.5 GB / Day Combo For 56 days)</v>
      </c>
    </row>
    <row r="187" spans="1:8" x14ac:dyDescent="0.3">
      <c r="A187" s="2">
        <v>44713</v>
      </c>
      <c r="B187">
        <v>500001</v>
      </c>
      <c r="C187" t="s">
        <v>47</v>
      </c>
      <c r="D187">
        <v>2.64</v>
      </c>
      <c r="E187" t="str">
        <f>VLOOKUP(fact_plan_revenue[[#This Row],[city_code]],dim_cities[],2)</f>
        <v>Lucknow</v>
      </c>
      <c r="F187" t="str">
        <f>VLOOKUP(fact_plan_revenue[[#This Row],[date]],dim_date[],2)</f>
        <v>Jun</v>
      </c>
      <c r="G187" t="str">
        <f>VLOOKUP(fact_plan_revenue[[#This Row],[date]],dim_date[],3)</f>
        <v>After 5G</v>
      </c>
      <c r="H187" t="str">
        <f>VLOOKUP(fact_plan_revenue[[#This Row],[plans]],dim_plan[],2,FALSE)</f>
        <v>Super Saviour Pack (1.5 GB / Day Combo For 56 days)</v>
      </c>
    </row>
    <row r="188" spans="1:8" x14ac:dyDescent="0.3">
      <c r="A188" s="2">
        <v>44713</v>
      </c>
      <c r="B188">
        <v>411001</v>
      </c>
      <c r="C188" t="s">
        <v>47</v>
      </c>
      <c r="D188">
        <v>2.16</v>
      </c>
      <c r="E188" t="str">
        <f>VLOOKUP(fact_plan_revenue[[#This Row],[city_code]],dim_cities[],2)</f>
        <v>Lucknow</v>
      </c>
      <c r="F188" t="str">
        <f>VLOOKUP(fact_plan_revenue[[#This Row],[date]],dim_date[],2)</f>
        <v>Jun</v>
      </c>
      <c r="G188" t="str">
        <f>VLOOKUP(fact_plan_revenue[[#This Row],[date]],dim_date[],3)</f>
        <v>After 5G</v>
      </c>
      <c r="H188" t="str">
        <f>VLOOKUP(fact_plan_revenue[[#This Row],[plans]],dim_plan[],2,FALSE)</f>
        <v>Super Saviour Pack (1.5 GB / Day Combo For 56 days)</v>
      </c>
    </row>
    <row r="189" spans="1:8" x14ac:dyDescent="0.3">
      <c r="A189" s="2">
        <v>44713</v>
      </c>
      <c r="B189">
        <v>380001</v>
      </c>
      <c r="C189" t="s">
        <v>47</v>
      </c>
      <c r="D189">
        <v>2.1</v>
      </c>
      <c r="E189" t="str">
        <f>VLOOKUP(fact_plan_revenue[[#This Row],[city_code]],dim_cities[],2)</f>
        <v>Ahmedabad</v>
      </c>
      <c r="F189" t="str">
        <f>VLOOKUP(fact_plan_revenue[[#This Row],[date]],dim_date[],2)</f>
        <v>Jun</v>
      </c>
      <c r="G189" t="str">
        <f>VLOOKUP(fact_plan_revenue[[#This Row],[date]],dim_date[],3)</f>
        <v>After 5G</v>
      </c>
      <c r="H189" t="str">
        <f>VLOOKUP(fact_plan_revenue[[#This Row],[plans]],dim_plan[],2,FALSE)</f>
        <v>Super Saviour Pack (1.5 GB / Day Combo For 56 days)</v>
      </c>
    </row>
    <row r="190" spans="1:8" x14ac:dyDescent="0.3">
      <c r="A190" s="2">
        <v>44713</v>
      </c>
      <c r="B190">
        <v>302001</v>
      </c>
      <c r="C190" t="s">
        <v>47</v>
      </c>
      <c r="D190">
        <v>2.12</v>
      </c>
      <c r="E190" t="str">
        <f>VLOOKUP(fact_plan_revenue[[#This Row],[city_code]],dim_cities[],2)</f>
        <v>Delhi</v>
      </c>
      <c r="F190" t="str">
        <f>VLOOKUP(fact_plan_revenue[[#This Row],[date]],dim_date[],2)</f>
        <v>Jun</v>
      </c>
      <c r="G190" t="str">
        <f>VLOOKUP(fact_plan_revenue[[#This Row],[date]],dim_date[],3)</f>
        <v>After 5G</v>
      </c>
      <c r="H190" t="str">
        <f>VLOOKUP(fact_plan_revenue[[#This Row],[plans]],dim_plan[],2,FALSE)</f>
        <v>Super Saviour Pack (1.5 GB / Day Combo For 56 days)</v>
      </c>
    </row>
    <row r="191" spans="1:8" x14ac:dyDescent="0.3">
      <c r="A191" s="2">
        <v>44713</v>
      </c>
      <c r="B191">
        <v>226001</v>
      </c>
      <c r="C191" t="s">
        <v>47</v>
      </c>
      <c r="D191">
        <v>0.99</v>
      </c>
      <c r="E191" t="str">
        <f>VLOOKUP(fact_plan_revenue[[#This Row],[city_code]],dim_cities[],2)</f>
        <v>Delhi</v>
      </c>
      <c r="F191" t="str">
        <f>VLOOKUP(fact_plan_revenue[[#This Row],[date]],dim_date[],2)</f>
        <v>Jun</v>
      </c>
      <c r="G191" t="str">
        <f>VLOOKUP(fact_plan_revenue[[#This Row],[date]],dim_date[],3)</f>
        <v>After 5G</v>
      </c>
      <c r="H191" t="str">
        <f>VLOOKUP(fact_plan_revenue[[#This Row],[plans]],dim_plan[],2,FALSE)</f>
        <v>Super Saviour Pack (1.5 GB / Day Combo For 56 days)</v>
      </c>
    </row>
    <row r="192" spans="1:8" x14ac:dyDescent="0.3">
      <c r="A192" s="2">
        <v>44713</v>
      </c>
      <c r="B192">
        <v>800008</v>
      </c>
      <c r="C192" t="s">
        <v>47</v>
      </c>
      <c r="D192">
        <v>1.57</v>
      </c>
      <c r="E192" t="str">
        <f>VLOOKUP(fact_plan_revenue[[#This Row],[city_code]],dim_cities[],2)</f>
        <v>Raipur</v>
      </c>
      <c r="F192" t="str">
        <f>VLOOKUP(fact_plan_revenue[[#This Row],[date]],dim_date[],2)</f>
        <v>Jun</v>
      </c>
      <c r="G192" t="str">
        <f>VLOOKUP(fact_plan_revenue[[#This Row],[date]],dim_date[],3)</f>
        <v>After 5G</v>
      </c>
      <c r="H192" t="str">
        <f>VLOOKUP(fact_plan_revenue[[#This Row],[plans]],dim_plan[],2,FALSE)</f>
        <v>Super Saviour Pack (1.5 GB / Day Combo For 56 days)</v>
      </c>
    </row>
    <row r="193" spans="1:8" x14ac:dyDescent="0.3">
      <c r="A193" s="2">
        <v>44713</v>
      </c>
      <c r="B193">
        <v>641001</v>
      </c>
      <c r="C193" t="s">
        <v>47</v>
      </c>
      <c r="D193">
        <v>0.72</v>
      </c>
      <c r="E193" t="str">
        <f>VLOOKUP(fact_plan_revenue[[#This Row],[city_code]],dim_cities[],2)</f>
        <v>Coimbatore</v>
      </c>
      <c r="F193" t="str">
        <f>VLOOKUP(fact_plan_revenue[[#This Row],[date]],dim_date[],2)</f>
        <v>Jun</v>
      </c>
      <c r="G193" t="str">
        <f>VLOOKUP(fact_plan_revenue[[#This Row],[date]],dim_date[],3)</f>
        <v>After 5G</v>
      </c>
      <c r="H193" t="str">
        <f>VLOOKUP(fact_plan_revenue[[#This Row],[plans]],dim_plan[],2,FALSE)</f>
        <v>Super Saviour Pack (1.5 GB / Day Combo For 56 days)</v>
      </c>
    </row>
    <row r="194" spans="1:8" x14ac:dyDescent="0.3">
      <c r="A194" s="2">
        <v>44713</v>
      </c>
      <c r="B194">
        <v>160017</v>
      </c>
      <c r="C194" t="s">
        <v>47</v>
      </c>
      <c r="D194">
        <v>0.64</v>
      </c>
      <c r="E194" t="str">
        <f>VLOOKUP(fact_plan_revenue[[#This Row],[city_code]],dim_cities[],2)</f>
        <v>Delhi</v>
      </c>
      <c r="F194" t="str">
        <f>VLOOKUP(fact_plan_revenue[[#This Row],[date]],dim_date[],2)</f>
        <v>Jun</v>
      </c>
      <c r="G194" t="str">
        <f>VLOOKUP(fact_plan_revenue[[#This Row],[date]],dim_date[],3)</f>
        <v>After 5G</v>
      </c>
      <c r="H194" t="str">
        <f>VLOOKUP(fact_plan_revenue[[#This Row],[plans]],dim_plan[],2,FALSE)</f>
        <v>Super Saviour Pack (1.5 GB / Day Combo For 56 days)</v>
      </c>
    </row>
    <row r="195" spans="1:8" x14ac:dyDescent="0.3">
      <c r="A195" s="2">
        <v>44713</v>
      </c>
      <c r="B195">
        <v>122001</v>
      </c>
      <c r="C195" t="s">
        <v>47</v>
      </c>
      <c r="D195">
        <v>0.47</v>
      </c>
      <c r="E195" t="str">
        <f>VLOOKUP(fact_plan_revenue[[#This Row],[city_code]],dim_cities[],2)</f>
        <v>Delhi</v>
      </c>
      <c r="F195" t="str">
        <f>VLOOKUP(fact_plan_revenue[[#This Row],[date]],dim_date[],2)</f>
        <v>Jun</v>
      </c>
      <c r="G195" t="str">
        <f>VLOOKUP(fact_plan_revenue[[#This Row],[date]],dim_date[],3)</f>
        <v>After 5G</v>
      </c>
      <c r="H195" t="str">
        <f>VLOOKUP(fact_plan_revenue[[#This Row],[plans]],dim_plan[],2,FALSE)</f>
        <v>Super Saviour Pack (1.5 GB / Day Combo For 56 days)</v>
      </c>
    </row>
    <row r="196" spans="1:8" x14ac:dyDescent="0.3">
      <c r="A196" s="2">
        <v>44713</v>
      </c>
      <c r="B196">
        <v>492001</v>
      </c>
      <c r="C196" t="s">
        <v>47</v>
      </c>
      <c r="D196">
        <v>0.41</v>
      </c>
      <c r="E196" t="str">
        <f>VLOOKUP(fact_plan_revenue[[#This Row],[city_code]],dim_cities[],2)</f>
        <v>Lucknow</v>
      </c>
      <c r="F196" t="str">
        <f>VLOOKUP(fact_plan_revenue[[#This Row],[date]],dim_date[],2)</f>
        <v>Jun</v>
      </c>
      <c r="G196" t="str">
        <f>VLOOKUP(fact_plan_revenue[[#This Row],[date]],dim_date[],3)</f>
        <v>After 5G</v>
      </c>
      <c r="H196" t="str">
        <f>VLOOKUP(fact_plan_revenue[[#This Row],[plans]],dim_plan[],2,FALSE)</f>
        <v>Super Saviour Pack (1.5 GB / Day Combo For 56 days)</v>
      </c>
    </row>
    <row r="197" spans="1:8" x14ac:dyDescent="0.3">
      <c r="A197" s="2">
        <v>44743</v>
      </c>
      <c r="B197">
        <v>400001</v>
      </c>
      <c r="C197" t="s">
        <v>47</v>
      </c>
      <c r="D197">
        <v>5.81</v>
      </c>
      <c r="E197" t="str">
        <f>VLOOKUP(fact_plan_revenue[[#This Row],[city_code]],dim_cities[],2)</f>
        <v>Lucknow</v>
      </c>
      <c r="F197" t="str">
        <f>VLOOKUP(fact_plan_revenue[[#This Row],[date]],dim_date[],2)</f>
        <v>Jul</v>
      </c>
      <c r="G197" t="str">
        <f>VLOOKUP(fact_plan_revenue[[#This Row],[date]],dim_date[],3)</f>
        <v>After 5G</v>
      </c>
      <c r="H197" t="str">
        <f>VLOOKUP(fact_plan_revenue[[#This Row],[plans]],dim_plan[],2,FALSE)</f>
        <v>Super Saviour Pack (1.5 GB / Day Combo For 56 days)</v>
      </c>
    </row>
    <row r="198" spans="1:8" x14ac:dyDescent="0.3">
      <c r="A198" s="2">
        <v>44743</v>
      </c>
      <c r="B198">
        <v>110001</v>
      </c>
      <c r="C198" t="s">
        <v>47</v>
      </c>
      <c r="D198">
        <v>4.79</v>
      </c>
      <c r="E198" t="str">
        <f>VLOOKUP(fact_plan_revenue[[#This Row],[city_code]],dim_cities[],2)</f>
        <v>Delhi</v>
      </c>
      <c r="F198" t="str">
        <f>VLOOKUP(fact_plan_revenue[[#This Row],[date]],dim_date[],2)</f>
        <v>Jul</v>
      </c>
      <c r="G198" t="str">
        <f>VLOOKUP(fact_plan_revenue[[#This Row],[date]],dim_date[],3)</f>
        <v>After 5G</v>
      </c>
      <c r="H198" t="str">
        <f>VLOOKUP(fact_plan_revenue[[#This Row],[plans]],dim_plan[],2,FALSE)</f>
        <v>Super Saviour Pack (1.5 GB / Day Combo For 56 days)</v>
      </c>
    </row>
    <row r="199" spans="1:8" x14ac:dyDescent="0.3">
      <c r="A199" s="2">
        <v>44743</v>
      </c>
      <c r="B199">
        <v>700001</v>
      </c>
      <c r="C199" t="s">
        <v>47</v>
      </c>
      <c r="D199">
        <v>3.41</v>
      </c>
      <c r="E199" t="str">
        <f>VLOOKUP(fact_plan_revenue[[#This Row],[city_code]],dim_cities[],2)</f>
        <v>Raipur</v>
      </c>
      <c r="F199" t="str">
        <f>VLOOKUP(fact_plan_revenue[[#This Row],[date]],dim_date[],2)</f>
        <v>Jul</v>
      </c>
      <c r="G199" t="str">
        <f>VLOOKUP(fact_plan_revenue[[#This Row],[date]],dim_date[],3)</f>
        <v>After 5G</v>
      </c>
      <c r="H199" t="str">
        <f>VLOOKUP(fact_plan_revenue[[#This Row],[plans]],dim_plan[],2,FALSE)</f>
        <v>Super Saviour Pack (1.5 GB / Day Combo For 56 days)</v>
      </c>
    </row>
    <row r="200" spans="1:8" x14ac:dyDescent="0.3">
      <c r="A200" s="2">
        <v>44743</v>
      </c>
      <c r="B200">
        <v>560001</v>
      </c>
      <c r="C200" t="s">
        <v>47</v>
      </c>
      <c r="D200">
        <v>4.3899999999999997</v>
      </c>
      <c r="E200" t="str">
        <f>VLOOKUP(fact_plan_revenue[[#This Row],[city_code]],dim_cities[],2)</f>
        <v>Lucknow</v>
      </c>
      <c r="F200" t="str">
        <f>VLOOKUP(fact_plan_revenue[[#This Row],[date]],dim_date[],2)</f>
        <v>Jul</v>
      </c>
      <c r="G200" t="str">
        <f>VLOOKUP(fact_plan_revenue[[#This Row],[date]],dim_date[],3)</f>
        <v>After 5G</v>
      </c>
      <c r="H200" t="str">
        <f>VLOOKUP(fact_plan_revenue[[#This Row],[plans]],dim_plan[],2,FALSE)</f>
        <v>Super Saviour Pack (1.5 GB / Day Combo For 56 days)</v>
      </c>
    </row>
    <row r="201" spans="1:8" x14ac:dyDescent="0.3">
      <c r="A201" s="2">
        <v>44743</v>
      </c>
      <c r="B201">
        <v>600001</v>
      </c>
      <c r="C201" t="s">
        <v>47</v>
      </c>
      <c r="D201">
        <v>5.09</v>
      </c>
      <c r="E201" t="str">
        <f>VLOOKUP(fact_plan_revenue[[#This Row],[city_code]],dim_cities[],2)</f>
        <v>Lucknow</v>
      </c>
      <c r="F201" t="str">
        <f>VLOOKUP(fact_plan_revenue[[#This Row],[date]],dim_date[],2)</f>
        <v>Jul</v>
      </c>
      <c r="G201" t="str">
        <f>VLOOKUP(fact_plan_revenue[[#This Row],[date]],dim_date[],3)</f>
        <v>After 5G</v>
      </c>
      <c r="H201" t="str">
        <f>VLOOKUP(fact_plan_revenue[[#This Row],[plans]],dim_plan[],2,FALSE)</f>
        <v>Super Saviour Pack (1.5 GB / Day Combo For 56 days)</v>
      </c>
    </row>
    <row r="202" spans="1:8" x14ac:dyDescent="0.3">
      <c r="A202" s="2">
        <v>44743</v>
      </c>
      <c r="B202">
        <v>500001</v>
      </c>
      <c r="C202" t="s">
        <v>47</v>
      </c>
      <c r="D202">
        <v>3.12</v>
      </c>
      <c r="E202" t="str">
        <f>VLOOKUP(fact_plan_revenue[[#This Row],[city_code]],dim_cities[],2)</f>
        <v>Lucknow</v>
      </c>
      <c r="F202" t="str">
        <f>VLOOKUP(fact_plan_revenue[[#This Row],[date]],dim_date[],2)</f>
        <v>Jul</v>
      </c>
      <c r="G202" t="str">
        <f>VLOOKUP(fact_plan_revenue[[#This Row],[date]],dim_date[],3)</f>
        <v>After 5G</v>
      </c>
      <c r="H202" t="str">
        <f>VLOOKUP(fact_plan_revenue[[#This Row],[plans]],dim_plan[],2,FALSE)</f>
        <v>Super Saviour Pack (1.5 GB / Day Combo For 56 days)</v>
      </c>
    </row>
    <row r="203" spans="1:8" x14ac:dyDescent="0.3">
      <c r="A203" s="2">
        <v>44743</v>
      </c>
      <c r="B203">
        <v>411001</v>
      </c>
      <c r="C203" t="s">
        <v>47</v>
      </c>
      <c r="D203">
        <v>2.44</v>
      </c>
      <c r="E203" t="str">
        <f>VLOOKUP(fact_plan_revenue[[#This Row],[city_code]],dim_cities[],2)</f>
        <v>Lucknow</v>
      </c>
      <c r="F203" t="str">
        <f>VLOOKUP(fact_plan_revenue[[#This Row],[date]],dim_date[],2)</f>
        <v>Jul</v>
      </c>
      <c r="G203" t="str">
        <f>VLOOKUP(fact_plan_revenue[[#This Row],[date]],dim_date[],3)</f>
        <v>After 5G</v>
      </c>
      <c r="H203" t="str">
        <f>VLOOKUP(fact_plan_revenue[[#This Row],[plans]],dim_plan[],2,FALSE)</f>
        <v>Super Saviour Pack (1.5 GB / Day Combo For 56 days)</v>
      </c>
    </row>
    <row r="204" spans="1:8" x14ac:dyDescent="0.3">
      <c r="A204" s="2">
        <v>44743</v>
      </c>
      <c r="B204">
        <v>380001</v>
      </c>
      <c r="C204" t="s">
        <v>47</v>
      </c>
      <c r="D204">
        <v>2.06</v>
      </c>
      <c r="E204" t="str">
        <f>VLOOKUP(fact_plan_revenue[[#This Row],[city_code]],dim_cities[],2)</f>
        <v>Ahmedabad</v>
      </c>
      <c r="F204" t="str">
        <f>VLOOKUP(fact_plan_revenue[[#This Row],[date]],dim_date[],2)</f>
        <v>Jul</v>
      </c>
      <c r="G204" t="str">
        <f>VLOOKUP(fact_plan_revenue[[#This Row],[date]],dim_date[],3)</f>
        <v>After 5G</v>
      </c>
      <c r="H204" t="str">
        <f>VLOOKUP(fact_plan_revenue[[#This Row],[plans]],dim_plan[],2,FALSE)</f>
        <v>Super Saviour Pack (1.5 GB / Day Combo For 56 days)</v>
      </c>
    </row>
    <row r="205" spans="1:8" x14ac:dyDescent="0.3">
      <c r="A205" s="2">
        <v>44743</v>
      </c>
      <c r="B205">
        <v>302001</v>
      </c>
      <c r="C205" t="s">
        <v>47</v>
      </c>
      <c r="D205">
        <v>1.38</v>
      </c>
      <c r="E205" t="str">
        <f>VLOOKUP(fact_plan_revenue[[#This Row],[city_code]],dim_cities[],2)</f>
        <v>Delhi</v>
      </c>
      <c r="F205" t="str">
        <f>VLOOKUP(fact_plan_revenue[[#This Row],[date]],dim_date[],2)</f>
        <v>Jul</v>
      </c>
      <c r="G205" t="str">
        <f>VLOOKUP(fact_plan_revenue[[#This Row],[date]],dim_date[],3)</f>
        <v>After 5G</v>
      </c>
      <c r="H205" t="str">
        <f>VLOOKUP(fact_plan_revenue[[#This Row],[plans]],dim_plan[],2,FALSE)</f>
        <v>Super Saviour Pack (1.5 GB / Day Combo For 56 days)</v>
      </c>
    </row>
    <row r="206" spans="1:8" x14ac:dyDescent="0.3">
      <c r="A206" s="2">
        <v>44743</v>
      </c>
      <c r="B206">
        <v>226001</v>
      </c>
      <c r="C206" t="s">
        <v>47</v>
      </c>
      <c r="D206">
        <v>2.2799999999999998</v>
      </c>
      <c r="E206" t="str">
        <f>VLOOKUP(fact_plan_revenue[[#This Row],[city_code]],dim_cities[],2)</f>
        <v>Delhi</v>
      </c>
      <c r="F206" t="str">
        <f>VLOOKUP(fact_plan_revenue[[#This Row],[date]],dim_date[],2)</f>
        <v>Jul</v>
      </c>
      <c r="G206" t="str">
        <f>VLOOKUP(fact_plan_revenue[[#This Row],[date]],dim_date[],3)</f>
        <v>After 5G</v>
      </c>
      <c r="H206" t="str">
        <f>VLOOKUP(fact_plan_revenue[[#This Row],[plans]],dim_plan[],2,FALSE)</f>
        <v>Super Saviour Pack (1.5 GB / Day Combo For 56 days)</v>
      </c>
    </row>
    <row r="207" spans="1:8" x14ac:dyDescent="0.3">
      <c r="A207" s="2">
        <v>44743</v>
      </c>
      <c r="B207">
        <v>800008</v>
      </c>
      <c r="C207" t="s">
        <v>47</v>
      </c>
      <c r="D207">
        <v>0.92</v>
      </c>
      <c r="E207" t="str">
        <f>VLOOKUP(fact_plan_revenue[[#This Row],[city_code]],dim_cities[],2)</f>
        <v>Raipur</v>
      </c>
      <c r="F207" t="str">
        <f>VLOOKUP(fact_plan_revenue[[#This Row],[date]],dim_date[],2)</f>
        <v>Jul</v>
      </c>
      <c r="G207" t="str">
        <f>VLOOKUP(fact_plan_revenue[[#This Row],[date]],dim_date[],3)</f>
        <v>After 5G</v>
      </c>
      <c r="H207" t="str">
        <f>VLOOKUP(fact_plan_revenue[[#This Row],[plans]],dim_plan[],2,FALSE)</f>
        <v>Super Saviour Pack (1.5 GB / Day Combo For 56 days)</v>
      </c>
    </row>
    <row r="208" spans="1:8" x14ac:dyDescent="0.3">
      <c r="A208" s="2">
        <v>44743</v>
      </c>
      <c r="B208">
        <v>641001</v>
      </c>
      <c r="C208" t="s">
        <v>47</v>
      </c>
      <c r="D208">
        <v>1.1200000000000001</v>
      </c>
      <c r="E208" t="str">
        <f>VLOOKUP(fact_plan_revenue[[#This Row],[city_code]],dim_cities[],2)</f>
        <v>Coimbatore</v>
      </c>
      <c r="F208" t="str">
        <f>VLOOKUP(fact_plan_revenue[[#This Row],[date]],dim_date[],2)</f>
        <v>Jul</v>
      </c>
      <c r="G208" t="str">
        <f>VLOOKUP(fact_plan_revenue[[#This Row],[date]],dim_date[],3)</f>
        <v>After 5G</v>
      </c>
      <c r="H208" t="str">
        <f>VLOOKUP(fact_plan_revenue[[#This Row],[plans]],dim_plan[],2,FALSE)</f>
        <v>Super Saviour Pack (1.5 GB / Day Combo For 56 days)</v>
      </c>
    </row>
    <row r="209" spans="1:8" x14ac:dyDescent="0.3">
      <c r="A209" s="2">
        <v>44743</v>
      </c>
      <c r="B209">
        <v>160017</v>
      </c>
      <c r="C209" t="s">
        <v>47</v>
      </c>
      <c r="D209">
        <v>0.56000000000000005</v>
      </c>
      <c r="E209" t="str">
        <f>VLOOKUP(fact_plan_revenue[[#This Row],[city_code]],dim_cities[],2)</f>
        <v>Delhi</v>
      </c>
      <c r="F209" t="str">
        <f>VLOOKUP(fact_plan_revenue[[#This Row],[date]],dim_date[],2)</f>
        <v>Jul</v>
      </c>
      <c r="G209" t="str">
        <f>VLOOKUP(fact_plan_revenue[[#This Row],[date]],dim_date[],3)</f>
        <v>After 5G</v>
      </c>
      <c r="H209" t="str">
        <f>VLOOKUP(fact_plan_revenue[[#This Row],[plans]],dim_plan[],2,FALSE)</f>
        <v>Super Saviour Pack (1.5 GB / Day Combo For 56 days)</v>
      </c>
    </row>
    <row r="210" spans="1:8" x14ac:dyDescent="0.3">
      <c r="A210" s="2">
        <v>44743</v>
      </c>
      <c r="B210">
        <v>122001</v>
      </c>
      <c r="C210" t="s">
        <v>47</v>
      </c>
      <c r="D210">
        <v>0.96</v>
      </c>
      <c r="E210" t="str">
        <f>VLOOKUP(fact_plan_revenue[[#This Row],[city_code]],dim_cities[],2)</f>
        <v>Delhi</v>
      </c>
      <c r="F210" t="str">
        <f>VLOOKUP(fact_plan_revenue[[#This Row],[date]],dim_date[],2)</f>
        <v>Jul</v>
      </c>
      <c r="G210" t="str">
        <f>VLOOKUP(fact_plan_revenue[[#This Row],[date]],dim_date[],3)</f>
        <v>After 5G</v>
      </c>
      <c r="H210" t="str">
        <f>VLOOKUP(fact_plan_revenue[[#This Row],[plans]],dim_plan[],2,FALSE)</f>
        <v>Super Saviour Pack (1.5 GB / Day Combo For 56 days)</v>
      </c>
    </row>
    <row r="211" spans="1:8" x14ac:dyDescent="0.3">
      <c r="A211" s="2">
        <v>44743</v>
      </c>
      <c r="B211">
        <v>492001</v>
      </c>
      <c r="C211" t="s">
        <v>47</v>
      </c>
      <c r="D211">
        <v>0.46</v>
      </c>
      <c r="E211" t="str">
        <f>VLOOKUP(fact_plan_revenue[[#This Row],[city_code]],dim_cities[],2)</f>
        <v>Lucknow</v>
      </c>
      <c r="F211" t="str">
        <f>VLOOKUP(fact_plan_revenue[[#This Row],[date]],dim_date[],2)</f>
        <v>Jul</v>
      </c>
      <c r="G211" t="str">
        <f>VLOOKUP(fact_plan_revenue[[#This Row],[date]],dim_date[],3)</f>
        <v>After 5G</v>
      </c>
      <c r="H211" t="str">
        <f>VLOOKUP(fact_plan_revenue[[#This Row],[plans]],dim_plan[],2,FALSE)</f>
        <v>Super Saviour Pack (1.5 GB / Day Combo For 56 days)</v>
      </c>
    </row>
    <row r="212" spans="1:8" x14ac:dyDescent="0.3">
      <c r="A212" s="2">
        <v>44774</v>
      </c>
      <c r="B212">
        <v>400001</v>
      </c>
      <c r="C212" t="s">
        <v>47</v>
      </c>
      <c r="D212">
        <v>5.26</v>
      </c>
      <c r="E212" t="str">
        <f>VLOOKUP(fact_plan_revenue[[#This Row],[city_code]],dim_cities[],2)</f>
        <v>Lucknow</v>
      </c>
      <c r="F212" t="str">
        <f>VLOOKUP(fact_plan_revenue[[#This Row],[date]],dim_date[],2)</f>
        <v>Aug</v>
      </c>
      <c r="G212" t="str">
        <f>VLOOKUP(fact_plan_revenue[[#This Row],[date]],dim_date[],3)</f>
        <v>After 5G</v>
      </c>
      <c r="H212" t="str">
        <f>VLOOKUP(fact_plan_revenue[[#This Row],[plans]],dim_plan[],2,FALSE)</f>
        <v>Super Saviour Pack (1.5 GB / Day Combo For 56 days)</v>
      </c>
    </row>
    <row r="213" spans="1:8" x14ac:dyDescent="0.3">
      <c r="A213" s="2">
        <v>44774</v>
      </c>
      <c r="B213">
        <v>110001</v>
      </c>
      <c r="C213" t="s">
        <v>47</v>
      </c>
      <c r="D213">
        <v>4.49</v>
      </c>
      <c r="E213" t="str">
        <f>VLOOKUP(fact_plan_revenue[[#This Row],[city_code]],dim_cities[],2)</f>
        <v>Delhi</v>
      </c>
      <c r="F213" t="str">
        <f>VLOOKUP(fact_plan_revenue[[#This Row],[date]],dim_date[],2)</f>
        <v>Aug</v>
      </c>
      <c r="G213" t="str">
        <f>VLOOKUP(fact_plan_revenue[[#This Row],[date]],dim_date[],3)</f>
        <v>After 5G</v>
      </c>
      <c r="H213" t="str">
        <f>VLOOKUP(fact_plan_revenue[[#This Row],[plans]],dim_plan[],2,FALSE)</f>
        <v>Super Saviour Pack (1.5 GB / Day Combo For 56 days)</v>
      </c>
    </row>
    <row r="214" spans="1:8" x14ac:dyDescent="0.3">
      <c r="A214" s="2">
        <v>44774</v>
      </c>
      <c r="B214">
        <v>700001</v>
      </c>
      <c r="C214" t="s">
        <v>47</v>
      </c>
      <c r="D214">
        <v>6.82</v>
      </c>
      <c r="E214" t="str">
        <f>VLOOKUP(fact_plan_revenue[[#This Row],[city_code]],dim_cities[],2)</f>
        <v>Raipur</v>
      </c>
      <c r="F214" t="str">
        <f>VLOOKUP(fact_plan_revenue[[#This Row],[date]],dim_date[],2)</f>
        <v>Aug</v>
      </c>
      <c r="G214" t="str">
        <f>VLOOKUP(fact_plan_revenue[[#This Row],[date]],dim_date[],3)</f>
        <v>After 5G</v>
      </c>
      <c r="H214" t="str">
        <f>VLOOKUP(fact_plan_revenue[[#This Row],[plans]],dim_plan[],2,FALSE)</f>
        <v>Super Saviour Pack (1.5 GB / Day Combo For 56 days)</v>
      </c>
    </row>
    <row r="215" spans="1:8" x14ac:dyDescent="0.3">
      <c r="A215" s="2">
        <v>44774</v>
      </c>
      <c r="B215">
        <v>560001</v>
      </c>
      <c r="C215" t="s">
        <v>47</v>
      </c>
      <c r="D215">
        <v>4.16</v>
      </c>
      <c r="E215" t="str">
        <f>VLOOKUP(fact_plan_revenue[[#This Row],[city_code]],dim_cities[],2)</f>
        <v>Lucknow</v>
      </c>
      <c r="F215" t="str">
        <f>VLOOKUP(fact_plan_revenue[[#This Row],[date]],dim_date[],2)</f>
        <v>Aug</v>
      </c>
      <c r="G215" t="str">
        <f>VLOOKUP(fact_plan_revenue[[#This Row],[date]],dim_date[],3)</f>
        <v>After 5G</v>
      </c>
      <c r="H215" t="str">
        <f>VLOOKUP(fact_plan_revenue[[#This Row],[plans]],dim_plan[],2,FALSE)</f>
        <v>Super Saviour Pack (1.5 GB / Day Combo For 56 days)</v>
      </c>
    </row>
    <row r="216" spans="1:8" x14ac:dyDescent="0.3">
      <c r="A216" s="2">
        <v>44774</v>
      </c>
      <c r="B216">
        <v>600001</v>
      </c>
      <c r="C216" t="s">
        <v>47</v>
      </c>
      <c r="D216">
        <v>3.26</v>
      </c>
      <c r="E216" t="str">
        <f>VLOOKUP(fact_plan_revenue[[#This Row],[city_code]],dim_cities[],2)</f>
        <v>Lucknow</v>
      </c>
      <c r="F216" t="str">
        <f>VLOOKUP(fact_plan_revenue[[#This Row],[date]],dim_date[],2)</f>
        <v>Aug</v>
      </c>
      <c r="G216" t="str">
        <f>VLOOKUP(fact_plan_revenue[[#This Row],[date]],dim_date[],3)</f>
        <v>After 5G</v>
      </c>
      <c r="H216" t="str">
        <f>VLOOKUP(fact_plan_revenue[[#This Row],[plans]],dim_plan[],2,FALSE)</f>
        <v>Super Saviour Pack (1.5 GB / Day Combo For 56 days)</v>
      </c>
    </row>
    <row r="217" spans="1:8" x14ac:dyDescent="0.3">
      <c r="A217" s="2">
        <v>44774</v>
      </c>
      <c r="B217">
        <v>500001</v>
      </c>
      <c r="C217" t="s">
        <v>47</v>
      </c>
      <c r="D217">
        <v>2.76</v>
      </c>
      <c r="E217" t="str">
        <f>VLOOKUP(fact_plan_revenue[[#This Row],[city_code]],dim_cities[],2)</f>
        <v>Lucknow</v>
      </c>
      <c r="F217" t="str">
        <f>VLOOKUP(fact_plan_revenue[[#This Row],[date]],dim_date[],2)</f>
        <v>Aug</v>
      </c>
      <c r="G217" t="str">
        <f>VLOOKUP(fact_plan_revenue[[#This Row],[date]],dim_date[],3)</f>
        <v>After 5G</v>
      </c>
      <c r="H217" t="str">
        <f>VLOOKUP(fact_plan_revenue[[#This Row],[plans]],dim_plan[],2,FALSE)</f>
        <v>Super Saviour Pack (1.5 GB / Day Combo For 56 days)</v>
      </c>
    </row>
    <row r="218" spans="1:8" x14ac:dyDescent="0.3">
      <c r="A218" s="2">
        <v>44774</v>
      </c>
      <c r="B218">
        <v>411001</v>
      </c>
      <c r="C218" t="s">
        <v>47</v>
      </c>
      <c r="D218">
        <v>2.6</v>
      </c>
      <c r="E218" t="str">
        <f>VLOOKUP(fact_plan_revenue[[#This Row],[city_code]],dim_cities[],2)</f>
        <v>Lucknow</v>
      </c>
      <c r="F218" t="str">
        <f>VLOOKUP(fact_plan_revenue[[#This Row],[date]],dim_date[],2)</f>
        <v>Aug</v>
      </c>
      <c r="G218" t="str">
        <f>VLOOKUP(fact_plan_revenue[[#This Row],[date]],dim_date[],3)</f>
        <v>After 5G</v>
      </c>
      <c r="H218" t="str">
        <f>VLOOKUP(fact_plan_revenue[[#This Row],[plans]],dim_plan[],2,FALSE)</f>
        <v>Super Saviour Pack (1.5 GB / Day Combo For 56 days)</v>
      </c>
    </row>
    <row r="219" spans="1:8" x14ac:dyDescent="0.3">
      <c r="A219" s="2">
        <v>44774</v>
      </c>
      <c r="B219">
        <v>380001</v>
      </c>
      <c r="C219" t="s">
        <v>47</v>
      </c>
      <c r="D219">
        <v>2.54</v>
      </c>
      <c r="E219" t="str">
        <f>VLOOKUP(fact_plan_revenue[[#This Row],[city_code]],dim_cities[],2)</f>
        <v>Ahmedabad</v>
      </c>
      <c r="F219" t="str">
        <f>VLOOKUP(fact_plan_revenue[[#This Row],[date]],dim_date[],2)</f>
        <v>Aug</v>
      </c>
      <c r="G219" t="str">
        <f>VLOOKUP(fact_plan_revenue[[#This Row],[date]],dim_date[],3)</f>
        <v>After 5G</v>
      </c>
      <c r="H219" t="str">
        <f>VLOOKUP(fact_plan_revenue[[#This Row],[plans]],dim_plan[],2,FALSE)</f>
        <v>Super Saviour Pack (1.5 GB / Day Combo For 56 days)</v>
      </c>
    </row>
    <row r="220" spans="1:8" x14ac:dyDescent="0.3">
      <c r="A220" s="2">
        <v>44774</v>
      </c>
      <c r="B220">
        <v>302001</v>
      </c>
      <c r="C220" t="s">
        <v>47</v>
      </c>
      <c r="D220">
        <v>1.52</v>
      </c>
      <c r="E220" t="str">
        <f>VLOOKUP(fact_plan_revenue[[#This Row],[city_code]],dim_cities[],2)</f>
        <v>Delhi</v>
      </c>
      <c r="F220" t="str">
        <f>VLOOKUP(fact_plan_revenue[[#This Row],[date]],dim_date[],2)</f>
        <v>Aug</v>
      </c>
      <c r="G220" t="str">
        <f>VLOOKUP(fact_plan_revenue[[#This Row],[date]],dim_date[],3)</f>
        <v>After 5G</v>
      </c>
      <c r="H220" t="str">
        <f>VLOOKUP(fact_plan_revenue[[#This Row],[plans]],dim_plan[],2,FALSE)</f>
        <v>Super Saviour Pack (1.5 GB / Day Combo For 56 days)</v>
      </c>
    </row>
    <row r="221" spans="1:8" x14ac:dyDescent="0.3">
      <c r="A221" s="2">
        <v>44774</v>
      </c>
      <c r="B221">
        <v>226001</v>
      </c>
      <c r="C221" t="s">
        <v>47</v>
      </c>
      <c r="D221">
        <v>1.57</v>
      </c>
      <c r="E221" t="str">
        <f>VLOOKUP(fact_plan_revenue[[#This Row],[city_code]],dim_cities[],2)</f>
        <v>Delhi</v>
      </c>
      <c r="F221" t="str">
        <f>VLOOKUP(fact_plan_revenue[[#This Row],[date]],dim_date[],2)</f>
        <v>Aug</v>
      </c>
      <c r="G221" t="str">
        <f>VLOOKUP(fact_plan_revenue[[#This Row],[date]],dim_date[],3)</f>
        <v>After 5G</v>
      </c>
      <c r="H221" t="str">
        <f>VLOOKUP(fact_plan_revenue[[#This Row],[plans]],dim_plan[],2,FALSE)</f>
        <v>Super Saviour Pack (1.5 GB / Day Combo For 56 days)</v>
      </c>
    </row>
    <row r="222" spans="1:8" x14ac:dyDescent="0.3">
      <c r="A222" s="2">
        <v>44774</v>
      </c>
      <c r="B222">
        <v>800008</v>
      </c>
      <c r="C222" t="s">
        <v>47</v>
      </c>
      <c r="D222">
        <v>0.98</v>
      </c>
      <c r="E222" t="str">
        <f>VLOOKUP(fact_plan_revenue[[#This Row],[city_code]],dim_cities[],2)</f>
        <v>Raipur</v>
      </c>
      <c r="F222" t="str">
        <f>VLOOKUP(fact_plan_revenue[[#This Row],[date]],dim_date[],2)</f>
        <v>Aug</v>
      </c>
      <c r="G222" t="str">
        <f>VLOOKUP(fact_plan_revenue[[#This Row],[date]],dim_date[],3)</f>
        <v>After 5G</v>
      </c>
      <c r="H222" t="str">
        <f>VLOOKUP(fact_plan_revenue[[#This Row],[plans]],dim_plan[],2,FALSE)</f>
        <v>Super Saviour Pack (1.5 GB / Day Combo For 56 days)</v>
      </c>
    </row>
    <row r="223" spans="1:8" x14ac:dyDescent="0.3">
      <c r="A223" s="2">
        <v>44774</v>
      </c>
      <c r="B223">
        <v>641001</v>
      </c>
      <c r="C223" t="s">
        <v>47</v>
      </c>
      <c r="D223">
        <v>1.63</v>
      </c>
      <c r="E223" t="str">
        <f>VLOOKUP(fact_plan_revenue[[#This Row],[city_code]],dim_cities[],2)</f>
        <v>Coimbatore</v>
      </c>
      <c r="F223" t="str">
        <f>VLOOKUP(fact_plan_revenue[[#This Row],[date]],dim_date[],2)</f>
        <v>Aug</v>
      </c>
      <c r="G223" t="str">
        <f>VLOOKUP(fact_plan_revenue[[#This Row],[date]],dim_date[],3)</f>
        <v>After 5G</v>
      </c>
      <c r="H223" t="str">
        <f>VLOOKUP(fact_plan_revenue[[#This Row],[plans]],dim_plan[],2,FALSE)</f>
        <v>Super Saviour Pack (1.5 GB / Day Combo For 56 days)</v>
      </c>
    </row>
    <row r="224" spans="1:8" x14ac:dyDescent="0.3">
      <c r="A224" s="2">
        <v>44774</v>
      </c>
      <c r="B224">
        <v>160017</v>
      </c>
      <c r="C224" t="s">
        <v>47</v>
      </c>
      <c r="D224">
        <v>0.66</v>
      </c>
      <c r="E224" t="str">
        <f>VLOOKUP(fact_plan_revenue[[#This Row],[city_code]],dim_cities[],2)</f>
        <v>Delhi</v>
      </c>
      <c r="F224" t="str">
        <f>VLOOKUP(fact_plan_revenue[[#This Row],[date]],dim_date[],2)</f>
        <v>Aug</v>
      </c>
      <c r="G224" t="str">
        <f>VLOOKUP(fact_plan_revenue[[#This Row],[date]],dim_date[],3)</f>
        <v>After 5G</v>
      </c>
      <c r="H224" t="str">
        <f>VLOOKUP(fact_plan_revenue[[#This Row],[plans]],dim_plan[],2,FALSE)</f>
        <v>Super Saviour Pack (1.5 GB / Day Combo For 56 days)</v>
      </c>
    </row>
    <row r="225" spans="1:8" x14ac:dyDescent="0.3">
      <c r="A225" s="2">
        <v>44774</v>
      </c>
      <c r="B225">
        <v>122001</v>
      </c>
      <c r="C225" t="s">
        <v>47</v>
      </c>
      <c r="D225">
        <v>0.56999999999999995</v>
      </c>
      <c r="E225" t="str">
        <f>VLOOKUP(fact_plan_revenue[[#This Row],[city_code]],dim_cities[],2)</f>
        <v>Delhi</v>
      </c>
      <c r="F225" t="str">
        <f>VLOOKUP(fact_plan_revenue[[#This Row],[date]],dim_date[],2)</f>
        <v>Aug</v>
      </c>
      <c r="G225" t="str">
        <f>VLOOKUP(fact_plan_revenue[[#This Row],[date]],dim_date[],3)</f>
        <v>After 5G</v>
      </c>
      <c r="H225" t="str">
        <f>VLOOKUP(fact_plan_revenue[[#This Row],[plans]],dim_plan[],2,FALSE)</f>
        <v>Super Saviour Pack (1.5 GB / Day Combo For 56 days)</v>
      </c>
    </row>
    <row r="226" spans="1:8" x14ac:dyDescent="0.3">
      <c r="A226" s="2">
        <v>44774</v>
      </c>
      <c r="B226">
        <v>492001</v>
      </c>
      <c r="C226" t="s">
        <v>47</v>
      </c>
      <c r="D226">
        <v>0.37</v>
      </c>
      <c r="E226" t="str">
        <f>VLOOKUP(fact_plan_revenue[[#This Row],[city_code]],dim_cities[],2)</f>
        <v>Lucknow</v>
      </c>
      <c r="F226" t="str">
        <f>VLOOKUP(fact_plan_revenue[[#This Row],[date]],dim_date[],2)</f>
        <v>Aug</v>
      </c>
      <c r="G226" t="str">
        <f>VLOOKUP(fact_plan_revenue[[#This Row],[date]],dim_date[],3)</f>
        <v>After 5G</v>
      </c>
      <c r="H226" t="str">
        <f>VLOOKUP(fact_plan_revenue[[#This Row],[plans]],dim_plan[],2,FALSE)</f>
        <v>Super Saviour Pack (1.5 GB / Day Combo For 56 days)</v>
      </c>
    </row>
    <row r="227" spans="1:8" x14ac:dyDescent="0.3">
      <c r="A227" s="2">
        <v>44805</v>
      </c>
      <c r="B227">
        <v>400001</v>
      </c>
      <c r="C227" t="s">
        <v>47</v>
      </c>
      <c r="D227">
        <v>5.46</v>
      </c>
      <c r="E227" t="str">
        <f>VLOOKUP(fact_plan_revenue[[#This Row],[city_code]],dim_cities[],2)</f>
        <v>Lucknow</v>
      </c>
      <c r="F227" t="str">
        <f>VLOOKUP(fact_plan_revenue[[#This Row],[date]],dim_date[],2)</f>
        <v>Sep</v>
      </c>
      <c r="G227" t="str">
        <f>VLOOKUP(fact_plan_revenue[[#This Row],[date]],dim_date[],3)</f>
        <v>After 5G</v>
      </c>
      <c r="H227" t="str">
        <f>VLOOKUP(fact_plan_revenue[[#This Row],[plans]],dim_plan[],2,FALSE)</f>
        <v>Super Saviour Pack (1.5 GB / Day Combo For 56 days)</v>
      </c>
    </row>
    <row r="228" spans="1:8" x14ac:dyDescent="0.3">
      <c r="A228" s="2">
        <v>44805</v>
      </c>
      <c r="B228">
        <v>110001</v>
      </c>
      <c r="C228" t="s">
        <v>47</v>
      </c>
      <c r="D228">
        <v>5.47</v>
      </c>
      <c r="E228" t="str">
        <f>VLOOKUP(fact_plan_revenue[[#This Row],[city_code]],dim_cities[],2)</f>
        <v>Delhi</v>
      </c>
      <c r="F228" t="str">
        <f>VLOOKUP(fact_plan_revenue[[#This Row],[date]],dim_date[],2)</f>
        <v>Sep</v>
      </c>
      <c r="G228" t="str">
        <f>VLOOKUP(fact_plan_revenue[[#This Row],[date]],dim_date[],3)</f>
        <v>After 5G</v>
      </c>
      <c r="H228" t="str">
        <f>VLOOKUP(fact_plan_revenue[[#This Row],[plans]],dim_plan[],2,FALSE)</f>
        <v>Super Saviour Pack (1.5 GB / Day Combo For 56 days)</v>
      </c>
    </row>
    <row r="229" spans="1:8" x14ac:dyDescent="0.3">
      <c r="A229" s="2">
        <v>44805</v>
      </c>
      <c r="B229">
        <v>700001</v>
      </c>
      <c r="C229" t="s">
        <v>47</v>
      </c>
      <c r="D229">
        <v>4.32</v>
      </c>
      <c r="E229" t="str">
        <f>VLOOKUP(fact_plan_revenue[[#This Row],[city_code]],dim_cities[],2)</f>
        <v>Raipur</v>
      </c>
      <c r="F229" t="str">
        <f>VLOOKUP(fact_plan_revenue[[#This Row],[date]],dim_date[],2)</f>
        <v>Sep</v>
      </c>
      <c r="G229" t="str">
        <f>VLOOKUP(fact_plan_revenue[[#This Row],[date]],dim_date[],3)</f>
        <v>After 5G</v>
      </c>
      <c r="H229" t="str">
        <f>VLOOKUP(fact_plan_revenue[[#This Row],[plans]],dim_plan[],2,FALSE)</f>
        <v>Super Saviour Pack (1.5 GB / Day Combo For 56 days)</v>
      </c>
    </row>
    <row r="230" spans="1:8" x14ac:dyDescent="0.3">
      <c r="A230" s="2">
        <v>44805</v>
      </c>
      <c r="B230">
        <v>560001</v>
      </c>
      <c r="C230" t="s">
        <v>47</v>
      </c>
      <c r="D230">
        <v>3.85</v>
      </c>
      <c r="E230" t="str">
        <f>VLOOKUP(fact_plan_revenue[[#This Row],[city_code]],dim_cities[],2)</f>
        <v>Lucknow</v>
      </c>
      <c r="F230" t="str">
        <f>VLOOKUP(fact_plan_revenue[[#This Row],[date]],dim_date[],2)</f>
        <v>Sep</v>
      </c>
      <c r="G230" t="str">
        <f>VLOOKUP(fact_plan_revenue[[#This Row],[date]],dim_date[],3)</f>
        <v>After 5G</v>
      </c>
      <c r="H230" t="str">
        <f>VLOOKUP(fact_plan_revenue[[#This Row],[plans]],dim_plan[],2,FALSE)</f>
        <v>Super Saviour Pack (1.5 GB / Day Combo For 56 days)</v>
      </c>
    </row>
    <row r="231" spans="1:8" x14ac:dyDescent="0.3">
      <c r="A231" s="2">
        <v>44805</v>
      </c>
      <c r="B231">
        <v>600001</v>
      </c>
      <c r="C231" t="s">
        <v>47</v>
      </c>
      <c r="D231">
        <v>2.6</v>
      </c>
      <c r="E231" t="str">
        <f>VLOOKUP(fact_plan_revenue[[#This Row],[city_code]],dim_cities[],2)</f>
        <v>Lucknow</v>
      </c>
      <c r="F231" t="str">
        <f>VLOOKUP(fact_plan_revenue[[#This Row],[date]],dim_date[],2)</f>
        <v>Sep</v>
      </c>
      <c r="G231" t="str">
        <f>VLOOKUP(fact_plan_revenue[[#This Row],[date]],dim_date[],3)</f>
        <v>After 5G</v>
      </c>
      <c r="H231" t="str">
        <f>VLOOKUP(fact_plan_revenue[[#This Row],[plans]],dim_plan[],2,FALSE)</f>
        <v>Super Saviour Pack (1.5 GB / Day Combo For 56 days)</v>
      </c>
    </row>
    <row r="232" spans="1:8" x14ac:dyDescent="0.3">
      <c r="A232" s="2">
        <v>44805</v>
      </c>
      <c r="B232">
        <v>500001</v>
      </c>
      <c r="C232" t="s">
        <v>47</v>
      </c>
      <c r="D232">
        <v>2.34</v>
      </c>
      <c r="E232" t="str">
        <f>VLOOKUP(fact_plan_revenue[[#This Row],[city_code]],dim_cities[],2)</f>
        <v>Lucknow</v>
      </c>
      <c r="F232" t="str">
        <f>VLOOKUP(fact_plan_revenue[[#This Row],[date]],dim_date[],2)</f>
        <v>Sep</v>
      </c>
      <c r="G232" t="str">
        <f>VLOOKUP(fact_plan_revenue[[#This Row],[date]],dim_date[],3)</f>
        <v>After 5G</v>
      </c>
      <c r="H232" t="str">
        <f>VLOOKUP(fact_plan_revenue[[#This Row],[plans]],dim_plan[],2,FALSE)</f>
        <v>Super Saviour Pack (1.5 GB / Day Combo For 56 days)</v>
      </c>
    </row>
    <row r="233" spans="1:8" x14ac:dyDescent="0.3">
      <c r="A233" s="2">
        <v>44805</v>
      </c>
      <c r="B233">
        <v>411001</v>
      </c>
      <c r="C233" t="s">
        <v>47</v>
      </c>
      <c r="D233">
        <v>4.16</v>
      </c>
      <c r="E233" t="str">
        <f>VLOOKUP(fact_plan_revenue[[#This Row],[city_code]],dim_cities[],2)</f>
        <v>Lucknow</v>
      </c>
      <c r="F233" t="str">
        <f>VLOOKUP(fact_plan_revenue[[#This Row],[date]],dim_date[],2)</f>
        <v>Sep</v>
      </c>
      <c r="G233" t="str">
        <f>VLOOKUP(fact_plan_revenue[[#This Row],[date]],dim_date[],3)</f>
        <v>After 5G</v>
      </c>
      <c r="H233" t="str">
        <f>VLOOKUP(fact_plan_revenue[[#This Row],[plans]],dim_plan[],2,FALSE)</f>
        <v>Super Saviour Pack (1.5 GB / Day Combo For 56 days)</v>
      </c>
    </row>
    <row r="234" spans="1:8" x14ac:dyDescent="0.3">
      <c r="A234" s="2">
        <v>44805</v>
      </c>
      <c r="B234">
        <v>380001</v>
      </c>
      <c r="C234" t="s">
        <v>47</v>
      </c>
      <c r="D234">
        <v>2.08</v>
      </c>
      <c r="E234" t="str">
        <f>VLOOKUP(fact_plan_revenue[[#This Row],[city_code]],dim_cities[],2)</f>
        <v>Ahmedabad</v>
      </c>
      <c r="F234" t="str">
        <f>VLOOKUP(fact_plan_revenue[[#This Row],[date]],dim_date[],2)</f>
        <v>Sep</v>
      </c>
      <c r="G234" t="str">
        <f>VLOOKUP(fact_plan_revenue[[#This Row],[date]],dim_date[],3)</f>
        <v>After 5G</v>
      </c>
      <c r="H234" t="str">
        <f>VLOOKUP(fact_plan_revenue[[#This Row],[plans]],dim_plan[],2,FALSE)</f>
        <v>Super Saviour Pack (1.5 GB / Day Combo For 56 days)</v>
      </c>
    </row>
    <row r="235" spans="1:8" x14ac:dyDescent="0.3">
      <c r="A235" s="2">
        <v>44805</v>
      </c>
      <c r="B235">
        <v>302001</v>
      </c>
      <c r="C235" t="s">
        <v>47</v>
      </c>
      <c r="D235">
        <v>1.48</v>
      </c>
      <c r="E235" t="str">
        <f>VLOOKUP(fact_plan_revenue[[#This Row],[city_code]],dim_cities[],2)</f>
        <v>Delhi</v>
      </c>
      <c r="F235" t="str">
        <f>VLOOKUP(fact_plan_revenue[[#This Row],[date]],dim_date[],2)</f>
        <v>Sep</v>
      </c>
      <c r="G235" t="str">
        <f>VLOOKUP(fact_plan_revenue[[#This Row],[date]],dim_date[],3)</f>
        <v>After 5G</v>
      </c>
      <c r="H235" t="str">
        <f>VLOOKUP(fact_plan_revenue[[#This Row],[plans]],dim_plan[],2,FALSE)</f>
        <v>Super Saviour Pack (1.5 GB / Day Combo For 56 days)</v>
      </c>
    </row>
    <row r="236" spans="1:8" x14ac:dyDescent="0.3">
      <c r="A236" s="2">
        <v>44805</v>
      </c>
      <c r="B236">
        <v>226001</v>
      </c>
      <c r="C236" t="s">
        <v>47</v>
      </c>
      <c r="D236">
        <v>1.31</v>
      </c>
      <c r="E236" t="str">
        <f>VLOOKUP(fact_plan_revenue[[#This Row],[city_code]],dim_cities[],2)</f>
        <v>Delhi</v>
      </c>
      <c r="F236" t="str">
        <f>VLOOKUP(fact_plan_revenue[[#This Row],[date]],dim_date[],2)</f>
        <v>Sep</v>
      </c>
      <c r="G236" t="str">
        <f>VLOOKUP(fact_plan_revenue[[#This Row],[date]],dim_date[],3)</f>
        <v>After 5G</v>
      </c>
      <c r="H236" t="str">
        <f>VLOOKUP(fact_plan_revenue[[#This Row],[plans]],dim_plan[],2,FALSE)</f>
        <v>Super Saviour Pack (1.5 GB / Day Combo For 56 days)</v>
      </c>
    </row>
    <row r="237" spans="1:8" x14ac:dyDescent="0.3">
      <c r="A237" s="2">
        <v>44805</v>
      </c>
      <c r="B237">
        <v>800008</v>
      </c>
      <c r="C237" t="s">
        <v>47</v>
      </c>
      <c r="D237">
        <v>1.07</v>
      </c>
      <c r="E237" t="str">
        <f>VLOOKUP(fact_plan_revenue[[#This Row],[city_code]],dim_cities[],2)</f>
        <v>Raipur</v>
      </c>
      <c r="F237" t="str">
        <f>VLOOKUP(fact_plan_revenue[[#This Row],[date]],dim_date[],2)</f>
        <v>Sep</v>
      </c>
      <c r="G237" t="str">
        <f>VLOOKUP(fact_plan_revenue[[#This Row],[date]],dim_date[],3)</f>
        <v>After 5G</v>
      </c>
      <c r="H237" t="str">
        <f>VLOOKUP(fact_plan_revenue[[#This Row],[plans]],dim_plan[],2,FALSE)</f>
        <v>Super Saviour Pack (1.5 GB / Day Combo For 56 days)</v>
      </c>
    </row>
    <row r="238" spans="1:8" x14ac:dyDescent="0.3">
      <c r="A238" s="2">
        <v>44805</v>
      </c>
      <c r="B238">
        <v>641001</v>
      </c>
      <c r="C238" t="s">
        <v>47</v>
      </c>
      <c r="D238">
        <v>0.78</v>
      </c>
      <c r="E238" t="str">
        <f>VLOOKUP(fact_plan_revenue[[#This Row],[city_code]],dim_cities[],2)</f>
        <v>Coimbatore</v>
      </c>
      <c r="F238" t="str">
        <f>VLOOKUP(fact_plan_revenue[[#This Row],[date]],dim_date[],2)</f>
        <v>Sep</v>
      </c>
      <c r="G238" t="str">
        <f>VLOOKUP(fact_plan_revenue[[#This Row],[date]],dim_date[],3)</f>
        <v>After 5G</v>
      </c>
      <c r="H238" t="str">
        <f>VLOOKUP(fact_plan_revenue[[#This Row],[plans]],dim_plan[],2,FALSE)</f>
        <v>Super Saviour Pack (1.5 GB / Day Combo For 56 days)</v>
      </c>
    </row>
    <row r="239" spans="1:8" x14ac:dyDescent="0.3">
      <c r="A239" s="2">
        <v>44805</v>
      </c>
      <c r="B239">
        <v>160017</v>
      </c>
      <c r="C239" t="s">
        <v>47</v>
      </c>
      <c r="D239">
        <v>0.89</v>
      </c>
      <c r="E239" t="str">
        <f>VLOOKUP(fact_plan_revenue[[#This Row],[city_code]],dim_cities[],2)</f>
        <v>Delhi</v>
      </c>
      <c r="F239" t="str">
        <f>VLOOKUP(fact_plan_revenue[[#This Row],[date]],dim_date[],2)</f>
        <v>Sep</v>
      </c>
      <c r="G239" t="str">
        <f>VLOOKUP(fact_plan_revenue[[#This Row],[date]],dim_date[],3)</f>
        <v>After 5G</v>
      </c>
      <c r="H239" t="str">
        <f>VLOOKUP(fact_plan_revenue[[#This Row],[plans]],dim_plan[],2,FALSE)</f>
        <v>Super Saviour Pack (1.5 GB / Day Combo For 56 days)</v>
      </c>
    </row>
    <row r="240" spans="1:8" x14ac:dyDescent="0.3">
      <c r="A240" s="2">
        <v>44805</v>
      </c>
      <c r="B240">
        <v>122001</v>
      </c>
      <c r="C240" t="s">
        <v>47</v>
      </c>
      <c r="D240">
        <v>0.54</v>
      </c>
      <c r="E240" t="str">
        <f>VLOOKUP(fact_plan_revenue[[#This Row],[city_code]],dim_cities[],2)</f>
        <v>Delhi</v>
      </c>
      <c r="F240" t="str">
        <f>VLOOKUP(fact_plan_revenue[[#This Row],[date]],dim_date[],2)</f>
        <v>Sep</v>
      </c>
      <c r="G240" t="str">
        <f>VLOOKUP(fact_plan_revenue[[#This Row],[date]],dim_date[],3)</f>
        <v>After 5G</v>
      </c>
      <c r="H240" t="str">
        <f>VLOOKUP(fact_plan_revenue[[#This Row],[plans]],dim_plan[],2,FALSE)</f>
        <v>Super Saviour Pack (1.5 GB / Day Combo For 56 days)</v>
      </c>
    </row>
    <row r="241" spans="1:8" x14ac:dyDescent="0.3">
      <c r="A241" s="2">
        <v>44805</v>
      </c>
      <c r="B241">
        <v>492001</v>
      </c>
      <c r="C241" t="s">
        <v>47</v>
      </c>
      <c r="D241">
        <v>0.41</v>
      </c>
      <c r="E241" t="str">
        <f>VLOOKUP(fact_plan_revenue[[#This Row],[city_code]],dim_cities[],2)</f>
        <v>Lucknow</v>
      </c>
      <c r="F241" t="str">
        <f>VLOOKUP(fact_plan_revenue[[#This Row],[date]],dim_date[],2)</f>
        <v>Sep</v>
      </c>
      <c r="G241" t="str">
        <f>VLOOKUP(fact_plan_revenue[[#This Row],[date]],dim_date[],3)</f>
        <v>After 5G</v>
      </c>
      <c r="H241" t="str">
        <f>VLOOKUP(fact_plan_revenue[[#This Row],[plans]],dim_plan[],2,FALSE)</f>
        <v>Super Saviour Pack (1.5 GB / Day Combo For 56 days)</v>
      </c>
    </row>
    <row r="242" spans="1:8" x14ac:dyDescent="0.3">
      <c r="A242" s="2">
        <v>44562</v>
      </c>
      <c r="B242">
        <v>400001</v>
      </c>
      <c r="C242" t="s">
        <v>49</v>
      </c>
      <c r="D242">
        <v>4.17</v>
      </c>
      <c r="E242" t="str">
        <f>VLOOKUP(fact_plan_revenue[[#This Row],[city_code]],dim_cities[],2)</f>
        <v>Lucknow</v>
      </c>
      <c r="F242" t="str">
        <f>VLOOKUP(fact_plan_revenue[[#This Row],[date]],dim_date[],2)</f>
        <v>Jan</v>
      </c>
      <c r="G242" t="str">
        <f>VLOOKUP(fact_plan_revenue[[#This Row],[date]],dim_date[],3)</f>
        <v>Before 5G</v>
      </c>
      <c r="H242" t="str">
        <f>VLOOKUP(fact_plan_revenue[[#This Row],[plans]],dim_plan[],2,FALSE)</f>
        <v>Elite saver Pack (1 GB/ Day) Valid: 28 Days</v>
      </c>
    </row>
    <row r="243" spans="1:8" x14ac:dyDescent="0.3">
      <c r="A243" s="2">
        <v>44562</v>
      </c>
      <c r="B243">
        <v>110001</v>
      </c>
      <c r="C243" t="s">
        <v>49</v>
      </c>
      <c r="D243">
        <v>4.01</v>
      </c>
      <c r="E243" t="str">
        <f>VLOOKUP(fact_plan_revenue[[#This Row],[city_code]],dim_cities[],2)</f>
        <v>Delhi</v>
      </c>
      <c r="F243" t="str">
        <f>VLOOKUP(fact_plan_revenue[[#This Row],[date]],dim_date[],2)</f>
        <v>Jan</v>
      </c>
      <c r="G243" t="str">
        <f>VLOOKUP(fact_plan_revenue[[#This Row],[date]],dim_date[],3)</f>
        <v>Before 5G</v>
      </c>
      <c r="H243" t="str">
        <f>VLOOKUP(fact_plan_revenue[[#This Row],[plans]],dim_plan[],2,FALSE)</f>
        <v>Elite saver Pack (1 GB/ Day) Valid: 28 Days</v>
      </c>
    </row>
    <row r="244" spans="1:8" x14ac:dyDescent="0.3">
      <c r="A244" s="2">
        <v>44562</v>
      </c>
      <c r="B244">
        <v>700001</v>
      </c>
      <c r="C244" t="s">
        <v>49</v>
      </c>
      <c r="D244">
        <v>3.88</v>
      </c>
      <c r="E244" t="str">
        <f>VLOOKUP(fact_plan_revenue[[#This Row],[city_code]],dim_cities[],2)</f>
        <v>Raipur</v>
      </c>
      <c r="F244" t="str">
        <f>VLOOKUP(fact_plan_revenue[[#This Row],[date]],dim_date[],2)</f>
        <v>Jan</v>
      </c>
      <c r="G244" t="str">
        <f>VLOOKUP(fact_plan_revenue[[#This Row],[date]],dim_date[],3)</f>
        <v>Before 5G</v>
      </c>
      <c r="H244" t="str">
        <f>VLOOKUP(fact_plan_revenue[[#This Row],[plans]],dim_plan[],2,FALSE)</f>
        <v>Elite saver Pack (1 GB/ Day) Valid: 28 Days</v>
      </c>
    </row>
    <row r="245" spans="1:8" x14ac:dyDescent="0.3">
      <c r="A245" s="2">
        <v>44562</v>
      </c>
      <c r="B245">
        <v>560001</v>
      </c>
      <c r="C245" t="s">
        <v>49</v>
      </c>
      <c r="D245">
        <v>3.01</v>
      </c>
      <c r="E245" t="str">
        <f>VLOOKUP(fact_plan_revenue[[#This Row],[city_code]],dim_cities[],2)</f>
        <v>Lucknow</v>
      </c>
      <c r="F245" t="str">
        <f>VLOOKUP(fact_plan_revenue[[#This Row],[date]],dim_date[],2)</f>
        <v>Jan</v>
      </c>
      <c r="G245" t="str">
        <f>VLOOKUP(fact_plan_revenue[[#This Row],[date]],dim_date[],3)</f>
        <v>Before 5G</v>
      </c>
      <c r="H245" t="str">
        <f>VLOOKUP(fact_plan_revenue[[#This Row],[plans]],dim_plan[],2,FALSE)</f>
        <v>Elite saver Pack (1 GB/ Day) Valid: 28 Days</v>
      </c>
    </row>
    <row r="246" spans="1:8" x14ac:dyDescent="0.3">
      <c r="A246" s="2">
        <v>44562</v>
      </c>
      <c r="B246">
        <v>600001</v>
      </c>
      <c r="C246" t="s">
        <v>49</v>
      </c>
      <c r="D246">
        <v>2.5299999999999998</v>
      </c>
      <c r="E246" t="str">
        <f>VLOOKUP(fact_plan_revenue[[#This Row],[city_code]],dim_cities[],2)</f>
        <v>Lucknow</v>
      </c>
      <c r="F246" t="str">
        <f>VLOOKUP(fact_plan_revenue[[#This Row],[date]],dim_date[],2)</f>
        <v>Jan</v>
      </c>
      <c r="G246" t="str">
        <f>VLOOKUP(fact_plan_revenue[[#This Row],[date]],dim_date[],3)</f>
        <v>Before 5G</v>
      </c>
      <c r="H246" t="str">
        <f>VLOOKUP(fact_plan_revenue[[#This Row],[plans]],dim_plan[],2,FALSE)</f>
        <v>Elite saver Pack (1 GB/ Day) Valid: 28 Days</v>
      </c>
    </row>
    <row r="247" spans="1:8" x14ac:dyDescent="0.3">
      <c r="A247" s="2">
        <v>44562</v>
      </c>
      <c r="B247">
        <v>500001</v>
      </c>
      <c r="C247" t="s">
        <v>49</v>
      </c>
      <c r="D247">
        <v>2.09</v>
      </c>
      <c r="E247" t="str">
        <f>VLOOKUP(fact_plan_revenue[[#This Row],[city_code]],dim_cities[],2)</f>
        <v>Lucknow</v>
      </c>
      <c r="F247" t="str">
        <f>VLOOKUP(fact_plan_revenue[[#This Row],[date]],dim_date[],2)</f>
        <v>Jan</v>
      </c>
      <c r="G247" t="str">
        <f>VLOOKUP(fact_plan_revenue[[#This Row],[date]],dim_date[],3)</f>
        <v>Before 5G</v>
      </c>
      <c r="H247" t="str">
        <f>VLOOKUP(fact_plan_revenue[[#This Row],[plans]],dim_plan[],2,FALSE)</f>
        <v>Elite saver Pack (1 GB/ Day) Valid: 28 Days</v>
      </c>
    </row>
    <row r="248" spans="1:8" x14ac:dyDescent="0.3">
      <c r="A248" s="2">
        <v>44562</v>
      </c>
      <c r="B248">
        <v>411001</v>
      </c>
      <c r="C248" t="s">
        <v>49</v>
      </c>
      <c r="D248">
        <v>2.0499999999999998</v>
      </c>
      <c r="E248" t="str">
        <f>VLOOKUP(fact_plan_revenue[[#This Row],[city_code]],dim_cities[],2)</f>
        <v>Lucknow</v>
      </c>
      <c r="F248" t="str">
        <f>VLOOKUP(fact_plan_revenue[[#This Row],[date]],dim_date[],2)</f>
        <v>Jan</v>
      </c>
      <c r="G248" t="str">
        <f>VLOOKUP(fact_plan_revenue[[#This Row],[date]],dim_date[],3)</f>
        <v>Before 5G</v>
      </c>
      <c r="H248" t="str">
        <f>VLOOKUP(fact_plan_revenue[[#This Row],[plans]],dim_plan[],2,FALSE)</f>
        <v>Elite saver Pack (1 GB/ Day) Valid: 28 Days</v>
      </c>
    </row>
    <row r="249" spans="1:8" x14ac:dyDescent="0.3">
      <c r="A249" s="2">
        <v>44562</v>
      </c>
      <c r="B249">
        <v>380001</v>
      </c>
      <c r="C249" t="s">
        <v>49</v>
      </c>
      <c r="D249">
        <v>1.79</v>
      </c>
      <c r="E249" t="str">
        <f>VLOOKUP(fact_plan_revenue[[#This Row],[city_code]],dim_cities[],2)</f>
        <v>Ahmedabad</v>
      </c>
      <c r="F249" t="str">
        <f>VLOOKUP(fact_plan_revenue[[#This Row],[date]],dim_date[],2)</f>
        <v>Jan</v>
      </c>
      <c r="G249" t="str">
        <f>VLOOKUP(fact_plan_revenue[[#This Row],[date]],dim_date[],3)</f>
        <v>Before 5G</v>
      </c>
      <c r="H249" t="str">
        <f>VLOOKUP(fact_plan_revenue[[#This Row],[plans]],dim_plan[],2,FALSE)</f>
        <v>Elite saver Pack (1 GB/ Day) Valid: 28 Days</v>
      </c>
    </row>
    <row r="250" spans="1:8" x14ac:dyDescent="0.3">
      <c r="A250" s="2">
        <v>44562</v>
      </c>
      <c r="B250">
        <v>302001</v>
      </c>
      <c r="C250" t="s">
        <v>49</v>
      </c>
      <c r="D250">
        <v>1.64</v>
      </c>
      <c r="E250" t="str">
        <f>VLOOKUP(fact_plan_revenue[[#This Row],[city_code]],dim_cities[],2)</f>
        <v>Delhi</v>
      </c>
      <c r="F250" t="str">
        <f>VLOOKUP(fact_plan_revenue[[#This Row],[date]],dim_date[],2)</f>
        <v>Jan</v>
      </c>
      <c r="G250" t="str">
        <f>VLOOKUP(fact_plan_revenue[[#This Row],[date]],dim_date[],3)</f>
        <v>Before 5G</v>
      </c>
      <c r="H250" t="str">
        <f>VLOOKUP(fact_plan_revenue[[#This Row],[plans]],dim_plan[],2,FALSE)</f>
        <v>Elite saver Pack (1 GB/ Day) Valid: 28 Days</v>
      </c>
    </row>
    <row r="251" spans="1:8" x14ac:dyDescent="0.3">
      <c r="A251" s="2">
        <v>44562</v>
      </c>
      <c r="B251">
        <v>226001</v>
      </c>
      <c r="C251" t="s">
        <v>49</v>
      </c>
      <c r="D251">
        <v>1.18</v>
      </c>
      <c r="E251" t="str">
        <f>VLOOKUP(fact_plan_revenue[[#This Row],[city_code]],dim_cities[],2)</f>
        <v>Delhi</v>
      </c>
      <c r="F251" t="str">
        <f>VLOOKUP(fact_plan_revenue[[#This Row],[date]],dim_date[],2)</f>
        <v>Jan</v>
      </c>
      <c r="G251" t="str">
        <f>VLOOKUP(fact_plan_revenue[[#This Row],[date]],dim_date[],3)</f>
        <v>Before 5G</v>
      </c>
      <c r="H251" t="str">
        <f>VLOOKUP(fact_plan_revenue[[#This Row],[plans]],dim_plan[],2,FALSE)</f>
        <v>Elite saver Pack (1 GB/ Day) Valid: 28 Days</v>
      </c>
    </row>
    <row r="252" spans="1:8" x14ac:dyDescent="0.3">
      <c r="A252" s="2">
        <v>44562</v>
      </c>
      <c r="B252">
        <v>800008</v>
      </c>
      <c r="C252" t="s">
        <v>49</v>
      </c>
      <c r="D252">
        <v>1.53</v>
      </c>
      <c r="E252" t="str">
        <f>VLOOKUP(fact_plan_revenue[[#This Row],[city_code]],dim_cities[],2)</f>
        <v>Raipur</v>
      </c>
      <c r="F252" t="str">
        <f>VLOOKUP(fact_plan_revenue[[#This Row],[date]],dim_date[],2)</f>
        <v>Jan</v>
      </c>
      <c r="G252" t="str">
        <f>VLOOKUP(fact_plan_revenue[[#This Row],[date]],dim_date[],3)</f>
        <v>Before 5G</v>
      </c>
      <c r="H252" t="str">
        <f>VLOOKUP(fact_plan_revenue[[#This Row],[plans]],dim_plan[],2,FALSE)</f>
        <v>Elite saver Pack (1 GB/ Day) Valid: 28 Days</v>
      </c>
    </row>
    <row r="253" spans="1:8" x14ac:dyDescent="0.3">
      <c r="A253" s="2">
        <v>44562</v>
      </c>
      <c r="B253">
        <v>641001</v>
      </c>
      <c r="C253" t="s">
        <v>49</v>
      </c>
      <c r="D253">
        <v>0.49</v>
      </c>
      <c r="E253" t="str">
        <f>VLOOKUP(fact_plan_revenue[[#This Row],[city_code]],dim_cities[],2)</f>
        <v>Coimbatore</v>
      </c>
      <c r="F253" t="str">
        <f>VLOOKUP(fact_plan_revenue[[#This Row],[date]],dim_date[],2)</f>
        <v>Jan</v>
      </c>
      <c r="G253" t="str">
        <f>VLOOKUP(fact_plan_revenue[[#This Row],[date]],dim_date[],3)</f>
        <v>Before 5G</v>
      </c>
      <c r="H253" t="str">
        <f>VLOOKUP(fact_plan_revenue[[#This Row],[plans]],dim_plan[],2,FALSE)</f>
        <v>Elite saver Pack (1 GB/ Day) Valid: 28 Days</v>
      </c>
    </row>
    <row r="254" spans="1:8" x14ac:dyDescent="0.3">
      <c r="A254" s="2">
        <v>44562</v>
      </c>
      <c r="B254">
        <v>160017</v>
      </c>
      <c r="C254" t="s">
        <v>49</v>
      </c>
      <c r="D254">
        <v>0.53</v>
      </c>
      <c r="E254" t="str">
        <f>VLOOKUP(fact_plan_revenue[[#This Row],[city_code]],dim_cities[],2)</f>
        <v>Delhi</v>
      </c>
      <c r="F254" t="str">
        <f>VLOOKUP(fact_plan_revenue[[#This Row],[date]],dim_date[],2)</f>
        <v>Jan</v>
      </c>
      <c r="G254" t="str">
        <f>VLOOKUP(fact_plan_revenue[[#This Row],[date]],dim_date[],3)</f>
        <v>Before 5G</v>
      </c>
      <c r="H254" t="str">
        <f>VLOOKUP(fact_plan_revenue[[#This Row],[plans]],dim_plan[],2,FALSE)</f>
        <v>Elite saver Pack (1 GB/ Day) Valid: 28 Days</v>
      </c>
    </row>
    <row r="255" spans="1:8" x14ac:dyDescent="0.3">
      <c r="A255" s="2">
        <v>44562</v>
      </c>
      <c r="B255">
        <v>122001</v>
      </c>
      <c r="C255" t="s">
        <v>49</v>
      </c>
      <c r="D255">
        <v>0.45</v>
      </c>
      <c r="E255" t="str">
        <f>VLOOKUP(fact_plan_revenue[[#This Row],[city_code]],dim_cities[],2)</f>
        <v>Delhi</v>
      </c>
      <c r="F255" t="str">
        <f>VLOOKUP(fact_plan_revenue[[#This Row],[date]],dim_date[],2)</f>
        <v>Jan</v>
      </c>
      <c r="G255" t="str">
        <f>VLOOKUP(fact_plan_revenue[[#This Row],[date]],dim_date[],3)</f>
        <v>Before 5G</v>
      </c>
      <c r="H255" t="str">
        <f>VLOOKUP(fact_plan_revenue[[#This Row],[plans]],dim_plan[],2,FALSE)</f>
        <v>Elite saver Pack (1 GB/ Day) Valid: 28 Days</v>
      </c>
    </row>
    <row r="256" spans="1:8" x14ac:dyDescent="0.3">
      <c r="A256" s="2">
        <v>44562</v>
      </c>
      <c r="B256">
        <v>492001</v>
      </c>
      <c r="C256" t="s">
        <v>49</v>
      </c>
      <c r="D256">
        <v>0.28999999999999998</v>
      </c>
      <c r="E256" t="str">
        <f>VLOOKUP(fact_plan_revenue[[#This Row],[city_code]],dim_cities[],2)</f>
        <v>Lucknow</v>
      </c>
      <c r="F256" t="str">
        <f>VLOOKUP(fact_plan_revenue[[#This Row],[date]],dim_date[],2)</f>
        <v>Jan</v>
      </c>
      <c r="G256" t="str">
        <f>VLOOKUP(fact_plan_revenue[[#This Row],[date]],dim_date[],3)</f>
        <v>Before 5G</v>
      </c>
      <c r="H256" t="str">
        <f>VLOOKUP(fact_plan_revenue[[#This Row],[plans]],dim_plan[],2,FALSE)</f>
        <v>Elite saver Pack (1 GB/ Day) Valid: 28 Days</v>
      </c>
    </row>
    <row r="257" spans="1:8" x14ac:dyDescent="0.3">
      <c r="A257" s="2">
        <v>44593</v>
      </c>
      <c r="B257">
        <v>400001</v>
      </c>
      <c r="C257" t="s">
        <v>49</v>
      </c>
      <c r="D257">
        <v>4.63</v>
      </c>
      <c r="E257" t="str">
        <f>VLOOKUP(fact_plan_revenue[[#This Row],[city_code]],dim_cities[],2)</f>
        <v>Lucknow</v>
      </c>
      <c r="F257" t="str">
        <f>VLOOKUP(fact_plan_revenue[[#This Row],[date]],dim_date[],2)</f>
        <v>Feb</v>
      </c>
      <c r="G257" t="str">
        <f>VLOOKUP(fact_plan_revenue[[#This Row],[date]],dim_date[],3)</f>
        <v>Before 5G</v>
      </c>
      <c r="H257" t="str">
        <f>VLOOKUP(fact_plan_revenue[[#This Row],[plans]],dim_plan[],2,FALSE)</f>
        <v>Elite saver Pack (1 GB/ Day) Valid: 28 Days</v>
      </c>
    </row>
    <row r="258" spans="1:8" x14ac:dyDescent="0.3">
      <c r="A258" s="2">
        <v>44593</v>
      </c>
      <c r="B258">
        <v>110001</v>
      </c>
      <c r="C258" t="s">
        <v>49</v>
      </c>
      <c r="D258">
        <v>3.62</v>
      </c>
      <c r="E258" t="str">
        <f>VLOOKUP(fact_plan_revenue[[#This Row],[city_code]],dim_cities[],2)</f>
        <v>Delhi</v>
      </c>
      <c r="F258" t="str">
        <f>VLOOKUP(fact_plan_revenue[[#This Row],[date]],dim_date[],2)</f>
        <v>Feb</v>
      </c>
      <c r="G258" t="str">
        <f>VLOOKUP(fact_plan_revenue[[#This Row],[date]],dim_date[],3)</f>
        <v>Before 5G</v>
      </c>
      <c r="H258" t="str">
        <f>VLOOKUP(fact_plan_revenue[[#This Row],[plans]],dim_plan[],2,FALSE)</f>
        <v>Elite saver Pack (1 GB/ Day) Valid: 28 Days</v>
      </c>
    </row>
    <row r="259" spans="1:8" x14ac:dyDescent="0.3">
      <c r="A259" s="2">
        <v>44593</v>
      </c>
      <c r="B259">
        <v>700001</v>
      </c>
      <c r="C259" t="s">
        <v>49</v>
      </c>
      <c r="D259">
        <v>3.37</v>
      </c>
      <c r="E259" t="str">
        <f>VLOOKUP(fact_plan_revenue[[#This Row],[city_code]],dim_cities[],2)</f>
        <v>Raipur</v>
      </c>
      <c r="F259" t="str">
        <f>VLOOKUP(fact_plan_revenue[[#This Row],[date]],dim_date[],2)</f>
        <v>Feb</v>
      </c>
      <c r="G259" t="str">
        <f>VLOOKUP(fact_plan_revenue[[#This Row],[date]],dim_date[],3)</f>
        <v>Before 5G</v>
      </c>
      <c r="H259" t="str">
        <f>VLOOKUP(fact_plan_revenue[[#This Row],[plans]],dim_plan[],2,FALSE)</f>
        <v>Elite saver Pack (1 GB/ Day) Valid: 28 Days</v>
      </c>
    </row>
    <row r="260" spans="1:8" x14ac:dyDescent="0.3">
      <c r="A260" s="2">
        <v>44593</v>
      </c>
      <c r="B260">
        <v>560001</v>
      </c>
      <c r="C260" t="s">
        <v>49</v>
      </c>
      <c r="D260">
        <v>3.88</v>
      </c>
      <c r="E260" t="str">
        <f>VLOOKUP(fact_plan_revenue[[#This Row],[city_code]],dim_cities[],2)</f>
        <v>Lucknow</v>
      </c>
      <c r="F260" t="str">
        <f>VLOOKUP(fact_plan_revenue[[#This Row],[date]],dim_date[],2)</f>
        <v>Feb</v>
      </c>
      <c r="G260" t="str">
        <f>VLOOKUP(fact_plan_revenue[[#This Row],[date]],dim_date[],3)</f>
        <v>Before 5G</v>
      </c>
      <c r="H260" t="str">
        <f>VLOOKUP(fact_plan_revenue[[#This Row],[plans]],dim_plan[],2,FALSE)</f>
        <v>Elite saver Pack (1 GB/ Day) Valid: 28 Days</v>
      </c>
    </row>
    <row r="261" spans="1:8" x14ac:dyDescent="0.3">
      <c r="A261" s="2">
        <v>44593</v>
      </c>
      <c r="B261">
        <v>600001</v>
      </c>
      <c r="C261" t="s">
        <v>49</v>
      </c>
      <c r="D261">
        <v>5.0999999999999996</v>
      </c>
      <c r="E261" t="str">
        <f>VLOOKUP(fact_plan_revenue[[#This Row],[city_code]],dim_cities[],2)</f>
        <v>Lucknow</v>
      </c>
      <c r="F261" t="str">
        <f>VLOOKUP(fact_plan_revenue[[#This Row],[date]],dim_date[],2)</f>
        <v>Feb</v>
      </c>
      <c r="G261" t="str">
        <f>VLOOKUP(fact_plan_revenue[[#This Row],[date]],dim_date[],3)</f>
        <v>Before 5G</v>
      </c>
      <c r="H261" t="str">
        <f>VLOOKUP(fact_plan_revenue[[#This Row],[plans]],dim_plan[],2,FALSE)</f>
        <v>Elite saver Pack (1 GB/ Day) Valid: 28 Days</v>
      </c>
    </row>
    <row r="262" spans="1:8" x14ac:dyDescent="0.3">
      <c r="A262" s="2">
        <v>44593</v>
      </c>
      <c r="B262">
        <v>500001</v>
      </c>
      <c r="C262" t="s">
        <v>49</v>
      </c>
      <c r="D262">
        <v>3.01</v>
      </c>
      <c r="E262" t="str">
        <f>VLOOKUP(fact_plan_revenue[[#This Row],[city_code]],dim_cities[],2)</f>
        <v>Lucknow</v>
      </c>
      <c r="F262" t="str">
        <f>VLOOKUP(fact_plan_revenue[[#This Row],[date]],dim_date[],2)</f>
        <v>Feb</v>
      </c>
      <c r="G262" t="str">
        <f>VLOOKUP(fact_plan_revenue[[#This Row],[date]],dim_date[],3)</f>
        <v>Before 5G</v>
      </c>
      <c r="H262" t="str">
        <f>VLOOKUP(fact_plan_revenue[[#This Row],[plans]],dim_plan[],2,FALSE)</f>
        <v>Elite saver Pack (1 GB/ Day) Valid: 28 Days</v>
      </c>
    </row>
    <row r="263" spans="1:8" x14ac:dyDescent="0.3">
      <c r="A263" s="2">
        <v>44593</v>
      </c>
      <c r="B263">
        <v>411001</v>
      </c>
      <c r="C263" t="s">
        <v>49</v>
      </c>
      <c r="D263">
        <v>2.75</v>
      </c>
      <c r="E263" t="str">
        <f>VLOOKUP(fact_plan_revenue[[#This Row],[city_code]],dim_cities[],2)</f>
        <v>Lucknow</v>
      </c>
      <c r="F263" t="str">
        <f>VLOOKUP(fact_plan_revenue[[#This Row],[date]],dim_date[],2)</f>
        <v>Feb</v>
      </c>
      <c r="G263" t="str">
        <f>VLOOKUP(fact_plan_revenue[[#This Row],[date]],dim_date[],3)</f>
        <v>Before 5G</v>
      </c>
      <c r="H263" t="str">
        <f>VLOOKUP(fact_plan_revenue[[#This Row],[plans]],dim_plan[],2,FALSE)</f>
        <v>Elite saver Pack (1 GB/ Day) Valid: 28 Days</v>
      </c>
    </row>
    <row r="264" spans="1:8" x14ac:dyDescent="0.3">
      <c r="A264" s="2">
        <v>44593</v>
      </c>
      <c r="B264">
        <v>380001</v>
      </c>
      <c r="C264" t="s">
        <v>49</v>
      </c>
      <c r="D264">
        <v>1.62</v>
      </c>
      <c r="E264" t="str">
        <f>VLOOKUP(fact_plan_revenue[[#This Row],[city_code]],dim_cities[],2)</f>
        <v>Ahmedabad</v>
      </c>
      <c r="F264" t="str">
        <f>VLOOKUP(fact_plan_revenue[[#This Row],[date]],dim_date[],2)</f>
        <v>Feb</v>
      </c>
      <c r="G264" t="str">
        <f>VLOOKUP(fact_plan_revenue[[#This Row],[date]],dim_date[],3)</f>
        <v>Before 5G</v>
      </c>
      <c r="H264" t="str">
        <f>VLOOKUP(fact_plan_revenue[[#This Row],[plans]],dim_plan[],2,FALSE)</f>
        <v>Elite saver Pack (1 GB/ Day) Valid: 28 Days</v>
      </c>
    </row>
    <row r="265" spans="1:8" x14ac:dyDescent="0.3">
      <c r="A265" s="2">
        <v>44593</v>
      </c>
      <c r="B265">
        <v>302001</v>
      </c>
      <c r="C265" t="s">
        <v>49</v>
      </c>
      <c r="D265">
        <v>0.95</v>
      </c>
      <c r="E265" t="str">
        <f>VLOOKUP(fact_plan_revenue[[#This Row],[city_code]],dim_cities[],2)</f>
        <v>Delhi</v>
      </c>
      <c r="F265" t="str">
        <f>VLOOKUP(fact_plan_revenue[[#This Row],[date]],dim_date[],2)</f>
        <v>Feb</v>
      </c>
      <c r="G265" t="str">
        <f>VLOOKUP(fact_plan_revenue[[#This Row],[date]],dim_date[],3)</f>
        <v>Before 5G</v>
      </c>
      <c r="H265" t="str">
        <f>VLOOKUP(fact_plan_revenue[[#This Row],[plans]],dim_plan[],2,FALSE)</f>
        <v>Elite saver Pack (1 GB/ Day) Valid: 28 Days</v>
      </c>
    </row>
    <row r="266" spans="1:8" x14ac:dyDescent="0.3">
      <c r="A266" s="2">
        <v>44593</v>
      </c>
      <c r="B266">
        <v>226001</v>
      </c>
      <c r="C266" t="s">
        <v>49</v>
      </c>
      <c r="D266">
        <v>2.33</v>
      </c>
      <c r="E266" t="str">
        <f>VLOOKUP(fact_plan_revenue[[#This Row],[city_code]],dim_cities[],2)</f>
        <v>Delhi</v>
      </c>
      <c r="F266" t="str">
        <f>VLOOKUP(fact_plan_revenue[[#This Row],[date]],dim_date[],2)</f>
        <v>Feb</v>
      </c>
      <c r="G266" t="str">
        <f>VLOOKUP(fact_plan_revenue[[#This Row],[date]],dim_date[],3)</f>
        <v>Before 5G</v>
      </c>
      <c r="H266" t="str">
        <f>VLOOKUP(fact_plan_revenue[[#This Row],[plans]],dim_plan[],2,FALSE)</f>
        <v>Elite saver Pack (1 GB/ Day) Valid: 28 Days</v>
      </c>
    </row>
    <row r="267" spans="1:8" x14ac:dyDescent="0.3">
      <c r="A267" s="2">
        <v>44593</v>
      </c>
      <c r="B267">
        <v>800008</v>
      </c>
      <c r="C267" t="s">
        <v>49</v>
      </c>
      <c r="D267">
        <v>1.02</v>
      </c>
      <c r="E267" t="str">
        <f>VLOOKUP(fact_plan_revenue[[#This Row],[city_code]],dim_cities[],2)</f>
        <v>Raipur</v>
      </c>
      <c r="F267" t="str">
        <f>VLOOKUP(fact_plan_revenue[[#This Row],[date]],dim_date[],2)</f>
        <v>Feb</v>
      </c>
      <c r="G267" t="str">
        <f>VLOOKUP(fact_plan_revenue[[#This Row],[date]],dim_date[],3)</f>
        <v>Before 5G</v>
      </c>
      <c r="H267" t="str">
        <f>VLOOKUP(fact_plan_revenue[[#This Row],[plans]],dim_plan[],2,FALSE)</f>
        <v>Elite saver Pack (1 GB/ Day) Valid: 28 Days</v>
      </c>
    </row>
    <row r="268" spans="1:8" x14ac:dyDescent="0.3">
      <c r="A268" s="2">
        <v>44593</v>
      </c>
      <c r="B268">
        <v>641001</v>
      </c>
      <c r="C268" t="s">
        <v>49</v>
      </c>
      <c r="D268">
        <v>1.1100000000000001</v>
      </c>
      <c r="E268" t="str">
        <f>VLOOKUP(fact_plan_revenue[[#This Row],[city_code]],dim_cities[],2)</f>
        <v>Coimbatore</v>
      </c>
      <c r="F268" t="str">
        <f>VLOOKUP(fact_plan_revenue[[#This Row],[date]],dim_date[],2)</f>
        <v>Feb</v>
      </c>
      <c r="G268" t="str">
        <f>VLOOKUP(fact_plan_revenue[[#This Row],[date]],dim_date[],3)</f>
        <v>Before 5G</v>
      </c>
      <c r="H268" t="str">
        <f>VLOOKUP(fact_plan_revenue[[#This Row],[plans]],dim_plan[],2,FALSE)</f>
        <v>Elite saver Pack (1 GB/ Day) Valid: 28 Days</v>
      </c>
    </row>
    <row r="269" spans="1:8" x14ac:dyDescent="0.3">
      <c r="A269" s="2">
        <v>44593</v>
      </c>
      <c r="B269">
        <v>160017</v>
      </c>
      <c r="C269" t="s">
        <v>49</v>
      </c>
      <c r="D269">
        <v>0.51</v>
      </c>
      <c r="E269" t="str">
        <f>VLOOKUP(fact_plan_revenue[[#This Row],[city_code]],dim_cities[],2)</f>
        <v>Delhi</v>
      </c>
      <c r="F269" t="str">
        <f>VLOOKUP(fact_plan_revenue[[#This Row],[date]],dim_date[],2)</f>
        <v>Feb</v>
      </c>
      <c r="G269" t="str">
        <f>VLOOKUP(fact_plan_revenue[[#This Row],[date]],dim_date[],3)</f>
        <v>Before 5G</v>
      </c>
      <c r="H269" t="str">
        <f>VLOOKUP(fact_plan_revenue[[#This Row],[plans]],dim_plan[],2,FALSE)</f>
        <v>Elite saver Pack (1 GB/ Day) Valid: 28 Days</v>
      </c>
    </row>
    <row r="270" spans="1:8" x14ac:dyDescent="0.3">
      <c r="A270" s="2">
        <v>44593</v>
      </c>
      <c r="B270">
        <v>122001</v>
      </c>
      <c r="C270" t="s">
        <v>49</v>
      </c>
      <c r="D270">
        <v>0.66</v>
      </c>
      <c r="E270" t="str">
        <f>VLOOKUP(fact_plan_revenue[[#This Row],[city_code]],dim_cities[],2)</f>
        <v>Delhi</v>
      </c>
      <c r="F270" t="str">
        <f>VLOOKUP(fact_plan_revenue[[#This Row],[date]],dim_date[],2)</f>
        <v>Feb</v>
      </c>
      <c r="G270" t="str">
        <f>VLOOKUP(fact_plan_revenue[[#This Row],[date]],dim_date[],3)</f>
        <v>Before 5G</v>
      </c>
      <c r="H270" t="str">
        <f>VLOOKUP(fact_plan_revenue[[#This Row],[plans]],dim_plan[],2,FALSE)</f>
        <v>Elite saver Pack (1 GB/ Day) Valid: 28 Days</v>
      </c>
    </row>
    <row r="271" spans="1:8" x14ac:dyDescent="0.3">
      <c r="A271" s="2">
        <v>44593</v>
      </c>
      <c r="B271">
        <v>492001</v>
      </c>
      <c r="C271" t="s">
        <v>49</v>
      </c>
      <c r="D271">
        <v>0.34</v>
      </c>
      <c r="E271" t="str">
        <f>VLOOKUP(fact_plan_revenue[[#This Row],[city_code]],dim_cities[],2)</f>
        <v>Lucknow</v>
      </c>
      <c r="F271" t="str">
        <f>VLOOKUP(fact_plan_revenue[[#This Row],[date]],dim_date[],2)</f>
        <v>Feb</v>
      </c>
      <c r="G271" t="str">
        <f>VLOOKUP(fact_plan_revenue[[#This Row],[date]],dim_date[],3)</f>
        <v>Before 5G</v>
      </c>
      <c r="H271" t="str">
        <f>VLOOKUP(fact_plan_revenue[[#This Row],[plans]],dim_plan[],2,FALSE)</f>
        <v>Elite saver Pack (1 GB/ Day) Valid: 28 Days</v>
      </c>
    </row>
    <row r="272" spans="1:8" x14ac:dyDescent="0.3">
      <c r="A272" s="2">
        <v>44621</v>
      </c>
      <c r="B272">
        <v>400001</v>
      </c>
      <c r="C272" t="s">
        <v>49</v>
      </c>
      <c r="D272">
        <v>4.5599999999999996</v>
      </c>
      <c r="E272" t="str">
        <f>VLOOKUP(fact_plan_revenue[[#This Row],[city_code]],dim_cities[],2)</f>
        <v>Lucknow</v>
      </c>
      <c r="F272" t="str">
        <f>VLOOKUP(fact_plan_revenue[[#This Row],[date]],dim_date[],2)</f>
        <v>Mar</v>
      </c>
      <c r="G272" t="str">
        <f>VLOOKUP(fact_plan_revenue[[#This Row],[date]],dim_date[],3)</f>
        <v>Before 5G</v>
      </c>
      <c r="H272" t="str">
        <f>VLOOKUP(fact_plan_revenue[[#This Row],[plans]],dim_plan[],2,FALSE)</f>
        <v>Elite saver Pack (1 GB/ Day) Valid: 28 Days</v>
      </c>
    </row>
    <row r="273" spans="1:8" x14ac:dyDescent="0.3">
      <c r="A273" s="2">
        <v>44621</v>
      </c>
      <c r="B273">
        <v>110001</v>
      </c>
      <c r="C273" t="s">
        <v>49</v>
      </c>
      <c r="D273">
        <v>3.9</v>
      </c>
      <c r="E273" t="str">
        <f>VLOOKUP(fact_plan_revenue[[#This Row],[city_code]],dim_cities[],2)</f>
        <v>Delhi</v>
      </c>
      <c r="F273" t="str">
        <f>VLOOKUP(fact_plan_revenue[[#This Row],[date]],dim_date[],2)</f>
        <v>Mar</v>
      </c>
      <c r="G273" t="str">
        <f>VLOOKUP(fact_plan_revenue[[#This Row],[date]],dim_date[],3)</f>
        <v>Before 5G</v>
      </c>
      <c r="H273" t="str">
        <f>VLOOKUP(fact_plan_revenue[[#This Row],[plans]],dim_plan[],2,FALSE)</f>
        <v>Elite saver Pack (1 GB/ Day) Valid: 28 Days</v>
      </c>
    </row>
    <row r="274" spans="1:8" x14ac:dyDescent="0.3">
      <c r="A274" s="2">
        <v>44621</v>
      </c>
      <c r="B274">
        <v>700001</v>
      </c>
      <c r="C274" t="s">
        <v>49</v>
      </c>
      <c r="D274">
        <v>5.99</v>
      </c>
      <c r="E274" t="str">
        <f>VLOOKUP(fact_plan_revenue[[#This Row],[city_code]],dim_cities[],2)</f>
        <v>Raipur</v>
      </c>
      <c r="F274" t="str">
        <f>VLOOKUP(fact_plan_revenue[[#This Row],[date]],dim_date[],2)</f>
        <v>Mar</v>
      </c>
      <c r="G274" t="str">
        <f>VLOOKUP(fact_plan_revenue[[#This Row],[date]],dim_date[],3)</f>
        <v>Before 5G</v>
      </c>
      <c r="H274" t="str">
        <f>VLOOKUP(fact_plan_revenue[[#This Row],[plans]],dim_plan[],2,FALSE)</f>
        <v>Elite saver Pack (1 GB/ Day) Valid: 28 Days</v>
      </c>
    </row>
    <row r="275" spans="1:8" x14ac:dyDescent="0.3">
      <c r="A275" s="2">
        <v>44621</v>
      </c>
      <c r="B275">
        <v>560001</v>
      </c>
      <c r="C275" t="s">
        <v>49</v>
      </c>
      <c r="D275">
        <v>3.88</v>
      </c>
      <c r="E275" t="str">
        <f>VLOOKUP(fact_plan_revenue[[#This Row],[city_code]],dim_cities[],2)</f>
        <v>Lucknow</v>
      </c>
      <c r="F275" t="str">
        <f>VLOOKUP(fact_plan_revenue[[#This Row],[date]],dim_date[],2)</f>
        <v>Mar</v>
      </c>
      <c r="G275" t="str">
        <f>VLOOKUP(fact_plan_revenue[[#This Row],[date]],dim_date[],3)</f>
        <v>Before 5G</v>
      </c>
      <c r="H275" t="str">
        <f>VLOOKUP(fact_plan_revenue[[#This Row],[plans]],dim_plan[],2,FALSE)</f>
        <v>Elite saver Pack (1 GB/ Day) Valid: 28 Days</v>
      </c>
    </row>
    <row r="276" spans="1:8" x14ac:dyDescent="0.3">
      <c r="A276" s="2">
        <v>44621</v>
      </c>
      <c r="B276">
        <v>600001</v>
      </c>
      <c r="C276" t="s">
        <v>49</v>
      </c>
      <c r="D276">
        <v>2.59</v>
      </c>
      <c r="E276" t="str">
        <f>VLOOKUP(fact_plan_revenue[[#This Row],[city_code]],dim_cities[],2)</f>
        <v>Lucknow</v>
      </c>
      <c r="F276" t="str">
        <f>VLOOKUP(fact_plan_revenue[[#This Row],[date]],dim_date[],2)</f>
        <v>Mar</v>
      </c>
      <c r="G276" t="str">
        <f>VLOOKUP(fact_plan_revenue[[#This Row],[date]],dim_date[],3)</f>
        <v>Before 5G</v>
      </c>
      <c r="H276" t="str">
        <f>VLOOKUP(fact_plan_revenue[[#This Row],[plans]],dim_plan[],2,FALSE)</f>
        <v>Elite saver Pack (1 GB/ Day) Valid: 28 Days</v>
      </c>
    </row>
    <row r="277" spans="1:8" x14ac:dyDescent="0.3">
      <c r="A277" s="2">
        <v>44621</v>
      </c>
      <c r="B277">
        <v>500001</v>
      </c>
      <c r="C277" t="s">
        <v>49</v>
      </c>
      <c r="D277">
        <v>2.41</v>
      </c>
      <c r="E277" t="str">
        <f>VLOOKUP(fact_plan_revenue[[#This Row],[city_code]],dim_cities[],2)</f>
        <v>Lucknow</v>
      </c>
      <c r="F277" t="str">
        <f>VLOOKUP(fact_plan_revenue[[#This Row],[date]],dim_date[],2)</f>
        <v>Mar</v>
      </c>
      <c r="G277" t="str">
        <f>VLOOKUP(fact_plan_revenue[[#This Row],[date]],dim_date[],3)</f>
        <v>Before 5G</v>
      </c>
      <c r="H277" t="str">
        <f>VLOOKUP(fact_plan_revenue[[#This Row],[plans]],dim_plan[],2,FALSE)</f>
        <v>Elite saver Pack (1 GB/ Day) Valid: 28 Days</v>
      </c>
    </row>
    <row r="278" spans="1:8" x14ac:dyDescent="0.3">
      <c r="A278" s="2">
        <v>44621</v>
      </c>
      <c r="B278">
        <v>411001</v>
      </c>
      <c r="C278" t="s">
        <v>49</v>
      </c>
      <c r="D278">
        <v>2.64</v>
      </c>
      <c r="E278" t="str">
        <f>VLOOKUP(fact_plan_revenue[[#This Row],[city_code]],dim_cities[],2)</f>
        <v>Lucknow</v>
      </c>
      <c r="F278" t="str">
        <f>VLOOKUP(fact_plan_revenue[[#This Row],[date]],dim_date[],2)</f>
        <v>Mar</v>
      </c>
      <c r="G278" t="str">
        <f>VLOOKUP(fact_plan_revenue[[#This Row],[date]],dim_date[],3)</f>
        <v>Before 5G</v>
      </c>
      <c r="H278" t="str">
        <f>VLOOKUP(fact_plan_revenue[[#This Row],[plans]],dim_plan[],2,FALSE)</f>
        <v>Elite saver Pack (1 GB/ Day) Valid: 28 Days</v>
      </c>
    </row>
    <row r="279" spans="1:8" x14ac:dyDescent="0.3">
      <c r="A279" s="2">
        <v>44621</v>
      </c>
      <c r="B279">
        <v>380001</v>
      </c>
      <c r="C279" t="s">
        <v>49</v>
      </c>
      <c r="D279">
        <v>2.8</v>
      </c>
      <c r="E279" t="str">
        <f>VLOOKUP(fact_plan_revenue[[#This Row],[city_code]],dim_cities[],2)</f>
        <v>Ahmedabad</v>
      </c>
      <c r="F279" t="str">
        <f>VLOOKUP(fact_plan_revenue[[#This Row],[date]],dim_date[],2)</f>
        <v>Mar</v>
      </c>
      <c r="G279" t="str">
        <f>VLOOKUP(fact_plan_revenue[[#This Row],[date]],dim_date[],3)</f>
        <v>Before 5G</v>
      </c>
      <c r="H279" t="str">
        <f>VLOOKUP(fact_plan_revenue[[#This Row],[plans]],dim_plan[],2,FALSE)</f>
        <v>Elite saver Pack (1 GB/ Day) Valid: 28 Days</v>
      </c>
    </row>
    <row r="280" spans="1:8" x14ac:dyDescent="0.3">
      <c r="A280" s="2">
        <v>44621</v>
      </c>
      <c r="B280">
        <v>302001</v>
      </c>
      <c r="C280" t="s">
        <v>49</v>
      </c>
      <c r="D280">
        <v>1.46</v>
      </c>
      <c r="E280" t="str">
        <f>VLOOKUP(fact_plan_revenue[[#This Row],[city_code]],dim_cities[],2)</f>
        <v>Delhi</v>
      </c>
      <c r="F280" t="str">
        <f>VLOOKUP(fact_plan_revenue[[#This Row],[date]],dim_date[],2)</f>
        <v>Mar</v>
      </c>
      <c r="G280" t="str">
        <f>VLOOKUP(fact_plan_revenue[[#This Row],[date]],dim_date[],3)</f>
        <v>Before 5G</v>
      </c>
      <c r="H280" t="str">
        <f>VLOOKUP(fact_plan_revenue[[#This Row],[plans]],dim_plan[],2,FALSE)</f>
        <v>Elite saver Pack (1 GB/ Day) Valid: 28 Days</v>
      </c>
    </row>
    <row r="281" spans="1:8" x14ac:dyDescent="0.3">
      <c r="A281" s="2">
        <v>44621</v>
      </c>
      <c r="B281">
        <v>226001</v>
      </c>
      <c r="C281" t="s">
        <v>49</v>
      </c>
      <c r="D281">
        <v>1.23</v>
      </c>
      <c r="E281" t="str">
        <f>VLOOKUP(fact_plan_revenue[[#This Row],[city_code]],dim_cities[],2)</f>
        <v>Delhi</v>
      </c>
      <c r="F281" t="str">
        <f>VLOOKUP(fact_plan_revenue[[#This Row],[date]],dim_date[],2)</f>
        <v>Mar</v>
      </c>
      <c r="G281" t="str">
        <f>VLOOKUP(fact_plan_revenue[[#This Row],[date]],dim_date[],3)</f>
        <v>Before 5G</v>
      </c>
      <c r="H281" t="str">
        <f>VLOOKUP(fact_plan_revenue[[#This Row],[plans]],dim_plan[],2,FALSE)</f>
        <v>Elite saver Pack (1 GB/ Day) Valid: 28 Days</v>
      </c>
    </row>
    <row r="282" spans="1:8" x14ac:dyDescent="0.3">
      <c r="A282" s="2">
        <v>44621</v>
      </c>
      <c r="B282">
        <v>800008</v>
      </c>
      <c r="C282" t="s">
        <v>49</v>
      </c>
      <c r="D282">
        <v>0.78</v>
      </c>
      <c r="E282" t="str">
        <f>VLOOKUP(fact_plan_revenue[[#This Row],[city_code]],dim_cities[],2)</f>
        <v>Raipur</v>
      </c>
      <c r="F282" t="str">
        <f>VLOOKUP(fact_plan_revenue[[#This Row],[date]],dim_date[],2)</f>
        <v>Mar</v>
      </c>
      <c r="G282" t="str">
        <f>VLOOKUP(fact_plan_revenue[[#This Row],[date]],dim_date[],3)</f>
        <v>Before 5G</v>
      </c>
      <c r="H282" t="str">
        <f>VLOOKUP(fact_plan_revenue[[#This Row],[plans]],dim_plan[],2,FALSE)</f>
        <v>Elite saver Pack (1 GB/ Day) Valid: 28 Days</v>
      </c>
    </row>
    <row r="283" spans="1:8" x14ac:dyDescent="0.3">
      <c r="A283" s="2">
        <v>44621</v>
      </c>
      <c r="B283">
        <v>641001</v>
      </c>
      <c r="C283" t="s">
        <v>49</v>
      </c>
      <c r="D283">
        <v>1.61</v>
      </c>
      <c r="E283" t="str">
        <f>VLOOKUP(fact_plan_revenue[[#This Row],[city_code]],dim_cities[],2)</f>
        <v>Coimbatore</v>
      </c>
      <c r="F283" t="str">
        <f>VLOOKUP(fact_plan_revenue[[#This Row],[date]],dim_date[],2)</f>
        <v>Mar</v>
      </c>
      <c r="G283" t="str">
        <f>VLOOKUP(fact_plan_revenue[[#This Row],[date]],dim_date[],3)</f>
        <v>Before 5G</v>
      </c>
      <c r="H283" t="str">
        <f>VLOOKUP(fact_plan_revenue[[#This Row],[plans]],dim_plan[],2,FALSE)</f>
        <v>Elite saver Pack (1 GB/ Day) Valid: 28 Days</v>
      </c>
    </row>
    <row r="284" spans="1:8" x14ac:dyDescent="0.3">
      <c r="A284" s="2">
        <v>44621</v>
      </c>
      <c r="B284">
        <v>160017</v>
      </c>
      <c r="C284" t="s">
        <v>49</v>
      </c>
      <c r="D284">
        <v>0.65</v>
      </c>
      <c r="E284" t="str">
        <f>VLOOKUP(fact_plan_revenue[[#This Row],[city_code]],dim_cities[],2)</f>
        <v>Delhi</v>
      </c>
      <c r="F284" t="str">
        <f>VLOOKUP(fact_plan_revenue[[#This Row],[date]],dim_date[],2)</f>
        <v>Mar</v>
      </c>
      <c r="G284" t="str">
        <f>VLOOKUP(fact_plan_revenue[[#This Row],[date]],dim_date[],3)</f>
        <v>Before 5G</v>
      </c>
      <c r="H284" t="str">
        <f>VLOOKUP(fact_plan_revenue[[#This Row],[plans]],dim_plan[],2,FALSE)</f>
        <v>Elite saver Pack (1 GB/ Day) Valid: 28 Days</v>
      </c>
    </row>
    <row r="285" spans="1:8" x14ac:dyDescent="0.3">
      <c r="A285" s="2">
        <v>44621</v>
      </c>
      <c r="B285">
        <v>122001</v>
      </c>
      <c r="C285" t="s">
        <v>49</v>
      </c>
      <c r="D285">
        <v>0.53</v>
      </c>
      <c r="E285" t="str">
        <f>VLOOKUP(fact_plan_revenue[[#This Row],[city_code]],dim_cities[],2)</f>
        <v>Delhi</v>
      </c>
      <c r="F285" t="str">
        <f>VLOOKUP(fact_plan_revenue[[#This Row],[date]],dim_date[],2)</f>
        <v>Mar</v>
      </c>
      <c r="G285" t="str">
        <f>VLOOKUP(fact_plan_revenue[[#This Row],[date]],dim_date[],3)</f>
        <v>Before 5G</v>
      </c>
      <c r="H285" t="str">
        <f>VLOOKUP(fact_plan_revenue[[#This Row],[plans]],dim_plan[],2,FALSE)</f>
        <v>Elite saver Pack (1 GB/ Day) Valid: 28 Days</v>
      </c>
    </row>
    <row r="286" spans="1:8" x14ac:dyDescent="0.3">
      <c r="A286" s="2">
        <v>44621</v>
      </c>
      <c r="B286">
        <v>492001</v>
      </c>
      <c r="C286" t="s">
        <v>49</v>
      </c>
      <c r="D286">
        <v>0.28999999999999998</v>
      </c>
      <c r="E286" t="str">
        <f>VLOOKUP(fact_plan_revenue[[#This Row],[city_code]],dim_cities[],2)</f>
        <v>Lucknow</v>
      </c>
      <c r="F286" t="str">
        <f>VLOOKUP(fact_plan_revenue[[#This Row],[date]],dim_date[],2)</f>
        <v>Mar</v>
      </c>
      <c r="G286" t="str">
        <f>VLOOKUP(fact_plan_revenue[[#This Row],[date]],dim_date[],3)</f>
        <v>Before 5G</v>
      </c>
      <c r="H286" t="str">
        <f>VLOOKUP(fact_plan_revenue[[#This Row],[plans]],dim_plan[],2,FALSE)</f>
        <v>Elite saver Pack (1 GB/ Day) Valid: 28 Days</v>
      </c>
    </row>
    <row r="287" spans="1:8" x14ac:dyDescent="0.3">
      <c r="A287" s="2">
        <v>44652</v>
      </c>
      <c r="B287">
        <v>400001</v>
      </c>
      <c r="C287" t="s">
        <v>49</v>
      </c>
      <c r="D287">
        <v>3.73</v>
      </c>
      <c r="E287" t="str">
        <f>VLOOKUP(fact_plan_revenue[[#This Row],[city_code]],dim_cities[],2)</f>
        <v>Lucknow</v>
      </c>
      <c r="F287" t="str">
        <f>VLOOKUP(fact_plan_revenue[[#This Row],[date]],dim_date[],2)</f>
        <v>Apr</v>
      </c>
      <c r="G287" t="str">
        <f>VLOOKUP(fact_plan_revenue[[#This Row],[date]],dim_date[],3)</f>
        <v>Before 5G</v>
      </c>
      <c r="H287" t="str">
        <f>VLOOKUP(fact_plan_revenue[[#This Row],[plans]],dim_plan[],2,FALSE)</f>
        <v>Elite saver Pack (1 GB/ Day) Valid: 28 Days</v>
      </c>
    </row>
    <row r="288" spans="1:8" x14ac:dyDescent="0.3">
      <c r="A288" s="2">
        <v>44652</v>
      </c>
      <c r="B288">
        <v>110001</v>
      </c>
      <c r="C288" t="s">
        <v>49</v>
      </c>
      <c r="D288">
        <v>3.15</v>
      </c>
      <c r="E288" t="str">
        <f>VLOOKUP(fact_plan_revenue[[#This Row],[city_code]],dim_cities[],2)</f>
        <v>Delhi</v>
      </c>
      <c r="F288" t="str">
        <f>VLOOKUP(fact_plan_revenue[[#This Row],[date]],dim_date[],2)</f>
        <v>Apr</v>
      </c>
      <c r="G288" t="str">
        <f>VLOOKUP(fact_plan_revenue[[#This Row],[date]],dim_date[],3)</f>
        <v>Before 5G</v>
      </c>
      <c r="H288" t="str">
        <f>VLOOKUP(fact_plan_revenue[[#This Row],[plans]],dim_plan[],2,FALSE)</f>
        <v>Elite saver Pack (1 GB/ Day) Valid: 28 Days</v>
      </c>
    </row>
    <row r="289" spans="1:8" x14ac:dyDescent="0.3">
      <c r="A289" s="2">
        <v>44652</v>
      </c>
      <c r="B289">
        <v>700001</v>
      </c>
      <c r="C289" t="s">
        <v>49</v>
      </c>
      <c r="D289">
        <v>3.34</v>
      </c>
      <c r="E289" t="str">
        <f>VLOOKUP(fact_plan_revenue[[#This Row],[city_code]],dim_cities[],2)</f>
        <v>Raipur</v>
      </c>
      <c r="F289" t="str">
        <f>VLOOKUP(fact_plan_revenue[[#This Row],[date]],dim_date[],2)</f>
        <v>Apr</v>
      </c>
      <c r="G289" t="str">
        <f>VLOOKUP(fact_plan_revenue[[#This Row],[date]],dim_date[],3)</f>
        <v>Before 5G</v>
      </c>
      <c r="H289" t="str">
        <f>VLOOKUP(fact_plan_revenue[[#This Row],[plans]],dim_plan[],2,FALSE)</f>
        <v>Elite saver Pack (1 GB/ Day) Valid: 28 Days</v>
      </c>
    </row>
    <row r="290" spans="1:8" x14ac:dyDescent="0.3">
      <c r="A290" s="2">
        <v>44652</v>
      </c>
      <c r="B290">
        <v>560001</v>
      </c>
      <c r="C290" t="s">
        <v>49</v>
      </c>
      <c r="D290">
        <v>3.62</v>
      </c>
      <c r="E290" t="str">
        <f>VLOOKUP(fact_plan_revenue[[#This Row],[city_code]],dim_cities[],2)</f>
        <v>Lucknow</v>
      </c>
      <c r="F290" t="str">
        <f>VLOOKUP(fact_plan_revenue[[#This Row],[date]],dim_date[],2)</f>
        <v>Apr</v>
      </c>
      <c r="G290" t="str">
        <f>VLOOKUP(fact_plan_revenue[[#This Row],[date]],dim_date[],3)</f>
        <v>Before 5G</v>
      </c>
      <c r="H290" t="str">
        <f>VLOOKUP(fact_plan_revenue[[#This Row],[plans]],dim_plan[],2,FALSE)</f>
        <v>Elite saver Pack (1 GB/ Day) Valid: 28 Days</v>
      </c>
    </row>
    <row r="291" spans="1:8" x14ac:dyDescent="0.3">
      <c r="A291" s="2">
        <v>44652</v>
      </c>
      <c r="B291">
        <v>600001</v>
      </c>
      <c r="C291" t="s">
        <v>49</v>
      </c>
      <c r="D291">
        <v>3.31</v>
      </c>
      <c r="E291" t="str">
        <f>VLOOKUP(fact_plan_revenue[[#This Row],[city_code]],dim_cities[],2)</f>
        <v>Lucknow</v>
      </c>
      <c r="F291" t="str">
        <f>VLOOKUP(fact_plan_revenue[[#This Row],[date]],dim_date[],2)</f>
        <v>Apr</v>
      </c>
      <c r="G291" t="str">
        <f>VLOOKUP(fact_plan_revenue[[#This Row],[date]],dim_date[],3)</f>
        <v>Before 5G</v>
      </c>
      <c r="H291" t="str">
        <f>VLOOKUP(fact_plan_revenue[[#This Row],[plans]],dim_plan[],2,FALSE)</f>
        <v>Elite saver Pack (1 GB/ Day) Valid: 28 Days</v>
      </c>
    </row>
    <row r="292" spans="1:8" x14ac:dyDescent="0.3">
      <c r="A292" s="2">
        <v>44652</v>
      </c>
      <c r="B292">
        <v>500001</v>
      </c>
      <c r="C292" t="s">
        <v>49</v>
      </c>
      <c r="D292">
        <v>2.06</v>
      </c>
      <c r="E292" t="str">
        <f>VLOOKUP(fact_plan_revenue[[#This Row],[city_code]],dim_cities[],2)</f>
        <v>Lucknow</v>
      </c>
      <c r="F292" t="str">
        <f>VLOOKUP(fact_plan_revenue[[#This Row],[date]],dim_date[],2)</f>
        <v>Apr</v>
      </c>
      <c r="G292" t="str">
        <f>VLOOKUP(fact_plan_revenue[[#This Row],[date]],dim_date[],3)</f>
        <v>Before 5G</v>
      </c>
      <c r="H292" t="str">
        <f>VLOOKUP(fact_plan_revenue[[#This Row],[plans]],dim_plan[],2,FALSE)</f>
        <v>Elite saver Pack (1 GB/ Day) Valid: 28 Days</v>
      </c>
    </row>
    <row r="293" spans="1:8" x14ac:dyDescent="0.3">
      <c r="A293" s="2">
        <v>44652</v>
      </c>
      <c r="B293">
        <v>411001</v>
      </c>
      <c r="C293" t="s">
        <v>49</v>
      </c>
      <c r="D293">
        <v>4.22</v>
      </c>
      <c r="E293" t="str">
        <f>VLOOKUP(fact_plan_revenue[[#This Row],[city_code]],dim_cities[],2)</f>
        <v>Lucknow</v>
      </c>
      <c r="F293" t="str">
        <f>VLOOKUP(fact_plan_revenue[[#This Row],[date]],dim_date[],2)</f>
        <v>Apr</v>
      </c>
      <c r="G293" t="str">
        <f>VLOOKUP(fact_plan_revenue[[#This Row],[date]],dim_date[],3)</f>
        <v>Before 5G</v>
      </c>
      <c r="H293" t="str">
        <f>VLOOKUP(fact_plan_revenue[[#This Row],[plans]],dim_plan[],2,FALSE)</f>
        <v>Elite saver Pack (1 GB/ Day) Valid: 28 Days</v>
      </c>
    </row>
    <row r="294" spans="1:8" x14ac:dyDescent="0.3">
      <c r="A294" s="2">
        <v>44652</v>
      </c>
      <c r="B294">
        <v>380001</v>
      </c>
      <c r="C294" t="s">
        <v>49</v>
      </c>
      <c r="D294">
        <v>2.48</v>
      </c>
      <c r="E294" t="str">
        <f>VLOOKUP(fact_plan_revenue[[#This Row],[city_code]],dim_cities[],2)</f>
        <v>Ahmedabad</v>
      </c>
      <c r="F294" t="str">
        <f>VLOOKUP(fact_plan_revenue[[#This Row],[date]],dim_date[],2)</f>
        <v>Apr</v>
      </c>
      <c r="G294" t="str">
        <f>VLOOKUP(fact_plan_revenue[[#This Row],[date]],dim_date[],3)</f>
        <v>Before 5G</v>
      </c>
      <c r="H294" t="str">
        <f>VLOOKUP(fact_plan_revenue[[#This Row],[plans]],dim_plan[],2,FALSE)</f>
        <v>Elite saver Pack (1 GB/ Day) Valid: 28 Days</v>
      </c>
    </row>
    <row r="295" spans="1:8" x14ac:dyDescent="0.3">
      <c r="A295" s="2">
        <v>44652</v>
      </c>
      <c r="B295">
        <v>302001</v>
      </c>
      <c r="C295" t="s">
        <v>49</v>
      </c>
      <c r="D295">
        <v>1.22</v>
      </c>
      <c r="E295" t="str">
        <f>VLOOKUP(fact_plan_revenue[[#This Row],[city_code]],dim_cities[],2)</f>
        <v>Delhi</v>
      </c>
      <c r="F295" t="str">
        <f>VLOOKUP(fact_plan_revenue[[#This Row],[date]],dim_date[],2)</f>
        <v>Apr</v>
      </c>
      <c r="G295" t="str">
        <f>VLOOKUP(fact_plan_revenue[[#This Row],[date]],dim_date[],3)</f>
        <v>Before 5G</v>
      </c>
      <c r="H295" t="str">
        <f>VLOOKUP(fact_plan_revenue[[#This Row],[plans]],dim_plan[],2,FALSE)</f>
        <v>Elite saver Pack (1 GB/ Day) Valid: 28 Days</v>
      </c>
    </row>
    <row r="296" spans="1:8" x14ac:dyDescent="0.3">
      <c r="A296" s="2">
        <v>44652</v>
      </c>
      <c r="B296">
        <v>226001</v>
      </c>
      <c r="C296" t="s">
        <v>49</v>
      </c>
      <c r="D296">
        <v>1.3</v>
      </c>
      <c r="E296" t="str">
        <f>VLOOKUP(fact_plan_revenue[[#This Row],[city_code]],dim_cities[],2)</f>
        <v>Delhi</v>
      </c>
      <c r="F296" t="str">
        <f>VLOOKUP(fact_plan_revenue[[#This Row],[date]],dim_date[],2)</f>
        <v>Apr</v>
      </c>
      <c r="G296" t="str">
        <f>VLOOKUP(fact_plan_revenue[[#This Row],[date]],dim_date[],3)</f>
        <v>Before 5G</v>
      </c>
      <c r="H296" t="str">
        <f>VLOOKUP(fact_plan_revenue[[#This Row],[plans]],dim_plan[],2,FALSE)</f>
        <v>Elite saver Pack (1 GB/ Day) Valid: 28 Days</v>
      </c>
    </row>
    <row r="297" spans="1:8" x14ac:dyDescent="0.3">
      <c r="A297" s="2">
        <v>44652</v>
      </c>
      <c r="B297">
        <v>800008</v>
      </c>
      <c r="C297" t="s">
        <v>49</v>
      </c>
      <c r="D297">
        <v>1.0900000000000001</v>
      </c>
      <c r="E297" t="str">
        <f>VLOOKUP(fact_plan_revenue[[#This Row],[city_code]],dim_cities[],2)</f>
        <v>Raipur</v>
      </c>
      <c r="F297" t="str">
        <f>VLOOKUP(fact_plan_revenue[[#This Row],[date]],dim_date[],2)</f>
        <v>Apr</v>
      </c>
      <c r="G297" t="str">
        <f>VLOOKUP(fact_plan_revenue[[#This Row],[date]],dim_date[],3)</f>
        <v>Before 5G</v>
      </c>
      <c r="H297" t="str">
        <f>VLOOKUP(fact_plan_revenue[[#This Row],[plans]],dim_plan[],2,FALSE)</f>
        <v>Elite saver Pack (1 GB/ Day) Valid: 28 Days</v>
      </c>
    </row>
    <row r="298" spans="1:8" x14ac:dyDescent="0.3">
      <c r="A298" s="2">
        <v>44652</v>
      </c>
      <c r="B298">
        <v>641001</v>
      </c>
      <c r="C298" t="s">
        <v>49</v>
      </c>
      <c r="D298">
        <v>0.76</v>
      </c>
      <c r="E298" t="str">
        <f>VLOOKUP(fact_plan_revenue[[#This Row],[city_code]],dim_cities[],2)</f>
        <v>Coimbatore</v>
      </c>
      <c r="F298" t="str">
        <f>VLOOKUP(fact_plan_revenue[[#This Row],[date]],dim_date[],2)</f>
        <v>Apr</v>
      </c>
      <c r="G298" t="str">
        <f>VLOOKUP(fact_plan_revenue[[#This Row],[date]],dim_date[],3)</f>
        <v>Before 5G</v>
      </c>
      <c r="H298" t="str">
        <f>VLOOKUP(fact_plan_revenue[[#This Row],[plans]],dim_plan[],2,FALSE)</f>
        <v>Elite saver Pack (1 GB/ Day) Valid: 28 Days</v>
      </c>
    </row>
    <row r="299" spans="1:8" x14ac:dyDescent="0.3">
      <c r="A299" s="2">
        <v>44652</v>
      </c>
      <c r="B299">
        <v>160017</v>
      </c>
      <c r="C299" t="s">
        <v>49</v>
      </c>
      <c r="D299">
        <v>0.94</v>
      </c>
      <c r="E299" t="str">
        <f>VLOOKUP(fact_plan_revenue[[#This Row],[city_code]],dim_cities[],2)</f>
        <v>Delhi</v>
      </c>
      <c r="F299" t="str">
        <f>VLOOKUP(fact_plan_revenue[[#This Row],[date]],dim_date[],2)</f>
        <v>Apr</v>
      </c>
      <c r="G299" t="str">
        <f>VLOOKUP(fact_plan_revenue[[#This Row],[date]],dim_date[],3)</f>
        <v>Before 5G</v>
      </c>
      <c r="H299" t="str">
        <f>VLOOKUP(fact_plan_revenue[[#This Row],[plans]],dim_plan[],2,FALSE)</f>
        <v>Elite saver Pack (1 GB/ Day) Valid: 28 Days</v>
      </c>
    </row>
    <row r="300" spans="1:8" x14ac:dyDescent="0.3">
      <c r="A300" s="2">
        <v>44652</v>
      </c>
      <c r="B300">
        <v>122001</v>
      </c>
      <c r="C300" t="s">
        <v>49</v>
      </c>
      <c r="D300">
        <v>0.45</v>
      </c>
      <c r="E300" t="str">
        <f>VLOOKUP(fact_plan_revenue[[#This Row],[city_code]],dim_cities[],2)</f>
        <v>Delhi</v>
      </c>
      <c r="F300" t="str">
        <f>VLOOKUP(fact_plan_revenue[[#This Row],[date]],dim_date[],2)</f>
        <v>Apr</v>
      </c>
      <c r="G300" t="str">
        <f>VLOOKUP(fact_plan_revenue[[#This Row],[date]],dim_date[],3)</f>
        <v>Before 5G</v>
      </c>
      <c r="H300" t="str">
        <f>VLOOKUP(fact_plan_revenue[[#This Row],[plans]],dim_plan[],2,FALSE)</f>
        <v>Elite saver Pack (1 GB/ Day) Valid: 28 Days</v>
      </c>
    </row>
    <row r="301" spans="1:8" x14ac:dyDescent="0.3">
      <c r="A301" s="2">
        <v>44652</v>
      </c>
      <c r="B301">
        <v>492001</v>
      </c>
      <c r="C301" t="s">
        <v>49</v>
      </c>
      <c r="D301">
        <v>0.4</v>
      </c>
      <c r="E301" t="str">
        <f>VLOOKUP(fact_plan_revenue[[#This Row],[city_code]],dim_cities[],2)</f>
        <v>Lucknow</v>
      </c>
      <c r="F301" t="str">
        <f>VLOOKUP(fact_plan_revenue[[#This Row],[date]],dim_date[],2)</f>
        <v>Apr</v>
      </c>
      <c r="G301" t="str">
        <f>VLOOKUP(fact_plan_revenue[[#This Row],[date]],dim_date[],3)</f>
        <v>Before 5G</v>
      </c>
      <c r="H301" t="str">
        <f>VLOOKUP(fact_plan_revenue[[#This Row],[plans]],dim_plan[],2,FALSE)</f>
        <v>Elite saver Pack (1 GB/ Day) Valid: 28 Days</v>
      </c>
    </row>
    <row r="302" spans="1:8" x14ac:dyDescent="0.3">
      <c r="A302" s="2">
        <v>44713</v>
      </c>
      <c r="B302">
        <v>400001</v>
      </c>
      <c r="C302" t="s">
        <v>49</v>
      </c>
      <c r="D302">
        <v>5.95</v>
      </c>
      <c r="E302" t="str">
        <f>VLOOKUP(fact_plan_revenue[[#This Row],[city_code]],dim_cities[],2)</f>
        <v>Lucknow</v>
      </c>
      <c r="F302" t="str">
        <f>VLOOKUP(fact_plan_revenue[[#This Row],[date]],dim_date[],2)</f>
        <v>Jun</v>
      </c>
      <c r="G302" t="str">
        <f>VLOOKUP(fact_plan_revenue[[#This Row],[date]],dim_date[],3)</f>
        <v>After 5G</v>
      </c>
      <c r="H302" t="str">
        <f>VLOOKUP(fact_plan_revenue[[#This Row],[plans]],dim_plan[],2,FALSE)</f>
        <v>Elite saver Pack (1 GB/ Day) Valid: 28 Days</v>
      </c>
    </row>
    <row r="303" spans="1:8" x14ac:dyDescent="0.3">
      <c r="A303" s="2">
        <v>44713</v>
      </c>
      <c r="B303">
        <v>110001</v>
      </c>
      <c r="C303" t="s">
        <v>49</v>
      </c>
      <c r="D303">
        <v>3.53</v>
      </c>
      <c r="E303" t="str">
        <f>VLOOKUP(fact_plan_revenue[[#This Row],[city_code]],dim_cities[],2)</f>
        <v>Delhi</v>
      </c>
      <c r="F303" t="str">
        <f>VLOOKUP(fact_plan_revenue[[#This Row],[date]],dim_date[],2)</f>
        <v>Jun</v>
      </c>
      <c r="G303" t="str">
        <f>VLOOKUP(fact_plan_revenue[[#This Row],[date]],dim_date[],3)</f>
        <v>After 5G</v>
      </c>
      <c r="H303" t="str">
        <f>VLOOKUP(fact_plan_revenue[[#This Row],[plans]],dim_plan[],2,FALSE)</f>
        <v>Elite saver Pack (1 GB/ Day) Valid: 28 Days</v>
      </c>
    </row>
    <row r="304" spans="1:8" x14ac:dyDescent="0.3">
      <c r="A304" s="2">
        <v>44713</v>
      </c>
      <c r="B304">
        <v>700001</v>
      </c>
      <c r="C304" t="s">
        <v>49</v>
      </c>
      <c r="D304">
        <v>2.95</v>
      </c>
      <c r="E304" t="str">
        <f>VLOOKUP(fact_plan_revenue[[#This Row],[city_code]],dim_cities[],2)</f>
        <v>Raipur</v>
      </c>
      <c r="F304" t="str">
        <f>VLOOKUP(fact_plan_revenue[[#This Row],[date]],dim_date[],2)</f>
        <v>Jun</v>
      </c>
      <c r="G304" t="str">
        <f>VLOOKUP(fact_plan_revenue[[#This Row],[date]],dim_date[],3)</f>
        <v>After 5G</v>
      </c>
      <c r="H304" t="str">
        <f>VLOOKUP(fact_plan_revenue[[#This Row],[plans]],dim_plan[],2,FALSE)</f>
        <v>Elite saver Pack (1 GB/ Day) Valid: 28 Days</v>
      </c>
    </row>
    <row r="305" spans="1:8" x14ac:dyDescent="0.3">
      <c r="A305" s="2">
        <v>44713</v>
      </c>
      <c r="B305">
        <v>560001</v>
      </c>
      <c r="C305" t="s">
        <v>49</v>
      </c>
      <c r="D305">
        <v>3.37</v>
      </c>
      <c r="E305" t="str">
        <f>VLOOKUP(fact_plan_revenue[[#This Row],[city_code]],dim_cities[],2)</f>
        <v>Lucknow</v>
      </c>
      <c r="F305" t="str">
        <f>VLOOKUP(fact_plan_revenue[[#This Row],[date]],dim_date[],2)</f>
        <v>Jun</v>
      </c>
      <c r="G305" t="str">
        <f>VLOOKUP(fact_plan_revenue[[#This Row],[date]],dim_date[],3)</f>
        <v>After 5G</v>
      </c>
      <c r="H305" t="str">
        <f>VLOOKUP(fact_plan_revenue[[#This Row],[plans]],dim_plan[],2,FALSE)</f>
        <v>Elite saver Pack (1 GB/ Day) Valid: 28 Days</v>
      </c>
    </row>
    <row r="306" spans="1:8" x14ac:dyDescent="0.3">
      <c r="A306" s="2">
        <v>44713</v>
      </c>
      <c r="B306">
        <v>600001</v>
      </c>
      <c r="C306" t="s">
        <v>49</v>
      </c>
      <c r="D306">
        <v>3.04</v>
      </c>
      <c r="E306" t="str">
        <f>VLOOKUP(fact_plan_revenue[[#This Row],[city_code]],dim_cities[],2)</f>
        <v>Lucknow</v>
      </c>
      <c r="F306" t="str">
        <f>VLOOKUP(fact_plan_revenue[[#This Row],[date]],dim_date[],2)</f>
        <v>Jun</v>
      </c>
      <c r="G306" t="str">
        <f>VLOOKUP(fact_plan_revenue[[#This Row],[date]],dim_date[],3)</f>
        <v>After 5G</v>
      </c>
      <c r="H306" t="str">
        <f>VLOOKUP(fact_plan_revenue[[#This Row],[plans]],dim_plan[],2,FALSE)</f>
        <v>Elite saver Pack (1 GB/ Day) Valid: 28 Days</v>
      </c>
    </row>
    <row r="307" spans="1:8" x14ac:dyDescent="0.3">
      <c r="A307" s="2">
        <v>44713</v>
      </c>
      <c r="B307">
        <v>500001</v>
      </c>
      <c r="C307" t="s">
        <v>49</v>
      </c>
      <c r="D307">
        <v>2.5299999999999998</v>
      </c>
      <c r="E307" t="str">
        <f>VLOOKUP(fact_plan_revenue[[#This Row],[city_code]],dim_cities[],2)</f>
        <v>Lucknow</v>
      </c>
      <c r="F307" t="str">
        <f>VLOOKUP(fact_plan_revenue[[#This Row],[date]],dim_date[],2)</f>
        <v>Jun</v>
      </c>
      <c r="G307" t="str">
        <f>VLOOKUP(fact_plan_revenue[[#This Row],[date]],dim_date[],3)</f>
        <v>After 5G</v>
      </c>
      <c r="H307" t="str">
        <f>VLOOKUP(fact_plan_revenue[[#This Row],[plans]],dim_plan[],2,FALSE)</f>
        <v>Elite saver Pack (1 GB/ Day) Valid: 28 Days</v>
      </c>
    </row>
    <row r="308" spans="1:8" x14ac:dyDescent="0.3">
      <c r="A308" s="2">
        <v>44713</v>
      </c>
      <c r="B308">
        <v>411001</v>
      </c>
      <c r="C308" t="s">
        <v>49</v>
      </c>
      <c r="D308">
        <v>1.71</v>
      </c>
      <c r="E308" t="str">
        <f>VLOOKUP(fact_plan_revenue[[#This Row],[city_code]],dim_cities[],2)</f>
        <v>Lucknow</v>
      </c>
      <c r="F308" t="str">
        <f>VLOOKUP(fact_plan_revenue[[#This Row],[date]],dim_date[],2)</f>
        <v>Jun</v>
      </c>
      <c r="G308" t="str">
        <f>VLOOKUP(fact_plan_revenue[[#This Row],[date]],dim_date[],3)</f>
        <v>After 5G</v>
      </c>
      <c r="H308" t="str">
        <f>VLOOKUP(fact_plan_revenue[[#This Row],[plans]],dim_plan[],2,FALSE)</f>
        <v>Elite saver Pack (1 GB/ Day) Valid: 28 Days</v>
      </c>
    </row>
    <row r="309" spans="1:8" x14ac:dyDescent="0.3">
      <c r="A309" s="2">
        <v>44713</v>
      </c>
      <c r="B309">
        <v>380001</v>
      </c>
      <c r="C309" t="s">
        <v>49</v>
      </c>
      <c r="D309">
        <v>1.53</v>
      </c>
      <c r="E309" t="str">
        <f>VLOOKUP(fact_plan_revenue[[#This Row],[city_code]],dim_cities[],2)</f>
        <v>Ahmedabad</v>
      </c>
      <c r="F309" t="str">
        <f>VLOOKUP(fact_plan_revenue[[#This Row],[date]],dim_date[],2)</f>
        <v>Jun</v>
      </c>
      <c r="G309" t="str">
        <f>VLOOKUP(fact_plan_revenue[[#This Row],[date]],dim_date[],3)</f>
        <v>After 5G</v>
      </c>
      <c r="H309" t="str">
        <f>VLOOKUP(fact_plan_revenue[[#This Row],[plans]],dim_plan[],2,FALSE)</f>
        <v>Elite saver Pack (1 GB/ Day) Valid: 28 Days</v>
      </c>
    </row>
    <row r="310" spans="1:8" x14ac:dyDescent="0.3">
      <c r="A310" s="2">
        <v>44713</v>
      </c>
      <c r="B310">
        <v>302001</v>
      </c>
      <c r="C310" t="s">
        <v>49</v>
      </c>
      <c r="D310">
        <v>1.71</v>
      </c>
      <c r="E310" t="str">
        <f>VLOOKUP(fact_plan_revenue[[#This Row],[city_code]],dim_cities[],2)</f>
        <v>Delhi</v>
      </c>
      <c r="F310" t="str">
        <f>VLOOKUP(fact_plan_revenue[[#This Row],[date]],dim_date[],2)</f>
        <v>Jun</v>
      </c>
      <c r="G310" t="str">
        <f>VLOOKUP(fact_plan_revenue[[#This Row],[date]],dim_date[],3)</f>
        <v>After 5G</v>
      </c>
      <c r="H310" t="str">
        <f>VLOOKUP(fact_plan_revenue[[#This Row],[plans]],dim_plan[],2,FALSE)</f>
        <v>Elite saver Pack (1 GB/ Day) Valid: 28 Days</v>
      </c>
    </row>
    <row r="311" spans="1:8" x14ac:dyDescent="0.3">
      <c r="A311" s="2">
        <v>44713</v>
      </c>
      <c r="B311">
        <v>226001</v>
      </c>
      <c r="C311" t="s">
        <v>49</v>
      </c>
      <c r="D311">
        <v>0.99</v>
      </c>
      <c r="E311" t="str">
        <f>VLOOKUP(fact_plan_revenue[[#This Row],[city_code]],dim_cities[],2)</f>
        <v>Delhi</v>
      </c>
      <c r="F311" t="str">
        <f>VLOOKUP(fact_plan_revenue[[#This Row],[date]],dim_date[],2)</f>
        <v>Jun</v>
      </c>
      <c r="G311" t="str">
        <f>VLOOKUP(fact_plan_revenue[[#This Row],[date]],dim_date[],3)</f>
        <v>After 5G</v>
      </c>
      <c r="H311" t="str">
        <f>VLOOKUP(fact_plan_revenue[[#This Row],[plans]],dim_plan[],2,FALSE)</f>
        <v>Elite saver Pack (1 GB/ Day) Valid: 28 Days</v>
      </c>
    </row>
    <row r="312" spans="1:8" x14ac:dyDescent="0.3">
      <c r="A312" s="2">
        <v>44713</v>
      </c>
      <c r="B312">
        <v>800008</v>
      </c>
      <c r="C312" t="s">
        <v>49</v>
      </c>
      <c r="D312">
        <v>1.24</v>
      </c>
      <c r="E312" t="str">
        <f>VLOOKUP(fact_plan_revenue[[#This Row],[city_code]],dim_cities[],2)</f>
        <v>Raipur</v>
      </c>
      <c r="F312" t="str">
        <f>VLOOKUP(fact_plan_revenue[[#This Row],[date]],dim_date[],2)</f>
        <v>Jun</v>
      </c>
      <c r="G312" t="str">
        <f>VLOOKUP(fact_plan_revenue[[#This Row],[date]],dim_date[],3)</f>
        <v>After 5G</v>
      </c>
      <c r="H312" t="str">
        <f>VLOOKUP(fact_plan_revenue[[#This Row],[plans]],dim_plan[],2,FALSE)</f>
        <v>Elite saver Pack (1 GB/ Day) Valid: 28 Days</v>
      </c>
    </row>
    <row r="313" spans="1:8" x14ac:dyDescent="0.3">
      <c r="A313" s="2">
        <v>44713</v>
      </c>
      <c r="B313">
        <v>641001</v>
      </c>
      <c r="C313" t="s">
        <v>49</v>
      </c>
      <c r="D313">
        <v>0.5</v>
      </c>
      <c r="E313" t="str">
        <f>VLOOKUP(fact_plan_revenue[[#This Row],[city_code]],dim_cities[],2)</f>
        <v>Coimbatore</v>
      </c>
      <c r="F313" t="str">
        <f>VLOOKUP(fact_plan_revenue[[#This Row],[date]],dim_date[],2)</f>
        <v>Jun</v>
      </c>
      <c r="G313" t="str">
        <f>VLOOKUP(fact_plan_revenue[[#This Row],[date]],dim_date[],3)</f>
        <v>After 5G</v>
      </c>
      <c r="H313" t="str">
        <f>VLOOKUP(fact_plan_revenue[[#This Row],[plans]],dim_plan[],2,FALSE)</f>
        <v>Elite saver Pack (1 GB/ Day) Valid: 28 Days</v>
      </c>
    </row>
    <row r="314" spans="1:8" x14ac:dyDescent="0.3">
      <c r="A314" s="2">
        <v>44713</v>
      </c>
      <c r="B314">
        <v>160017</v>
      </c>
      <c r="C314" t="s">
        <v>49</v>
      </c>
      <c r="D314">
        <v>0.5</v>
      </c>
      <c r="E314" t="str">
        <f>VLOOKUP(fact_plan_revenue[[#This Row],[city_code]],dim_cities[],2)</f>
        <v>Delhi</v>
      </c>
      <c r="F314" t="str">
        <f>VLOOKUP(fact_plan_revenue[[#This Row],[date]],dim_date[],2)</f>
        <v>Jun</v>
      </c>
      <c r="G314" t="str">
        <f>VLOOKUP(fact_plan_revenue[[#This Row],[date]],dim_date[],3)</f>
        <v>After 5G</v>
      </c>
      <c r="H314" t="str">
        <f>VLOOKUP(fact_plan_revenue[[#This Row],[plans]],dim_plan[],2,FALSE)</f>
        <v>Elite saver Pack (1 GB/ Day) Valid: 28 Days</v>
      </c>
    </row>
    <row r="315" spans="1:8" x14ac:dyDescent="0.3">
      <c r="A315" s="2">
        <v>44713</v>
      </c>
      <c r="B315">
        <v>122001</v>
      </c>
      <c r="C315" t="s">
        <v>49</v>
      </c>
      <c r="D315">
        <v>0.45</v>
      </c>
      <c r="E315" t="str">
        <f>VLOOKUP(fact_plan_revenue[[#This Row],[city_code]],dim_cities[],2)</f>
        <v>Delhi</v>
      </c>
      <c r="F315" t="str">
        <f>VLOOKUP(fact_plan_revenue[[#This Row],[date]],dim_date[],2)</f>
        <v>Jun</v>
      </c>
      <c r="G315" t="str">
        <f>VLOOKUP(fact_plan_revenue[[#This Row],[date]],dim_date[],3)</f>
        <v>After 5G</v>
      </c>
      <c r="H315" t="str">
        <f>VLOOKUP(fact_plan_revenue[[#This Row],[plans]],dim_plan[],2,FALSE)</f>
        <v>Elite saver Pack (1 GB/ Day) Valid: 28 Days</v>
      </c>
    </row>
    <row r="316" spans="1:8" x14ac:dyDescent="0.3">
      <c r="A316" s="2">
        <v>44713</v>
      </c>
      <c r="B316">
        <v>492001</v>
      </c>
      <c r="C316" t="s">
        <v>49</v>
      </c>
      <c r="D316">
        <v>0.41</v>
      </c>
      <c r="E316" t="str">
        <f>VLOOKUP(fact_plan_revenue[[#This Row],[city_code]],dim_cities[],2)</f>
        <v>Lucknow</v>
      </c>
      <c r="F316" t="str">
        <f>VLOOKUP(fact_plan_revenue[[#This Row],[date]],dim_date[],2)</f>
        <v>Jun</v>
      </c>
      <c r="G316" t="str">
        <f>VLOOKUP(fact_plan_revenue[[#This Row],[date]],dim_date[],3)</f>
        <v>After 5G</v>
      </c>
      <c r="H316" t="str">
        <f>VLOOKUP(fact_plan_revenue[[#This Row],[plans]],dim_plan[],2,FALSE)</f>
        <v>Elite saver Pack (1 GB/ Day) Valid: 28 Days</v>
      </c>
    </row>
    <row r="317" spans="1:8" x14ac:dyDescent="0.3">
      <c r="A317" s="2">
        <v>44743</v>
      </c>
      <c r="B317">
        <v>400001</v>
      </c>
      <c r="C317" t="s">
        <v>49</v>
      </c>
      <c r="D317">
        <v>5.36</v>
      </c>
      <c r="E317" t="str">
        <f>VLOOKUP(fact_plan_revenue[[#This Row],[city_code]],dim_cities[],2)</f>
        <v>Lucknow</v>
      </c>
      <c r="F317" t="str">
        <f>VLOOKUP(fact_plan_revenue[[#This Row],[date]],dim_date[],2)</f>
        <v>Jul</v>
      </c>
      <c r="G317" t="str">
        <f>VLOOKUP(fact_plan_revenue[[#This Row],[date]],dim_date[],3)</f>
        <v>After 5G</v>
      </c>
      <c r="H317" t="str">
        <f>VLOOKUP(fact_plan_revenue[[#This Row],[plans]],dim_plan[],2,FALSE)</f>
        <v>Elite saver Pack (1 GB/ Day) Valid: 28 Days</v>
      </c>
    </row>
    <row r="318" spans="1:8" x14ac:dyDescent="0.3">
      <c r="A318" s="2">
        <v>44743</v>
      </c>
      <c r="B318">
        <v>110001</v>
      </c>
      <c r="C318" t="s">
        <v>49</v>
      </c>
      <c r="D318">
        <v>4.79</v>
      </c>
      <c r="E318" t="str">
        <f>VLOOKUP(fact_plan_revenue[[#This Row],[city_code]],dim_cities[],2)</f>
        <v>Delhi</v>
      </c>
      <c r="F318" t="str">
        <f>VLOOKUP(fact_plan_revenue[[#This Row],[date]],dim_date[],2)</f>
        <v>Jul</v>
      </c>
      <c r="G318" t="str">
        <f>VLOOKUP(fact_plan_revenue[[#This Row],[date]],dim_date[],3)</f>
        <v>After 5G</v>
      </c>
      <c r="H318" t="str">
        <f>VLOOKUP(fact_plan_revenue[[#This Row],[plans]],dim_plan[],2,FALSE)</f>
        <v>Elite saver Pack (1 GB/ Day) Valid: 28 Days</v>
      </c>
    </row>
    <row r="319" spans="1:8" x14ac:dyDescent="0.3">
      <c r="A319" s="2">
        <v>44743</v>
      </c>
      <c r="B319">
        <v>700001</v>
      </c>
      <c r="C319" t="s">
        <v>49</v>
      </c>
      <c r="D319">
        <v>2.86</v>
      </c>
      <c r="E319" t="str">
        <f>VLOOKUP(fact_plan_revenue[[#This Row],[city_code]],dim_cities[],2)</f>
        <v>Raipur</v>
      </c>
      <c r="F319" t="str">
        <f>VLOOKUP(fact_plan_revenue[[#This Row],[date]],dim_date[],2)</f>
        <v>Jul</v>
      </c>
      <c r="G319" t="str">
        <f>VLOOKUP(fact_plan_revenue[[#This Row],[date]],dim_date[],3)</f>
        <v>After 5G</v>
      </c>
      <c r="H319" t="str">
        <f>VLOOKUP(fact_plan_revenue[[#This Row],[plans]],dim_plan[],2,FALSE)</f>
        <v>Elite saver Pack (1 GB/ Day) Valid: 28 Days</v>
      </c>
    </row>
    <row r="320" spans="1:8" x14ac:dyDescent="0.3">
      <c r="A320" s="2">
        <v>44743</v>
      </c>
      <c r="B320">
        <v>560001</v>
      </c>
      <c r="C320" t="s">
        <v>49</v>
      </c>
      <c r="D320">
        <v>3.91</v>
      </c>
      <c r="E320" t="str">
        <f>VLOOKUP(fact_plan_revenue[[#This Row],[city_code]],dim_cities[],2)</f>
        <v>Lucknow</v>
      </c>
      <c r="F320" t="str">
        <f>VLOOKUP(fact_plan_revenue[[#This Row],[date]],dim_date[],2)</f>
        <v>Jul</v>
      </c>
      <c r="G320" t="str">
        <f>VLOOKUP(fact_plan_revenue[[#This Row],[date]],dim_date[],3)</f>
        <v>After 5G</v>
      </c>
      <c r="H320" t="str">
        <f>VLOOKUP(fact_plan_revenue[[#This Row],[plans]],dim_plan[],2,FALSE)</f>
        <v>Elite saver Pack (1 GB/ Day) Valid: 28 Days</v>
      </c>
    </row>
    <row r="321" spans="1:8" x14ac:dyDescent="0.3">
      <c r="A321" s="2">
        <v>44743</v>
      </c>
      <c r="B321">
        <v>600001</v>
      </c>
      <c r="C321" t="s">
        <v>49</v>
      </c>
      <c r="D321">
        <v>3.98</v>
      </c>
      <c r="E321" t="str">
        <f>VLOOKUP(fact_plan_revenue[[#This Row],[city_code]],dim_cities[],2)</f>
        <v>Lucknow</v>
      </c>
      <c r="F321" t="str">
        <f>VLOOKUP(fact_plan_revenue[[#This Row],[date]],dim_date[],2)</f>
        <v>Jul</v>
      </c>
      <c r="G321" t="str">
        <f>VLOOKUP(fact_plan_revenue[[#This Row],[date]],dim_date[],3)</f>
        <v>After 5G</v>
      </c>
      <c r="H321" t="str">
        <f>VLOOKUP(fact_plan_revenue[[#This Row],[plans]],dim_plan[],2,FALSE)</f>
        <v>Elite saver Pack (1 GB/ Day) Valid: 28 Days</v>
      </c>
    </row>
    <row r="322" spans="1:8" x14ac:dyDescent="0.3">
      <c r="A322" s="2">
        <v>44743</v>
      </c>
      <c r="B322">
        <v>500001</v>
      </c>
      <c r="C322" t="s">
        <v>49</v>
      </c>
      <c r="D322">
        <v>3.12</v>
      </c>
      <c r="E322" t="str">
        <f>VLOOKUP(fact_plan_revenue[[#This Row],[city_code]],dim_cities[],2)</f>
        <v>Lucknow</v>
      </c>
      <c r="F322" t="str">
        <f>VLOOKUP(fact_plan_revenue[[#This Row],[date]],dim_date[],2)</f>
        <v>Jul</v>
      </c>
      <c r="G322" t="str">
        <f>VLOOKUP(fact_plan_revenue[[#This Row],[date]],dim_date[],3)</f>
        <v>After 5G</v>
      </c>
      <c r="H322" t="str">
        <f>VLOOKUP(fact_plan_revenue[[#This Row],[plans]],dim_plan[],2,FALSE)</f>
        <v>Elite saver Pack (1 GB/ Day) Valid: 28 Days</v>
      </c>
    </row>
    <row r="323" spans="1:8" x14ac:dyDescent="0.3">
      <c r="A323" s="2">
        <v>44743</v>
      </c>
      <c r="B323">
        <v>411001</v>
      </c>
      <c r="C323" t="s">
        <v>49</v>
      </c>
      <c r="D323">
        <v>2.14</v>
      </c>
      <c r="E323" t="str">
        <f>VLOOKUP(fact_plan_revenue[[#This Row],[city_code]],dim_cities[],2)</f>
        <v>Lucknow</v>
      </c>
      <c r="F323" t="str">
        <f>VLOOKUP(fact_plan_revenue[[#This Row],[date]],dim_date[],2)</f>
        <v>Jul</v>
      </c>
      <c r="G323" t="str">
        <f>VLOOKUP(fact_plan_revenue[[#This Row],[date]],dim_date[],3)</f>
        <v>After 5G</v>
      </c>
      <c r="H323" t="str">
        <f>VLOOKUP(fact_plan_revenue[[#This Row],[plans]],dim_plan[],2,FALSE)</f>
        <v>Elite saver Pack (1 GB/ Day) Valid: 28 Days</v>
      </c>
    </row>
    <row r="324" spans="1:8" x14ac:dyDescent="0.3">
      <c r="A324" s="2">
        <v>44743</v>
      </c>
      <c r="B324">
        <v>380001</v>
      </c>
      <c r="C324" t="s">
        <v>49</v>
      </c>
      <c r="D324">
        <v>1.59</v>
      </c>
      <c r="E324" t="str">
        <f>VLOOKUP(fact_plan_revenue[[#This Row],[city_code]],dim_cities[],2)</f>
        <v>Ahmedabad</v>
      </c>
      <c r="F324" t="str">
        <f>VLOOKUP(fact_plan_revenue[[#This Row],[date]],dim_date[],2)</f>
        <v>Jul</v>
      </c>
      <c r="G324" t="str">
        <f>VLOOKUP(fact_plan_revenue[[#This Row],[date]],dim_date[],3)</f>
        <v>After 5G</v>
      </c>
      <c r="H324" t="str">
        <f>VLOOKUP(fact_plan_revenue[[#This Row],[plans]],dim_plan[],2,FALSE)</f>
        <v>Elite saver Pack (1 GB/ Day) Valid: 28 Days</v>
      </c>
    </row>
    <row r="325" spans="1:8" x14ac:dyDescent="0.3">
      <c r="A325" s="2">
        <v>44743</v>
      </c>
      <c r="B325">
        <v>302001</v>
      </c>
      <c r="C325" t="s">
        <v>49</v>
      </c>
      <c r="D325">
        <v>1.05</v>
      </c>
      <c r="E325" t="str">
        <f>VLOOKUP(fact_plan_revenue[[#This Row],[city_code]],dim_cities[],2)</f>
        <v>Delhi</v>
      </c>
      <c r="F325" t="str">
        <f>VLOOKUP(fact_plan_revenue[[#This Row],[date]],dim_date[],2)</f>
        <v>Jul</v>
      </c>
      <c r="G325" t="str">
        <f>VLOOKUP(fact_plan_revenue[[#This Row],[date]],dim_date[],3)</f>
        <v>After 5G</v>
      </c>
      <c r="H325" t="str">
        <f>VLOOKUP(fact_plan_revenue[[#This Row],[plans]],dim_plan[],2,FALSE)</f>
        <v>Elite saver Pack (1 GB/ Day) Valid: 28 Days</v>
      </c>
    </row>
    <row r="326" spans="1:8" x14ac:dyDescent="0.3">
      <c r="A326" s="2">
        <v>44743</v>
      </c>
      <c r="B326">
        <v>226001</v>
      </c>
      <c r="C326" t="s">
        <v>49</v>
      </c>
      <c r="D326">
        <v>1.64</v>
      </c>
      <c r="E326" t="str">
        <f>VLOOKUP(fact_plan_revenue[[#This Row],[city_code]],dim_cities[],2)</f>
        <v>Delhi</v>
      </c>
      <c r="F326" t="str">
        <f>VLOOKUP(fact_plan_revenue[[#This Row],[date]],dim_date[],2)</f>
        <v>Jul</v>
      </c>
      <c r="G326" t="str">
        <f>VLOOKUP(fact_plan_revenue[[#This Row],[date]],dim_date[],3)</f>
        <v>After 5G</v>
      </c>
      <c r="H326" t="str">
        <f>VLOOKUP(fact_plan_revenue[[#This Row],[plans]],dim_plan[],2,FALSE)</f>
        <v>Elite saver Pack (1 GB/ Day) Valid: 28 Days</v>
      </c>
    </row>
    <row r="327" spans="1:8" x14ac:dyDescent="0.3">
      <c r="A327" s="2">
        <v>44743</v>
      </c>
      <c r="B327">
        <v>800008</v>
      </c>
      <c r="C327" t="s">
        <v>49</v>
      </c>
      <c r="D327">
        <v>0.8</v>
      </c>
      <c r="E327" t="str">
        <f>VLOOKUP(fact_plan_revenue[[#This Row],[city_code]],dim_cities[],2)</f>
        <v>Raipur</v>
      </c>
      <c r="F327" t="str">
        <f>VLOOKUP(fact_plan_revenue[[#This Row],[date]],dim_date[],2)</f>
        <v>Jul</v>
      </c>
      <c r="G327" t="str">
        <f>VLOOKUP(fact_plan_revenue[[#This Row],[date]],dim_date[],3)</f>
        <v>After 5G</v>
      </c>
      <c r="H327" t="str">
        <f>VLOOKUP(fact_plan_revenue[[#This Row],[plans]],dim_plan[],2,FALSE)</f>
        <v>Elite saver Pack (1 GB/ Day) Valid: 28 Days</v>
      </c>
    </row>
    <row r="328" spans="1:8" x14ac:dyDescent="0.3">
      <c r="A328" s="2">
        <v>44743</v>
      </c>
      <c r="B328">
        <v>641001</v>
      </c>
      <c r="C328" t="s">
        <v>49</v>
      </c>
      <c r="D328">
        <v>1.07</v>
      </c>
      <c r="E328" t="str">
        <f>VLOOKUP(fact_plan_revenue[[#This Row],[city_code]],dim_cities[],2)</f>
        <v>Coimbatore</v>
      </c>
      <c r="F328" t="str">
        <f>VLOOKUP(fact_plan_revenue[[#This Row],[date]],dim_date[],2)</f>
        <v>Jul</v>
      </c>
      <c r="G328" t="str">
        <f>VLOOKUP(fact_plan_revenue[[#This Row],[date]],dim_date[],3)</f>
        <v>After 5G</v>
      </c>
      <c r="H328" t="str">
        <f>VLOOKUP(fact_plan_revenue[[#This Row],[plans]],dim_plan[],2,FALSE)</f>
        <v>Elite saver Pack (1 GB/ Day) Valid: 28 Days</v>
      </c>
    </row>
    <row r="329" spans="1:8" x14ac:dyDescent="0.3">
      <c r="A329" s="2">
        <v>44743</v>
      </c>
      <c r="B329">
        <v>160017</v>
      </c>
      <c r="C329" t="s">
        <v>49</v>
      </c>
      <c r="D329">
        <v>0.53</v>
      </c>
      <c r="E329" t="str">
        <f>VLOOKUP(fact_plan_revenue[[#This Row],[city_code]],dim_cities[],2)</f>
        <v>Delhi</v>
      </c>
      <c r="F329" t="str">
        <f>VLOOKUP(fact_plan_revenue[[#This Row],[date]],dim_date[],2)</f>
        <v>Jul</v>
      </c>
      <c r="G329" t="str">
        <f>VLOOKUP(fact_plan_revenue[[#This Row],[date]],dim_date[],3)</f>
        <v>After 5G</v>
      </c>
      <c r="H329" t="str">
        <f>VLOOKUP(fact_plan_revenue[[#This Row],[plans]],dim_plan[],2,FALSE)</f>
        <v>Elite saver Pack (1 GB/ Day) Valid: 28 Days</v>
      </c>
    </row>
    <row r="330" spans="1:8" x14ac:dyDescent="0.3">
      <c r="A330" s="2">
        <v>44743</v>
      </c>
      <c r="B330">
        <v>122001</v>
      </c>
      <c r="C330" t="s">
        <v>49</v>
      </c>
      <c r="D330">
        <v>0.85</v>
      </c>
      <c r="E330" t="str">
        <f>VLOOKUP(fact_plan_revenue[[#This Row],[city_code]],dim_cities[],2)</f>
        <v>Delhi</v>
      </c>
      <c r="F330" t="str">
        <f>VLOOKUP(fact_plan_revenue[[#This Row],[date]],dim_date[],2)</f>
        <v>Jul</v>
      </c>
      <c r="G330" t="str">
        <f>VLOOKUP(fact_plan_revenue[[#This Row],[date]],dim_date[],3)</f>
        <v>After 5G</v>
      </c>
      <c r="H330" t="str">
        <f>VLOOKUP(fact_plan_revenue[[#This Row],[plans]],dim_plan[],2,FALSE)</f>
        <v>Elite saver Pack (1 GB/ Day) Valid: 28 Days</v>
      </c>
    </row>
    <row r="331" spans="1:8" x14ac:dyDescent="0.3">
      <c r="A331" s="2">
        <v>44743</v>
      </c>
      <c r="B331">
        <v>492001</v>
      </c>
      <c r="C331" t="s">
        <v>49</v>
      </c>
      <c r="D331">
        <v>0.38</v>
      </c>
      <c r="E331" t="str">
        <f>VLOOKUP(fact_plan_revenue[[#This Row],[city_code]],dim_cities[],2)</f>
        <v>Lucknow</v>
      </c>
      <c r="F331" t="str">
        <f>VLOOKUP(fact_plan_revenue[[#This Row],[date]],dim_date[],2)</f>
        <v>Jul</v>
      </c>
      <c r="G331" t="str">
        <f>VLOOKUP(fact_plan_revenue[[#This Row],[date]],dim_date[],3)</f>
        <v>After 5G</v>
      </c>
      <c r="H331" t="str">
        <f>VLOOKUP(fact_plan_revenue[[#This Row],[plans]],dim_plan[],2,FALSE)</f>
        <v>Elite saver Pack (1 GB/ Day) Valid: 28 Days</v>
      </c>
    </row>
    <row r="332" spans="1:8" x14ac:dyDescent="0.3">
      <c r="A332" s="2">
        <v>44774</v>
      </c>
      <c r="B332">
        <v>400001</v>
      </c>
      <c r="C332" t="s">
        <v>49</v>
      </c>
      <c r="D332">
        <v>4.25</v>
      </c>
      <c r="E332" t="str">
        <f>VLOOKUP(fact_plan_revenue[[#This Row],[city_code]],dim_cities[],2)</f>
        <v>Lucknow</v>
      </c>
      <c r="F332" t="str">
        <f>VLOOKUP(fact_plan_revenue[[#This Row],[date]],dim_date[],2)</f>
        <v>Aug</v>
      </c>
      <c r="G332" t="str">
        <f>VLOOKUP(fact_plan_revenue[[#This Row],[date]],dim_date[],3)</f>
        <v>After 5G</v>
      </c>
      <c r="H332" t="str">
        <f>VLOOKUP(fact_plan_revenue[[#This Row],[plans]],dim_plan[],2,FALSE)</f>
        <v>Elite saver Pack (1 GB/ Day) Valid: 28 Days</v>
      </c>
    </row>
    <row r="333" spans="1:8" x14ac:dyDescent="0.3">
      <c r="A333" s="2">
        <v>44774</v>
      </c>
      <c r="B333">
        <v>110001</v>
      </c>
      <c r="C333" t="s">
        <v>49</v>
      </c>
      <c r="D333">
        <v>3.37</v>
      </c>
      <c r="E333" t="str">
        <f>VLOOKUP(fact_plan_revenue[[#This Row],[city_code]],dim_cities[],2)</f>
        <v>Delhi</v>
      </c>
      <c r="F333" t="str">
        <f>VLOOKUP(fact_plan_revenue[[#This Row],[date]],dim_date[],2)</f>
        <v>Aug</v>
      </c>
      <c r="G333" t="str">
        <f>VLOOKUP(fact_plan_revenue[[#This Row],[date]],dim_date[],3)</f>
        <v>After 5G</v>
      </c>
      <c r="H333" t="str">
        <f>VLOOKUP(fact_plan_revenue[[#This Row],[plans]],dim_plan[],2,FALSE)</f>
        <v>Elite saver Pack (1 GB/ Day) Valid: 28 Days</v>
      </c>
    </row>
    <row r="334" spans="1:8" x14ac:dyDescent="0.3">
      <c r="A334" s="2">
        <v>44774</v>
      </c>
      <c r="B334">
        <v>700001</v>
      </c>
      <c r="C334" t="s">
        <v>49</v>
      </c>
      <c r="D334">
        <v>6.55</v>
      </c>
      <c r="E334" t="str">
        <f>VLOOKUP(fact_plan_revenue[[#This Row],[city_code]],dim_cities[],2)</f>
        <v>Raipur</v>
      </c>
      <c r="F334" t="str">
        <f>VLOOKUP(fact_plan_revenue[[#This Row],[date]],dim_date[],2)</f>
        <v>Aug</v>
      </c>
      <c r="G334" t="str">
        <f>VLOOKUP(fact_plan_revenue[[#This Row],[date]],dim_date[],3)</f>
        <v>After 5G</v>
      </c>
      <c r="H334" t="str">
        <f>VLOOKUP(fact_plan_revenue[[#This Row],[plans]],dim_plan[],2,FALSE)</f>
        <v>Elite saver Pack (1 GB/ Day) Valid: 28 Days</v>
      </c>
    </row>
    <row r="335" spans="1:8" x14ac:dyDescent="0.3">
      <c r="A335" s="2">
        <v>44774</v>
      </c>
      <c r="B335">
        <v>560001</v>
      </c>
      <c r="C335" t="s">
        <v>49</v>
      </c>
      <c r="D335">
        <v>3.5</v>
      </c>
      <c r="E335" t="str">
        <f>VLOOKUP(fact_plan_revenue[[#This Row],[city_code]],dim_cities[],2)</f>
        <v>Lucknow</v>
      </c>
      <c r="F335" t="str">
        <f>VLOOKUP(fact_plan_revenue[[#This Row],[date]],dim_date[],2)</f>
        <v>Aug</v>
      </c>
      <c r="G335" t="str">
        <f>VLOOKUP(fact_plan_revenue[[#This Row],[date]],dim_date[],3)</f>
        <v>After 5G</v>
      </c>
      <c r="H335" t="str">
        <f>VLOOKUP(fact_plan_revenue[[#This Row],[plans]],dim_plan[],2,FALSE)</f>
        <v>Elite saver Pack (1 GB/ Day) Valid: 28 Days</v>
      </c>
    </row>
    <row r="336" spans="1:8" x14ac:dyDescent="0.3">
      <c r="A336" s="2">
        <v>44774</v>
      </c>
      <c r="B336">
        <v>600001</v>
      </c>
      <c r="C336" t="s">
        <v>49</v>
      </c>
      <c r="D336">
        <v>2.42</v>
      </c>
      <c r="E336" t="str">
        <f>VLOOKUP(fact_plan_revenue[[#This Row],[city_code]],dim_cities[],2)</f>
        <v>Lucknow</v>
      </c>
      <c r="F336" t="str">
        <f>VLOOKUP(fact_plan_revenue[[#This Row],[date]],dim_date[],2)</f>
        <v>Aug</v>
      </c>
      <c r="G336" t="str">
        <f>VLOOKUP(fact_plan_revenue[[#This Row],[date]],dim_date[],3)</f>
        <v>After 5G</v>
      </c>
      <c r="H336" t="str">
        <f>VLOOKUP(fact_plan_revenue[[#This Row],[plans]],dim_plan[],2,FALSE)</f>
        <v>Elite saver Pack (1 GB/ Day) Valid: 28 Days</v>
      </c>
    </row>
    <row r="337" spans="1:8" x14ac:dyDescent="0.3">
      <c r="A337" s="2">
        <v>44774</v>
      </c>
      <c r="B337">
        <v>500001</v>
      </c>
      <c r="C337" t="s">
        <v>49</v>
      </c>
      <c r="D337">
        <v>2.54</v>
      </c>
      <c r="E337" t="str">
        <f>VLOOKUP(fact_plan_revenue[[#This Row],[city_code]],dim_cities[],2)</f>
        <v>Lucknow</v>
      </c>
      <c r="F337" t="str">
        <f>VLOOKUP(fact_plan_revenue[[#This Row],[date]],dim_date[],2)</f>
        <v>Aug</v>
      </c>
      <c r="G337" t="str">
        <f>VLOOKUP(fact_plan_revenue[[#This Row],[date]],dim_date[],3)</f>
        <v>After 5G</v>
      </c>
      <c r="H337" t="str">
        <f>VLOOKUP(fact_plan_revenue[[#This Row],[plans]],dim_plan[],2,FALSE)</f>
        <v>Elite saver Pack (1 GB/ Day) Valid: 28 Days</v>
      </c>
    </row>
    <row r="338" spans="1:8" x14ac:dyDescent="0.3">
      <c r="A338" s="2">
        <v>44774</v>
      </c>
      <c r="B338">
        <v>411001</v>
      </c>
      <c r="C338" t="s">
        <v>49</v>
      </c>
      <c r="D338">
        <v>2.15</v>
      </c>
      <c r="E338" t="str">
        <f>VLOOKUP(fact_plan_revenue[[#This Row],[city_code]],dim_cities[],2)</f>
        <v>Lucknow</v>
      </c>
      <c r="F338" t="str">
        <f>VLOOKUP(fact_plan_revenue[[#This Row],[date]],dim_date[],2)</f>
        <v>Aug</v>
      </c>
      <c r="G338" t="str">
        <f>VLOOKUP(fact_plan_revenue[[#This Row],[date]],dim_date[],3)</f>
        <v>After 5G</v>
      </c>
      <c r="H338" t="str">
        <f>VLOOKUP(fact_plan_revenue[[#This Row],[plans]],dim_plan[],2,FALSE)</f>
        <v>Elite saver Pack (1 GB/ Day) Valid: 28 Days</v>
      </c>
    </row>
    <row r="339" spans="1:8" x14ac:dyDescent="0.3">
      <c r="A339" s="2">
        <v>44774</v>
      </c>
      <c r="B339">
        <v>380001</v>
      </c>
      <c r="C339" t="s">
        <v>49</v>
      </c>
      <c r="D339">
        <v>1.99</v>
      </c>
      <c r="E339" t="str">
        <f>VLOOKUP(fact_plan_revenue[[#This Row],[city_code]],dim_cities[],2)</f>
        <v>Ahmedabad</v>
      </c>
      <c r="F339" t="str">
        <f>VLOOKUP(fact_plan_revenue[[#This Row],[date]],dim_date[],2)</f>
        <v>Aug</v>
      </c>
      <c r="G339" t="str">
        <f>VLOOKUP(fact_plan_revenue[[#This Row],[date]],dim_date[],3)</f>
        <v>After 5G</v>
      </c>
      <c r="H339" t="str">
        <f>VLOOKUP(fact_plan_revenue[[#This Row],[plans]],dim_plan[],2,FALSE)</f>
        <v>Elite saver Pack (1 GB/ Day) Valid: 28 Days</v>
      </c>
    </row>
    <row r="340" spans="1:8" x14ac:dyDescent="0.3">
      <c r="A340" s="2">
        <v>44774</v>
      </c>
      <c r="B340">
        <v>302001</v>
      </c>
      <c r="C340" t="s">
        <v>49</v>
      </c>
      <c r="D340">
        <v>1.52</v>
      </c>
      <c r="E340" t="str">
        <f>VLOOKUP(fact_plan_revenue[[#This Row],[city_code]],dim_cities[],2)</f>
        <v>Delhi</v>
      </c>
      <c r="F340" t="str">
        <f>VLOOKUP(fact_plan_revenue[[#This Row],[date]],dim_date[],2)</f>
        <v>Aug</v>
      </c>
      <c r="G340" t="str">
        <f>VLOOKUP(fact_plan_revenue[[#This Row],[date]],dim_date[],3)</f>
        <v>After 5G</v>
      </c>
      <c r="H340" t="str">
        <f>VLOOKUP(fact_plan_revenue[[#This Row],[plans]],dim_plan[],2,FALSE)</f>
        <v>Elite saver Pack (1 GB/ Day) Valid: 28 Days</v>
      </c>
    </row>
    <row r="341" spans="1:8" x14ac:dyDescent="0.3">
      <c r="A341" s="2">
        <v>44774</v>
      </c>
      <c r="B341">
        <v>226001</v>
      </c>
      <c r="C341" t="s">
        <v>49</v>
      </c>
      <c r="D341">
        <v>1.39</v>
      </c>
      <c r="E341" t="str">
        <f>VLOOKUP(fact_plan_revenue[[#This Row],[city_code]],dim_cities[],2)</f>
        <v>Delhi</v>
      </c>
      <c r="F341" t="str">
        <f>VLOOKUP(fact_plan_revenue[[#This Row],[date]],dim_date[],2)</f>
        <v>Aug</v>
      </c>
      <c r="G341" t="str">
        <f>VLOOKUP(fact_plan_revenue[[#This Row],[date]],dim_date[],3)</f>
        <v>After 5G</v>
      </c>
      <c r="H341" t="str">
        <f>VLOOKUP(fact_plan_revenue[[#This Row],[plans]],dim_plan[],2,FALSE)</f>
        <v>Elite saver Pack (1 GB/ Day) Valid: 28 Days</v>
      </c>
    </row>
    <row r="342" spans="1:8" x14ac:dyDescent="0.3">
      <c r="A342" s="2">
        <v>44774</v>
      </c>
      <c r="B342">
        <v>800008</v>
      </c>
      <c r="C342" t="s">
        <v>49</v>
      </c>
      <c r="D342">
        <v>0.94</v>
      </c>
      <c r="E342" t="str">
        <f>VLOOKUP(fact_plan_revenue[[#This Row],[city_code]],dim_cities[],2)</f>
        <v>Raipur</v>
      </c>
      <c r="F342" t="str">
        <f>VLOOKUP(fact_plan_revenue[[#This Row],[date]],dim_date[],2)</f>
        <v>Aug</v>
      </c>
      <c r="G342" t="str">
        <f>VLOOKUP(fact_plan_revenue[[#This Row],[date]],dim_date[],3)</f>
        <v>After 5G</v>
      </c>
      <c r="H342" t="str">
        <f>VLOOKUP(fact_plan_revenue[[#This Row],[plans]],dim_plan[],2,FALSE)</f>
        <v>Elite saver Pack (1 GB/ Day) Valid: 28 Days</v>
      </c>
    </row>
    <row r="343" spans="1:8" x14ac:dyDescent="0.3">
      <c r="A343" s="2">
        <v>44774</v>
      </c>
      <c r="B343">
        <v>641001</v>
      </c>
      <c r="C343" t="s">
        <v>49</v>
      </c>
      <c r="D343">
        <v>1.49</v>
      </c>
      <c r="E343" t="str">
        <f>VLOOKUP(fact_plan_revenue[[#This Row],[city_code]],dim_cities[],2)</f>
        <v>Coimbatore</v>
      </c>
      <c r="F343" t="str">
        <f>VLOOKUP(fact_plan_revenue[[#This Row],[date]],dim_date[],2)</f>
        <v>Aug</v>
      </c>
      <c r="G343" t="str">
        <f>VLOOKUP(fact_plan_revenue[[#This Row],[date]],dim_date[],3)</f>
        <v>After 5G</v>
      </c>
      <c r="H343" t="str">
        <f>VLOOKUP(fact_plan_revenue[[#This Row],[plans]],dim_plan[],2,FALSE)</f>
        <v>Elite saver Pack (1 GB/ Day) Valid: 28 Days</v>
      </c>
    </row>
    <row r="344" spans="1:8" x14ac:dyDescent="0.3">
      <c r="A344" s="2">
        <v>44774</v>
      </c>
      <c r="B344">
        <v>160017</v>
      </c>
      <c r="C344" t="s">
        <v>49</v>
      </c>
      <c r="D344">
        <v>0.49</v>
      </c>
      <c r="E344" t="str">
        <f>VLOOKUP(fact_plan_revenue[[#This Row],[city_code]],dim_cities[],2)</f>
        <v>Delhi</v>
      </c>
      <c r="F344" t="str">
        <f>VLOOKUP(fact_plan_revenue[[#This Row],[date]],dim_date[],2)</f>
        <v>Aug</v>
      </c>
      <c r="G344" t="str">
        <f>VLOOKUP(fact_plan_revenue[[#This Row],[date]],dim_date[],3)</f>
        <v>After 5G</v>
      </c>
      <c r="H344" t="str">
        <f>VLOOKUP(fact_plan_revenue[[#This Row],[plans]],dim_plan[],2,FALSE)</f>
        <v>Elite saver Pack (1 GB/ Day) Valid: 28 Days</v>
      </c>
    </row>
    <row r="345" spans="1:8" x14ac:dyDescent="0.3">
      <c r="A345" s="2">
        <v>44774</v>
      </c>
      <c r="B345">
        <v>122001</v>
      </c>
      <c r="C345" t="s">
        <v>49</v>
      </c>
      <c r="D345">
        <v>0.55000000000000004</v>
      </c>
      <c r="E345" t="str">
        <f>VLOOKUP(fact_plan_revenue[[#This Row],[city_code]],dim_cities[],2)</f>
        <v>Delhi</v>
      </c>
      <c r="F345" t="str">
        <f>VLOOKUP(fact_plan_revenue[[#This Row],[date]],dim_date[],2)</f>
        <v>Aug</v>
      </c>
      <c r="G345" t="str">
        <f>VLOOKUP(fact_plan_revenue[[#This Row],[date]],dim_date[],3)</f>
        <v>After 5G</v>
      </c>
      <c r="H345" t="str">
        <f>VLOOKUP(fact_plan_revenue[[#This Row],[plans]],dim_plan[],2,FALSE)</f>
        <v>Elite saver Pack (1 GB/ Day) Valid: 28 Days</v>
      </c>
    </row>
    <row r="346" spans="1:8" x14ac:dyDescent="0.3">
      <c r="A346" s="2">
        <v>44774</v>
      </c>
      <c r="B346">
        <v>492001</v>
      </c>
      <c r="C346" t="s">
        <v>49</v>
      </c>
      <c r="D346">
        <v>0.33</v>
      </c>
      <c r="E346" t="str">
        <f>VLOOKUP(fact_plan_revenue[[#This Row],[city_code]],dim_cities[],2)</f>
        <v>Lucknow</v>
      </c>
      <c r="F346" t="str">
        <f>VLOOKUP(fact_plan_revenue[[#This Row],[date]],dim_date[],2)</f>
        <v>Aug</v>
      </c>
      <c r="G346" t="str">
        <f>VLOOKUP(fact_plan_revenue[[#This Row],[date]],dim_date[],3)</f>
        <v>After 5G</v>
      </c>
      <c r="H346" t="str">
        <f>VLOOKUP(fact_plan_revenue[[#This Row],[plans]],dim_plan[],2,FALSE)</f>
        <v>Elite saver Pack (1 GB/ Day) Valid: 28 Days</v>
      </c>
    </row>
    <row r="347" spans="1:8" x14ac:dyDescent="0.3">
      <c r="A347" s="2">
        <v>44805</v>
      </c>
      <c r="B347">
        <v>400001</v>
      </c>
      <c r="C347" t="s">
        <v>49</v>
      </c>
      <c r="D347">
        <v>4.75</v>
      </c>
      <c r="E347" t="str">
        <f>VLOOKUP(fact_plan_revenue[[#This Row],[city_code]],dim_cities[],2)</f>
        <v>Lucknow</v>
      </c>
      <c r="F347" t="str">
        <f>VLOOKUP(fact_plan_revenue[[#This Row],[date]],dim_date[],2)</f>
        <v>Sep</v>
      </c>
      <c r="G347" t="str">
        <f>VLOOKUP(fact_plan_revenue[[#This Row],[date]],dim_date[],3)</f>
        <v>After 5G</v>
      </c>
      <c r="H347" t="str">
        <f>VLOOKUP(fact_plan_revenue[[#This Row],[plans]],dim_plan[],2,FALSE)</f>
        <v>Elite saver Pack (1 GB/ Day) Valid: 28 Days</v>
      </c>
    </row>
    <row r="348" spans="1:8" x14ac:dyDescent="0.3">
      <c r="A348" s="2">
        <v>44805</v>
      </c>
      <c r="B348">
        <v>110001</v>
      </c>
      <c r="C348" t="s">
        <v>49</v>
      </c>
      <c r="D348">
        <v>4.66</v>
      </c>
      <c r="E348" t="str">
        <f>VLOOKUP(fact_plan_revenue[[#This Row],[city_code]],dim_cities[],2)</f>
        <v>Delhi</v>
      </c>
      <c r="F348" t="str">
        <f>VLOOKUP(fact_plan_revenue[[#This Row],[date]],dim_date[],2)</f>
        <v>Sep</v>
      </c>
      <c r="G348" t="str">
        <f>VLOOKUP(fact_plan_revenue[[#This Row],[date]],dim_date[],3)</f>
        <v>After 5G</v>
      </c>
      <c r="H348" t="str">
        <f>VLOOKUP(fact_plan_revenue[[#This Row],[plans]],dim_plan[],2,FALSE)</f>
        <v>Elite saver Pack (1 GB/ Day) Valid: 28 Days</v>
      </c>
    </row>
    <row r="349" spans="1:8" x14ac:dyDescent="0.3">
      <c r="A349" s="2">
        <v>44805</v>
      </c>
      <c r="B349">
        <v>700001</v>
      </c>
      <c r="C349" t="s">
        <v>49</v>
      </c>
      <c r="D349">
        <v>3.98</v>
      </c>
      <c r="E349" t="str">
        <f>VLOOKUP(fact_plan_revenue[[#This Row],[city_code]],dim_cities[],2)</f>
        <v>Raipur</v>
      </c>
      <c r="F349" t="str">
        <f>VLOOKUP(fact_plan_revenue[[#This Row],[date]],dim_date[],2)</f>
        <v>Sep</v>
      </c>
      <c r="G349" t="str">
        <f>VLOOKUP(fact_plan_revenue[[#This Row],[date]],dim_date[],3)</f>
        <v>After 5G</v>
      </c>
      <c r="H349" t="str">
        <f>VLOOKUP(fact_plan_revenue[[#This Row],[plans]],dim_plan[],2,FALSE)</f>
        <v>Elite saver Pack (1 GB/ Day) Valid: 28 Days</v>
      </c>
    </row>
    <row r="350" spans="1:8" x14ac:dyDescent="0.3">
      <c r="A350" s="2">
        <v>44805</v>
      </c>
      <c r="B350">
        <v>560001</v>
      </c>
      <c r="C350" t="s">
        <v>49</v>
      </c>
      <c r="D350">
        <v>2.96</v>
      </c>
      <c r="E350" t="str">
        <f>VLOOKUP(fact_plan_revenue[[#This Row],[city_code]],dim_cities[],2)</f>
        <v>Lucknow</v>
      </c>
      <c r="F350" t="str">
        <f>VLOOKUP(fact_plan_revenue[[#This Row],[date]],dim_date[],2)</f>
        <v>Sep</v>
      </c>
      <c r="G350" t="str">
        <f>VLOOKUP(fact_plan_revenue[[#This Row],[date]],dim_date[],3)</f>
        <v>After 5G</v>
      </c>
      <c r="H350" t="str">
        <f>VLOOKUP(fact_plan_revenue[[#This Row],[plans]],dim_plan[],2,FALSE)</f>
        <v>Elite saver Pack (1 GB/ Day) Valid: 28 Days</v>
      </c>
    </row>
    <row r="351" spans="1:8" x14ac:dyDescent="0.3">
      <c r="A351" s="2">
        <v>44805</v>
      </c>
      <c r="B351">
        <v>600001</v>
      </c>
      <c r="C351" t="s">
        <v>49</v>
      </c>
      <c r="D351">
        <v>2.04</v>
      </c>
      <c r="E351" t="str">
        <f>VLOOKUP(fact_plan_revenue[[#This Row],[city_code]],dim_cities[],2)</f>
        <v>Lucknow</v>
      </c>
      <c r="F351" t="str">
        <f>VLOOKUP(fact_plan_revenue[[#This Row],[date]],dim_date[],2)</f>
        <v>Sep</v>
      </c>
      <c r="G351" t="str">
        <f>VLOOKUP(fact_plan_revenue[[#This Row],[date]],dim_date[],3)</f>
        <v>After 5G</v>
      </c>
      <c r="H351" t="str">
        <f>VLOOKUP(fact_plan_revenue[[#This Row],[plans]],dim_plan[],2,FALSE)</f>
        <v>Elite saver Pack (1 GB/ Day) Valid: 28 Days</v>
      </c>
    </row>
    <row r="352" spans="1:8" x14ac:dyDescent="0.3">
      <c r="A352" s="2">
        <v>44805</v>
      </c>
      <c r="B352">
        <v>500001</v>
      </c>
      <c r="C352" t="s">
        <v>49</v>
      </c>
      <c r="D352">
        <v>1.87</v>
      </c>
      <c r="E352" t="str">
        <f>VLOOKUP(fact_plan_revenue[[#This Row],[city_code]],dim_cities[],2)</f>
        <v>Lucknow</v>
      </c>
      <c r="F352" t="str">
        <f>VLOOKUP(fact_plan_revenue[[#This Row],[date]],dim_date[],2)</f>
        <v>Sep</v>
      </c>
      <c r="G352" t="str">
        <f>VLOOKUP(fact_plan_revenue[[#This Row],[date]],dim_date[],3)</f>
        <v>After 5G</v>
      </c>
      <c r="H352" t="str">
        <f>VLOOKUP(fact_plan_revenue[[#This Row],[plans]],dim_plan[],2,FALSE)</f>
        <v>Elite saver Pack (1 GB/ Day) Valid: 28 Days</v>
      </c>
    </row>
    <row r="353" spans="1:8" x14ac:dyDescent="0.3">
      <c r="A353" s="2">
        <v>44805</v>
      </c>
      <c r="B353">
        <v>411001</v>
      </c>
      <c r="C353" t="s">
        <v>49</v>
      </c>
      <c r="D353">
        <v>3.62</v>
      </c>
      <c r="E353" t="str">
        <f>VLOOKUP(fact_plan_revenue[[#This Row],[city_code]],dim_cities[],2)</f>
        <v>Lucknow</v>
      </c>
      <c r="F353" t="str">
        <f>VLOOKUP(fact_plan_revenue[[#This Row],[date]],dim_date[],2)</f>
        <v>Sep</v>
      </c>
      <c r="G353" t="str">
        <f>VLOOKUP(fact_plan_revenue[[#This Row],[date]],dim_date[],3)</f>
        <v>After 5G</v>
      </c>
      <c r="H353" t="str">
        <f>VLOOKUP(fact_plan_revenue[[#This Row],[plans]],dim_plan[],2,FALSE)</f>
        <v>Elite saver Pack (1 GB/ Day) Valid: 28 Days</v>
      </c>
    </row>
    <row r="354" spans="1:8" x14ac:dyDescent="0.3">
      <c r="A354" s="2">
        <v>44805</v>
      </c>
      <c r="B354">
        <v>380001</v>
      </c>
      <c r="C354" t="s">
        <v>49</v>
      </c>
      <c r="D354">
        <v>2</v>
      </c>
      <c r="E354" t="str">
        <f>VLOOKUP(fact_plan_revenue[[#This Row],[city_code]],dim_cities[],2)</f>
        <v>Ahmedabad</v>
      </c>
      <c r="F354" t="str">
        <f>VLOOKUP(fact_plan_revenue[[#This Row],[date]],dim_date[],2)</f>
        <v>Sep</v>
      </c>
      <c r="G354" t="str">
        <f>VLOOKUP(fact_plan_revenue[[#This Row],[date]],dim_date[],3)</f>
        <v>After 5G</v>
      </c>
      <c r="H354" t="str">
        <f>VLOOKUP(fact_plan_revenue[[#This Row],[plans]],dim_plan[],2,FALSE)</f>
        <v>Elite saver Pack (1 GB/ Day) Valid: 28 Days</v>
      </c>
    </row>
    <row r="355" spans="1:8" x14ac:dyDescent="0.3">
      <c r="A355" s="2">
        <v>44805</v>
      </c>
      <c r="B355">
        <v>302001</v>
      </c>
      <c r="C355" t="s">
        <v>49</v>
      </c>
      <c r="D355">
        <v>1.35</v>
      </c>
      <c r="E355" t="str">
        <f>VLOOKUP(fact_plan_revenue[[#This Row],[city_code]],dim_cities[],2)</f>
        <v>Delhi</v>
      </c>
      <c r="F355" t="str">
        <f>VLOOKUP(fact_plan_revenue[[#This Row],[date]],dim_date[],2)</f>
        <v>Sep</v>
      </c>
      <c r="G355" t="str">
        <f>VLOOKUP(fact_plan_revenue[[#This Row],[date]],dim_date[],3)</f>
        <v>After 5G</v>
      </c>
      <c r="H355" t="str">
        <f>VLOOKUP(fact_plan_revenue[[#This Row],[plans]],dim_plan[],2,FALSE)</f>
        <v>Elite saver Pack (1 GB/ Day) Valid: 28 Days</v>
      </c>
    </row>
    <row r="356" spans="1:8" x14ac:dyDescent="0.3">
      <c r="A356" s="2">
        <v>44805</v>
      </c>
      <c r="B356">
        <v>226001</v>
      </c>
      <c r="C356" t="s">
        <v>49</v>
      </c>
      <c r="D356">
        <v>1.0900000000000001</v>
      </c>
      <c r="E356" t="str">
        <f>VLOOKUP(fact_plan_revenue[[#This Row],[city_code]],dim_cities[],2)</f>
        <v>Delhi</v>
      </c>
      <c r="F356" t="str">
        <f>VLOOKUP(fact_plan_revenue[[#This Row],[date]],dim_date[],2)</f>
        <v>Sep</v>
      </c>
      <c r="G356" t="str">
        <f>VLOOKUP(fact_plan_revenue[[#This Row],[date]],dim_date[],3)</f>
        <v>After 5G</v>
      </c>
      <c r="H356" t="str">
        <f>VLOOKUP(fact_plan_revenue[[#This Row],[plans]],dim_plan[],2,FALSE)</f>
        <v>Elite saver Pack (1 GB/ Day) Valid: 28 Days</v>
      </c>
    </row>
    <row r="357" spans="1:8" x14ac:dyDescent="0.3">
      <c r="A357" s="2">
        <v>44805</v>
      </c>
      <c r="B357">
        <v>800008</v>
      </c>
      <c r="C357" t="s">
        <v>49</v>
      </c>
      <c r="D357">
        <v>1.07</v>
      </c>
      <c r="E357" t="str">
        <f>VLOOKUP(fact_plan_revenue[[#This Row],[city_code]],dim_cities[],2)</f>
        <v>Raipur</v>
      </c>
      <c r="F357" t="str">
        <f>VLOOKUP(fact_plan_revenue[[#This Row],[date]],dim_date[],2)</f>
        <v>Sep</v>
      </c>
      <c r="G357" t="str">
        <f>VLOOKUP(fact_plan_revenue[[#This Row],[date]],dim_date[],3)</f>
        <v>After 5G</v>
      </c>
      <c r="H357" t="str">
        <f>VLOOKUP(fact_plan_revenue[[#This Row],[plans]],dim_plan[],2,FALSE)</f>
        <v>Elite saver Pack (1 GB/ Day) Valid: 28 Days</v>
      </c>
    </row>
    <row r="358" spans="1:8" x14ac:dyDescent="0.3">
      <c r="A358" s="2">
        <v>44805</v>
      </c>
      <c r="B358">
        <v>641001</v>
      </c>
      <c r="C358" t="s">
        <v>49</v>
      </c>
      <c r="D358">
        <v>0.64</v>
      </c>
      <c r="E358" t="str">
        <f>VLOOKUP(fact_plan_revenue[[#This Row],[city_code]],dim_cities[],2)</f>
        <v>Coimbatore</v>
      </c>
      <c r="F358" t="str">
        <f>VLOOKUP(fact_plan_revenue[[#This Row],[date]],dim_date[],2)</f>
        <v>Sep</v>
      </c>
      <c r="G358" t="str">
        <f>VLOOKUP(fact_plan_revenue[[#This Row],[date]],dim_date[],3)</f>
        <v>After 5G</v>
      </c>
      <c r="H358" t="str">
        <f>VLOOKUP(fact_plan_revenue[[#This Row],[plans]],dim_plan[],2,FALSE)</f>
        <v>Elite saver Pack (1 GB/ Day) Valid: 28 Days</v>
      </c>
    </row>
    <row r="359" spans="1:8" x14ac:dyDescent="0.3">
      <c r="A359" s="2">
        <v>44805</v>
      </c>
      <c r="B359">
        <v>160017</v>
      </c>
      <c r="C359" t="s">
        <v>49</v>
      </c>
      <c r="D359">
        <v>0.81</v>
      </c>
      <c r="E359" t="str">
        <f>VLOOKUP(fact_plan_revenue[[#This Row],[city_code]],dim_cities[],2)</f>
        <v>Delhi</v>
      </c>
      <c r="F359" t="str">
        <f>VLOOKUP(fact_plan_revenue[[#This Row],[date]],dim_date[],2)</f>
        <v>Sep</v>
      </c>
      <c r="G359" t="str">
        <f>VLOOKUP(fact_plan_revenue[[#This Row],[date]],dim_date[],3)</f>
        <v>After 5G</v>
      </c>
      <c r="H359" t="str">
        <f>VLOOKUP(fact_plan_revenue[[#This Row],[plans]],dim_plan[],2,FALSE)</f>
        <v>Elite saver Pack (1 GB/ Day) Valid: 28 Days</v>
      </c>
    </row>
    <row r="360" spans="1:8" x14ac:dyDescent="0.3">
      <c r="A360" s="2">
        <v>44805</v>
      </c>
      <c r="B360">
        <v>122001</v>
      </c>
      <c r="C360" t="s">
        <v>49</v>
      </c>
      <c r="D360">
        <v>0.45</v>
      </c>
      <c r="E360" t="str">
        <f>VLOOKUP(fact_plan_revenue[[#This Row],[city_code]],dim_cities[],2)</f>
        <v>Delhi</v>
      </c>
      <c r="F360" t="str">
        <f>VLOOKUP(fact_plan_revenue[[#This Row],[date]],dim_date[],2)</f>
        <v>Sep</v>
      </c>
      <c r="G360" t="str">
        <f>VLOOKUP(fact_plan_revenue[[#This Row],[date]],dim_date[],3)</f>
        <v>After 5G</v>
      </c>
      <c r="H360" t="str">
        <f>VLOOKUP(fact_plan_revenue[[#This Row],[plans]],dim_plan[],2,FALSE)</f>
        <v>Elite saver Pack (1 GB/ Day) Valid: 28 Days</v>
      </c>
    </row>
    <row r="361" spans="1:8" x14ac:dyDescent="0.3">
      <c r="A361" s="2">
        <v>44805</v>
      </c>
      <c r="B361">
        <v>492001</v>
      </c>
      <c r="C361" t="s">
        <v>49</v>
      </c>
      <c r="D361">
        <v>0.36</v>
      </c>
      <c r="E361" t="str">
        <f>VLOOKUP(fact_plan_revenue[[#This Row],[city_code]],dim_cities[],2)</f>
        <v>Lucknow</v>
      </c>
      <c r="F361" t="str">
        <f>VLOOKUP(fact_plan_revenue[[#This Row],[date]],dim_date[],2)</f>
        <v>Sep</v>
      </c>
      <c r="G361" t="str">
        <f>VLOOKUP(fact_plan_revenue[[#This Row],[date]],dim_date[],3)</f>
        <v>After 5G</v>
      </c>
      <c r="H361" t="str">
        <f>VLOOKUP(fact_plan_revenue[[#This Row],[plans]],dim_plan[],2,FALSE)</f>
        <v>Elite saver Pack (1 GB/ Day) Valid: 28 Days</v>
      </c>
    </row>
    <row r="362" spans="1:8" x14ac:dyDescent="0.3">
      <c r="A362" s="2">
        <v>44562</v>
      </c>
      <c r="B362">
        <v>400001</v>
      </c>
      <c r="C362" t="s">
        <v>51</v>
      </c>
      <c r="D362">
        <v>3.48</v>
      </c>
      <c r="E362" t="str">
        <f>VLOOKUP(fact_plan_revenue[[#This Row],[city_code]],dim_cities[],2)</f>
        <v>Lucknow</v>
      </c>
      <c r="F362" t="str">
        <f>VLOOKUP(fact_plan_revenue[[#This Row],[date]],dim_date[],2)</f>
        <v>Jan</v>
      </c>
      <c r="G362" t="str">
        <f>VLOOKUP(fact_plan_revenue[[#This Row],[date]],dim_date[],3)</f>
        <v>Before 5G</v>
      </c>
      <c r="H362" t="str">
        <f>VLOOKUP(fact_plan_revenue[[#This Row],[plans]],dim_plan[],2,FALSE)</f>
        <v>Mini Data Saver Pack (500 MB/ Day) Valid: 20 Days</v>
      </c>
    </row>
    <row r="363" spans="1:8" x14ac:dyDescent="0.3">
      <c r="A363" s="2">
        <v>44562</v>
      </c>
      <c r="B363">
        <v>110001</v>
      </c>
      <c r="C363" t="s">
        <v>51</v>
      </c>
      <c r="D363">
        <v>3.29</v>
      </c>
      <c r="E363" t="str">
        <f>VLOOKUP(fact_plan_revenue[[#This Row],[city_code]],dim_cities[],2)</f>
        <v>Delhi</v>
      </c>
      <c r="F363" t="str">
        <f>VLOOKUP(fact_plan_revenue[[#This Row],[date]],dim_date[],2)</f>
        <v>Jan</v>
      </c>
      <c r="G363" t="str">
        <f>VLOOKUP(fact_plan_revenue[[#This Row],[date]],dim_date[],3)</f>
        <v>Before 5G</v>
      </c>
      <c r="H363" t="str">
        <f>VLOOKUP(fact_plan_revenue[[#This Row],[plans]],dim_plan[],2,FALSE)</f>
        <v>Mini Data Saver Pack (500 MB/ Day) Valid: 20 Days</v>
      </c>
    </row>
    <row r="364" spans="1:8" x14ac:dyDescent="0.3">
      <c r="A364" s="2">
        <v>44562</v>
      </c>
      <c r="B364">
        <v>700001</v>
      </c>
      <c r="C364" t="s">
        <v>51</v>
      </c>
      <c r="D364">
        <v>3.32</v>
      </c>
      <c r="E364" t="str">
        <f>VLOOKUP(fact_plan_revenue[[#This Row],[city_code]],dim_cities[],2)</f>
        <v>Raipur</v>
      </c>
      <c r="F364" t="str">
        <f>VLOOKUP(fact_plan_revenue[[#This Row],[date]],dim_date[],2)</f>
        <v>Jan</v>
      </c>
      <c r="G364" t="str">
        <f>VLOOKUP(fact_plan_revenue[[#This Row],[date]],dim_date[],3)</f>
        <v>Before 5G</v>
      </c>
      <c r="H364" t="str">
        <f>VLOOKUP(fact_plan_revenue[[#This Row],[plans]],dim_plan[],2,FALSE)</f>
        <v>Mini Data Saver Pack (500 MB/ Day) Valid: 20 Days</v>
      </c>
    </row>
    <row r="365" spans="1:8" x14ac:dyDescent="0.3">
      <c r="A365" s="2">
        <v>44562</v>
      </c>
      <c r="B365">
        <v>560001</v>
      </c>
      <c r="C365" t="s">
        <v>51</v>
      </c>
      <c r="D365">
        <v>2.88</v>
      </c>
      <c r="E365" t="str">
        <f>VLOOKUP(fact_plan_revenue[[#This Row],[city_code]],dim_cities[],2)</f>
        <v>Lucknow</v>
      </c>
      <c r="F365" t="str">
        <f>VLOOKUP(fact_plan_revenue[[#This Row],[date]],dim_date[],2)</f>
        <v>Jan</v>
      </c>
      <c r="G365" t="str">
        <f>VLOOKUP(fact_plan_revenue[[#This Row],[date]],dim_date[],3)</f>
        <v>Before 5G</v>
      </c>
      <c r="H365" t="str">
        <f>VLOOKUP(fact_plan_revenue[[#This Row],[plans]],dim_plan[],2,FALSE)</f>
        <v>Mini Data Saver Pack (500 MB/ Day) Valid: 20 Days</v>
      </c>
    </row>
    <row r="366" spans="1:8" x14ac:dyDescent="0.3">
      <c r="A366" s="2">
        <v>44562</v>
      </c>
      <c r="B366">
        <v>600001</v>
      </c>
      <c r="C366" t="s">
        <v>51</v>
      </c>
      <c r="D366">
        <v>2.04</v>
      </c>
      <c r="E366" t="str">
        <f>VLOOKUP(fact_plan_revenue[[#This Row],[city_code]],dim_cities[],2)</f>
        <v>Lucknow</v>
      </c>
      <c r="F366" t="str">
        <f>VLOOKUP(fact_plan_revenue[[#This Row],[date]],dim_date[],2)</f>
        <v>Jan</v>
      </c>
      <c r="G366" t="str">
        <f>VLOOKUP(fact_plan_revenue[[#This Row],[date]],dim_date[],3)</f>
        <v>Before 5G</v>
      </c>
      <c r="H366" t="str">
        <f>VLOOKUP(fact_plan_revenue[[#This Row],[plans]],dim_plan[],2,FALSE)</f>
        <v>Mini Data Saver Pack (500 MB/ Day) Valid: 20 Days</v>
      </c>
    </row>
    <row r="367" spans="1:8" x14ac:dyDescent="0.3">
      <c r="A367" s="2">
        <v>44562</v>
      </c>
      <c r="B367">
        <v>500001</v>
      </c>
      <c r="C367" t="s">
        <v>51</v>
      </c>
      <c r="D367">
        <v>1.67</v>
      </c>
      <c r="E367" t="str">
        <f>VLOOKUP(fact_plan_revenue[[#This Row],[city_code]],dim_cities[],2)</f>
        <v>Lucknow</v>
      </c>
      <c r="F367" t="str">
        <f>VLOOKUP(fact_plan_revenue[[#This Row],[date]],dim_date[],2)</f>
        <v>Jan</v>
      </c>
      <c r="G367" t="str">
        <f>VLOOKUP(fact_plan_revenue[[#This Row],[date]],dim_date[],3)</f>
        <v>Before 5G</v>
      </c>
      <c r="H367" t="str">
        <f>VLOOKUP(fact_plan_revenue[[#This Row],[plans]],dim_plan[],2,FALSE)</f>
        <v>Mini Data Saver Pack (500 MB/ Day) Valid: 20 Days</v>
      </c>
    </row>
    <row r="368" spans="1:8" x14ac:dyDescent="0.3">
      <c r="A368" s="2">
        <v>44562</v>
      </c>
      <c r="B368">
        <v>411001</v>
      </c>
      <c r="C368" t="s">
        <v>51</v>
      </c>
      <c r="D368">
        <v>1.54</v>
      </c>
      <c r="E368" t="str">
        <f>VLOOKUP(fact_plan_revenue[[#This Row],[city_code]],dim_cities[],2)</f>
        <v>Lucknow</v>
      </c>
      <c r="F368" t="str">
        <f>VLOOKUP(fact_plan_revenue[[#This Row],[date]],dim_date[],2)</f>
        <v>Jan</v>
      </c>
      <c r="G368" t="str">
        <f>VLOOKUP(fact_plan_revenue[[#This Row],[date]],dim_date[],3)</f>
        <v>Before 5G</v>
      </c>
      <c r="H368" t="str">
        <f>VLOOKUP(fact_plan_revenue[[#This Row],[plans]],dim_plan[],2,FALSE)</f>
        <v>Mini Data Saver Pack (500 MB/ Day) Valid: 20 Days</v>
      </c>
    </row>
    <row r="369" spans="1:8" x14ac:dyDescent="0.3">
      <c r="A369" s="2">
        <v>44562</v>
      </c>
      <c r="B369">
        <v>380001</v>
      </c>
      <c r="C369" t="s">
        <v>51</v>
      </c>
      <c r="D369">
        <v>1.37</v>
      </c>
      <c r="E369" t="str">
        <f>VLOOKUP(fact_plan_revenue[[#This Row],[city_code]],dim_cities[],2)</f>
        <v>Ahmedabad</v>
      </c>
      <c r="F369" t="str">
        <f>VLOOKUP(fact_plan_revenue[[#This Row],[date]],dim_date[],2)</f>
        <v>Jan</v>
      </c>
      <c r="G369" t="str">
        <f>VLOOKUP(fact_plan_revenue[[#This Row],[date]],dim_date[],3)</f>
        <v>Before 5G</v>
      </c>
      <c r="H369" t="str">
        <f>VLOOKUP(fact_plan_revenue[[#This Row],[plans]],dim_plan[],2,FALSE)</f>
        <v>Mini Data Saver Pack (500 MB/ Day) Valid: 20 Days</v>
      </c>
    </row>
    <row r="370" spans="1:8" x14ac:dyDescent="0.3">
      <c r="A370" s="2">
        <v>44562</v>
      </c>
      <c r="B370">
        <v>302001</v>
      </c>
      <c r="C370" t="s">
        <v>51</v>
      </c>
      <c r="D370">
        <v>1.3</v>
      </c>
      <c r="E370" t="str">
        <f>VLOOKUP(fact_plan_revenue[[#This Row],[city_code]],dim_cities[],2)</f>
        <v>Delhi</v>
      </c>
      <c r="F370" t="str">
        <f>VLOOKUP(fact_plan_revenue[[#This Row],[date]],dim_date[],2)</f>
        <v>Jan</v>
      </c>
      <c r="G370" t="str">
        <f>VLOOKUP(fact_plan_revenue[[#This Row],[date]],dim_date[],3)</f>
        <v>Before 5G</v>
      </c>
      <c r="H370" t="str">
        <f>VLOOKUP(fact_plan_revenue[[#This Row],[plans]],dim_plan[],2,FALSE)</f>
        <v>Mini Data Saver Pack (500 MB/ Day) Valid: 20 Days</v>
      </c>
    </row>
    <row r="371" spans="1:8" x14ac:dyDescent="0.3">
      <c r="A371" s="2">
        <v>44562</v>
      </c>
      <c r="B371">
        <v>226001</v>
      </c>
      <c r="C371" t="s">
        <v>51</v>
      </c>
      <c r="D371">
        <v>0.8</v>
      </c>
      <c r="E371" t="str">
        <f>VLOOKUP(fact_plan_revenue[[#This Row],[city_code]],dim_cities[],2)</f>
        <v>Delhi</v>
      </c>
      <c r="F371" t="str">
        <f>VLOOKUP(fact_plan_revenue[[#This Row],[date]],dim_date[],2)</f>
        <v>Jan</v>
      </c>
      <c r="G371" t="str">
        <f>VLOOKUP(fact_plan_revenue[[#This Row],[date]],dim_date[],3)</f>
        <v>Before 5G</v>
      </c>
      <c r="H371" t="str">
        <f>VLOOKUP(fact_plan_revenue[[#This Row],[plans]],dim_plan[],2,FALSE)</f>
        <v>Mini Data Saver Pack (500 MB/ Day) Valid: 20 Days</v>
      </c>
    </row>
    <row r="372" spans="1:8" x14ac:dyDescent="0.3">
      <c r="A372" s="2">
        <v>44562</v>
      </c>
      <c r="B372">
        <v>800008</v>
      </c>
      <c r="C372" t="s">
        <v>51</v>
      </c>
      <c r="D372">
        <v>1.1100000000000001</v>
      </c>
      <c r="E372" t="str">
        <f>VLOOKUP(fact_plan_revenue[[#This Row],[city_code]],dim_cities[],2)</f>
        <v>Raipur</v>
      </c>
      <c r="F372" t="str">
        <f>VLOOKUP(fact_plan_revenue[[#This Row],[date]],dim_date[],2)</f>
        <v>Jan</v>
      </c>
      <c r="G372" t="str">
        <f>VLOOKUP(fact_plan_revenue[[#This Row],[date]],dim_date[],3)</f>
        <v>Before 5G</v>
      </c>
      <c r="H372" t="str">
        <f>VLOOKUP(fact_plan_revenue[[#This Row],[plans]],dim_plan[],2,FALSE)</f>
        <v>Mini Data Saver Pack (500 MB/ Day) Valid: 20 Days</v>
      </c>
    </row>
    <row r="373" spans="1:8" x14ac:dyDescent="0.3">
      <c r="A373" s="2">
        <v>44562</v>
      </c>
      <c r="B373">
        <v>641001</v>
      </c>
      <c r="C373" t="s">
        <v>51</v>
      </c>
      <c r="D373">
        <v>0.45</v>
      </c>
      <c r="E373" t="str">
        <f>VLOOKUP(fact_plan_revenue[[#This Row],[city_code]],dim_cities[],2)</f>
        <v>Coimbatore</v>
      </c>
      <c r="F373" t="str">
        <f>VLOOKUP(fact_plan_revenue[[#This Row],[date]],dim_date[],2)</f>
        <v>Jan</v>
      </c>
      <c r="G373" t="str">
        <f>VLOOKUP(fact_plan_revenue[[#This Row],[date]],dim_date[],3)</f>
        <v>Before 5G</v>
      </c>
      <c r="H373" t="str">
        <f>VLOOKUP(fact_plan_revenue[[#This Row],[plans]],dim_plan[],2,FALSE)</f>
        <v>Mini Data Saver Pack (500 MB/ Day) Valid: 20 Days</v>
      </c>
    </row>
    <row r="374" spans="1:8" x14ac:dyDescent="0.3">
      <c r="A374" s="2">
        <v>44562</v>
      </c>
      <c r="B374">
        <v>160017</v>
      </c>
      <c r="C374" t="s">
        <v>51</v>
      </c>
      <c r="D374">
        <v>0.39</v>
      </c>
      <c r="E374" t="str">
        <f>VLOOKUP(fact_plan_revenue[[#This Row],[city_code]],dim_cities[],2)</f>
        <v>Delhi</v>
      </c>
      <c r="F374" t="str">
        <f>VLOOKUP(fact_plan_revenue[[#This Row],[date]],dim_date[],2)</f>
        <v>Jan</v>
      </c>
      <c r="G374" t="str">
        <f>VLOOKUP(fact_plan_revenue[[#This Row],[date]],dim_date[],3)</f>
        <v>Before 5G</v>
      </c>
      <c r="H374" t="str">
        <f>VLOOKUP(fact_plan_revenue[[#This Row],[plans]],dim_plan[],2,FALSE)</f>
        <v>Mini Data Saver Pack (500 MB/ Day) Valid: 20 Days</v>
      </c>
    </row>
    <row r="375" spans="1:8" x14ac:dyDescent="0.3">
      <c r="A375" s="2">
        <v>44562</v>
      </c>
      <c r="B375">
        <v>122001</v>
      </c>
      <c r="C375" t="s">
        <v>51</v>
      </c>
      <c r="D375">
        <v>0.36</v>
      </c>
      <c r="E375" t="str">
        <f>VLOOKUP(fact_plan_revenue[[#This Row],[city_code]],dim_cities[],2)</f>
        <v>Delhi</v>
      </c>
      <c r="F375" t="str">
        <f>VLOOKUP(fact_plan_revenue[[#This Row],[date]],dim_date[],2)</f>
        <v>Jan</v>
      </c>
      <c r="G375" t="str">
        <f>VLOOKUP(fact_plan_revenue[[#This Row],[date]],dim_date[],3)</f>
        <v>Before 5G</v>
      </c>
      <c r="H375" t="str">
        <f>VLOOKUP(fact_plan_revenue[[#This Row],[plans]],dim_plan[],2,FALSE)</f>
        <v>Mini Data Saver Pack (500 MB/ Day) Valid: 20 Days</v>
      </c>
    </row>
    <row r="376" spans="1:8" x14ac:dyDescent="0.3">
      <c r="A376" s="2">
        <v>44562</v>
      </c>
      <c r="B376">
        <v>492001</v>
      </c>
      <c r="C376" t="s">
        <v>51</v>
      </c>
      <c r="D376">
        <v>0.28999999999999998</v>
      </c>
      <c r="E376" t="str">
        <f>VLOOKUP(fact_plan_revenue[[#This Row],[city_code]],dim_cities[],2)</f>
        <v>Lucknow</v>
      </c>
      <c r="F376" t="str">
        <f>VLOOKUP(fact_plan_revenue[[#This Row],[date]],dim_date[],2)</f>
        <v>Jan</v>
      </c>
      <c r="G376" t="str">
        <f>VLOOKUP(fact_plan_revenue[[#This Row],[date]],dim_date[],3)</f>
        <v>Before 5G</v>
      </c>
      <c r="H376" t="str">
        <f>VLOOKUP(fact_plan_revenue[[#This Row],[plans]],dim_plan[],2,FALSE)</f>
        <v>Mini Data Saver Pack (500 MB/ Day) Valid: 20 Days</v>
      </c>
    </row>
    <row r="377" spans="1:8" x14ac:dyDescent="0.3">
      <c r="A377" s="2">
        <v>44593</v>
      </c>
      <c r="B377">
        <v>400001</v>
      </c>
      <c r="C377" t="s">
        <v>51</v>
      </c>
      <c r="D377">
        <v>4.03</v>
      </c>
      <c r="E377" t="str">
        <f>VLOOKUP(fact_plan_revenue[[#This Row],[city_code]],dim_cities[],2)</f>
        <v>Lucknow</v>
      </c>
      <c r="F377" t="str">
        <f>VLOOKUP(fact_plan_revenue[[#This Row],[date]],dim_date[],2)</f>
        <v>Feb</v>
      </c>
      <c r="G377" t="str">
        <f>VLOOKUP(fact_plan_revenue[[#This Row],[date]],dim_date[],3)</f>
        <v>Before 5G</v>
      </c>
      <c r="H377" t="str">
        <f>VLOOKUP(fact_plan_revenue[[#This Row],[plans]],dim_plan[],2,FALSE)</f>
        <v>Mini Data Saver Pack (500 MB/ Day) Valid: 20 Days</v>
      </c>
    </row>
    <row r="378" spans="1:8" x14ac:dyDescent="0.3">
      <c r="A378" s="2">
        <v>44593</v>
      </c>
      <c r="B378">
        <v>110001</v>
      </c>
      <c r="C378" t="s">
        <v>51</v>
      </c>
      <c r="D378">
        <v>2.96</v>
      </c>
      <c r="E378" t="str">
        <f>VLOOKUP(fact_plan_revenue[[#This Row],[city_code]],dim_cities[],2)</f>
        <v>Delhi</v>
      </c>
      <c r="F378" t="str">
        <f>VLOOKUP(fact_plan_revenue[[#This Row],[date]],dim_date[],2)</f>
        <v>Feb</v>
      </c>
      <c r="G378" t="str">
        <f>VLOOKUP(fact_plan_revenue[[#This Row],[date]],dim_date[],3)</f>
        <v>Before 5G</v>
      </c>
      <c r="H378" t="str">
        <f>VLOOKUP(fact_plan_revenue[[#This Row],[plans]],dim_plan[],2,FALSE)</f>
        <v>Mini Data Saver Pack (500 MB/ Day) Valid: 20 Days</v>
      </c>
    </row>
    <row r="379" spans="1:8" x14ac:dyDescent="0.3">
      <c r="A379" s="2">
        <v>44593</v>
      </c>
      <c r="B379">
        <v>700001</v>
      </c>
      <c r="C379" t="s">
        <v>51</v>
      </c>
      <c r="D379">
        <v>2.91</v>
      </c>
      <c r="E379" t="str">
        <f>VLOOKUP(fact_plan_revenue[[#This Row],[city_code]],dim_cities[],2)</f>
        <v>Raipur</v>
      </c>
      <c r="F379" t="str">
        <f>VLOOKUP(fact_plan_revenue[[#This Row],[date]],dim_date[],2)</f>
        <v>Feb</v>
      </c>
      <c r="G379" t="str">
        <f>VLOOKUP(fact_plan_revenue[[#This Row],[date]],dim_date[],3)</f>
        <v>Before 5G</v>
      </c>
      <c r="H379" t="str">
        <f>VLOOKUP(fact_plan_revenue[[#This Row],[plans]],dim_plan[],2,FALSE)</f>
        <v>Mini Data Saver Pack (500 MB/ Day) Valid: 20 Days</v>
      </c>
    </row>
    <row r="380" spans="1:8" x14ac:dyDescent="0.3">
      <c r="A380" s="2">
        <v>44593</v>
      </c>
      <c r="B380">
        <v>560001</v>
      </c>
      <c r="C380" t="s">
        <v>51</v>
      </c>
      <c r="D380">
        <v>3.18</v>
      </c>
      <c r="E380" t="str">
        <f>VLOOKUP(fact_plan_revenue[[#This Row],[city_code]],dim_cities[],2)</f>
        <v>Lucknow</v>
      </c>
      <c r="F380" t="str">
        <f>VLOOKUP(fact_plan_revenue[[#This Row],[date]],dim_date[],2)</f>
        <v>Feb</v>
      </c>
      <c r="G380" t="str">
        <f>VLOOKUP(fact_plan_revenue[[#This Row],[date]],dim_date[],3)</f>
        <v>Before 5G</v>
      </c>
      <c r="H380" t="str">
        <f>VLOOKUP(fact_plan_revenue[[#This Row],[plans]],dim_plan[],2,FALSE)</f>
        <v>Mini Data Saver Pack (500 MB/ Day) Valid: 20 Days</v>
      </c>
    </row>
    <row r="381" spans="1:8" x14ac:dyDescent="0.3">
      <c r="A381" s="2">
        <v>44593</v>
      </c>
      <c r="B381">
        <v>600001</v>
      </c>
      <c r="C381" t="s">
        <v>51</v>
      </c>
      <c r="D381">
        <v>4.04</v>
      </c>
      <c r="E381" t="str">
        <f>VLOOKUP(fact_plan_revenue[[#This Row],[city_code]],dim_cities[],2)</f>
        <v>Lucknow</v>
      </c>
      <c r="F381" t="str">
        <f>VLOOKUP(fact_plan_revenue[[#This Row],[date]],dim_date[],2)</f>
        <v>Feb</v>
      </c>
      <c r="G381" t="str">
        <f>VLOOKUP(fact_plan_revenue[[#This Row],[date]],dim_date[],3)</f>
        <v>Before 5G</v>
      </c>
      <c r="H381" t="str">
        <f>VLOOKUP(fact_plan_revenue[[#This Row],[plans]],dim_plan[],2,FALSE)</f>
        <v>Mini Data Saver Pack (500 MB/ Day) Valid: 20 Days</v>
      </c>
    </row>
    <row r="382" spans="1:8" x14ac:dyDescent="0.3">
      <c r="A382" s="2">
        <v>44593</v>
      </c>
      <c r="B382">
        <v>500001</v>
      </c>
      <c r="C382" t="s">
        <v>51</v>
      </c>
      <c r="D382">
        <v>2.2000000000000002</v>
      </c>
      <c r="E382" t="str">
        <f>VLOOKUP(fact_plan_revenue[[#This Row],[city_code]],dim_cities[],2)</f>
        <v>Lucknow</v>
      </c>
      <c r="F382" t="str">
        <f>VLOOKUP(fact_plan_revenue[[#This Row],[date]],dim_date[],2)</f>
        <v>Feb</v>
      </c>
      <c r="G382" t="str">
        <f>VLOOKUP(fact_plan_revenue[[#This Row],[date]],dim_date[],3)</f>
        <v>Before 5G</v>
      </c>
      <c r="H382" t="str">
        <f>VLOOKUP(fact_plan_revenue[[#This Row],[plans]],dim_plan[],2,FALSE)</f>
        <v>Mini Data Saver Pack (500 MB/ Day) Valid: 20 Days</v>
      </c>
    </row>
    <row r="383" spans="1:8" x14ac:dyDescent="0.3">
      <c r="A383" s="2">
        <v>44593</v>
      </c>
      <c r="B383">
        <v>411001</v>
      </c>
      <c r="C383" t="s">
        <v>51</v>
      </c>
      <c r="D383">
        <v>1.97</v>
      </c>
      <c r="E383" t="str">
        <f>VLOOKUP(fact_plan_revenue[[#This Row],[city_code]],dim_cities[],2)</f>
        <v>Lucknow</v>
      </c>
      <c r="F383" t="str">
        <f>VLOOKUP(fact_plan_revenue[[#This Row],[date]],dim_date[],2)</f>
        <v>Feb</v>
      </c>
      <c r="G383" t="str">
        <f>VLOOKUP(fact_plan_revenue[[#This Row],[date]],dim_date[],3)</f>
        <v>Before 5G</v>
      </c>
      <c r="H383" t="str">
        <f>VLOOKUP(fact_plan_revenue[[#This Row],[plans]],dim_plan[],2,FALSE)</f>
        <v>Mini Data Saver Pack (500 MB/ Day) Valid: 20 Days</v>
      </c>
    </row>
    <row r="384" spans="1:8" x14ac:dyDescent="0.3">
      <c r="A384" s="2">
        <v>44593</v>
      </c>
      <c r="B384">
        <v>380001</v>
      </c>
      <c r="C384" t="s">
        <v>51</v>
      </c>
      <c r="D384">
        <v>1.08</v>
      </c>
      <c r="E384" t="str">
        <f>VLOOKUP(fact_plan_revenue[[#This Row],[city_code]],dim_cities[],2)</f>
        <v>Ahmedabad</v>
      </c>
      <c r="F384" t="str">
        <f>VLOOKUP(fact_plan_revenue[[#This Row],[date]],dim_date[],2)</f>
        <v>Feb</v>
      </c>
      <c r="G384" t="str">
        <f>VLOOKUP(fact_plan_revenue[[#This Row],[date]],dim_date[],3)</f>
        <v>Before 5G</v>
      </c>
      <c r="H384" t="str">
        <f>VLOOKUP(fact_plan_revenue[[#This Row],[plans]],dim_plan[],2,FALSE)</f>
        <v>Mini Data Saver Pack (500 MB/ Day) Valid: 20 Days</v>
      </c>
    </row>
    <row r="385" spans="1:8" x14ac:dyDescent="0.3">
      <c r="A385" s="2">
        <v>44593</v>
      </c>
      <c r="B385">
        <v>302001</v>
      </c>
      <c r="C385" t="s">
        <v>51</v>
      </c>
      <c r="D385">
        <v>0.91</v>
      </c>
      <c r="E385" t="str">
        <f>VLOOKUP(fact_plan_revenue[[#This Row],[city_code]],dim_cities[],2)</f>
        <v>Delhi</v>
      </c>
      <c r="F385" t="str">
        <f>VLOOKUP(fact_plan_revenue[[#This Row],[date]],dim_date[],2)</f>
        <v>Feb</v>
      </c>
      <c r="G385" t="str">
        <f>VLOOKUP(fact_plan_revenue[[#This Row],[date]],dim_date[],3)</f>
        <v>Before 5G</v>
      </c>
      <c r="H385" t="str">
        <f>VLOOKUP(fact_plan_revenue[[#This Row],[plans]],dim_plan[],2,FALSE)</f>
        <v>Mini Data Saver Pack (500 MB/ Day) Valid: 20 Days</v>
      </c>
    </row>
    <row r="386" spans="1:8" x14ac:dyDescent="0.3">
      <c r="A386" s="2">
        <v>44593</v>
      </c>
      <c r="B386">
        <v>226001</v>
      </c>
      <c r="C386" t="s">
        <v>51</v>
      </c>
      <c r="D386">
        <v>1.96</v>
      </c>
      <c r="E386" t="str">
        <f>VLOOKUP(fact_plan_revenue[[#This Row],[city_code]],dim_cities[],2)</f>
        <v>Delhi</v>
      </c>
      <c r="F386" t="str">
        <f>VLOOKUP(fact_plan_revenue[[#This Row],[date]],dim_date[],2)</f>
        <v>Feb</v>
      </c>
      <c r="G386" t="str">
        <f>VLOOKUP(fact_plan_revenue[[#This Row],[date]],dim_date[],3)</f>
        <v>Before 5G</v>
      </c>
      <c r="H386" t="str">
        <f>VLOOKUP(fact_plan_revenue[[#This Row],[plans]],dim_plan[],2,FALSE)</f>
        <v>Mini Data Saver Pack (500 MB/ Day) Valid: 20 Days</v>
      </c>
    </row>
    <row r="387" spans="1:8" x14ac:dyDescent="0.3">
      <c r="A387" s="2">
        <v>44593</v>
      </c>
      <c r="B387">
        <v>800008</v>
      </c>
      <c r="C387" t="s">
        <v>51</v>
      </c>
      <c r="D387">
        <v>0.68</v>
      </c>
      <c r="E387" t="str">
        <f>VLOOKUP(fact_plan_revenue[[#This Row],[city_code]],dim_cities[],2)</f>
        <v>Raipur</v>
      </c>
      <c r="F387" t="str">
        <f>VLOOKUP(fact_plan_revenue[[#This Row],[date]],dim_date[],2)</f>
        <v>Feb</v>
      </c>
      <c r="G387" t="str">
        <f>VLOOKUP(fact_plan_revenue[[#This Row],[date]],dim_date[],3)</f>
        <v>Before 5G</v>
      </c>
      <c r="H387" t="str">
        <f>VLOOKUP(fact_plan_revenue[[#This Row],[plans]],dim_plan[],2,FALSE)</f>
        <v>Mini Data Saver Pack (500 MB/ Day) Valid: 20 Days</v>
      </c>
    </row>
    <row r="388" spans="1:8" x14ac:dyDescent="0.3">
      <c r="A388" s="2">
        <v>44593</v>
      </c>
      <c r="B388">
        <v>641001</v>
      </c>
      <c r="C388" t="s">
        <v>51</v>
      </c>
      <c r="D388">
        <v>0.85</v>
      </c>
      <c r="E388" t="str">
        <f>VLOOKUP(fact_plan_revenue[[#This Row],[city_code]],dim_cities[],2)</f>
        <v>Coimbatore</v>
      </c>
      <c r="F388" t="str">
        <f>VLOOKUP(fact_plan_revenue[[#This Row],[date]],dim_date[],2)</f>
        <v>Feb</v>
      </c>
      <c r="G388" t="str">
        <f>VLOOKUP(fact_plan_revenue[[#This Row],[date]],dim_date[],3)</f>
        <v>Before 5G</v>
      </c>
      <c r="H388" t="str">
        <f>VLOOKUP(fact_plan_revenue[[#This Row],[plans]],dim_plan[],2,FALSE)</f>
        <v>Mini Data Saver Pack (500 MB/ Day) Valid: 20 Days</v>
      </c>
    </row>
    <row r="389" spans="1:8" x14ac:dyDescent="0.3">
      <c r="A389" s="2">
        <v>44593</v>
      </c>
      <c r="B389">
        <v>160017</v>
      </c>
      <c r="C389" t="s">
        <v>51</v>
      </c>
      <c r="D389">
        <v>0.36</v>
      </c>
      <c r="E389" t="str">
        <f>VLOOKUP(fact_plan_revenue[[#This Row],[city_code]],dim_cities[],2)</f>
        <v>Delhi</v>
      </c>
      <c r="F389" t="str">
        <f>VLOOKUP(fact_plan_revenue[[#This Row],[date]],dim_date[],2)</f>
        <v>Feb</v>
      </c>
      <c r="G389" t="str">
        <f>VLOOKUP(fact_plan_revenue[[#This Row],[date]],dim_date[],3)</f>
        <v>Before 5G</v>
      </c>
      <c r="H389" t="str">
        <f>VLOOKUP(fact_plan_revenue[[#This Row],[plans]],dim_plan[],2,FALSE)</f>
        <v>Mini Data Saver Pack (500 MB/ Day) Valid: 20 Days</v>
      </c>
    </row>
    <row r="390" spans="1:8" x14ac:dyDescent="0.3">
      <c r="A390" s="2">
        <v>44593</v>
      </c>
      <c r="B390">
        <v>122001</v>
      </c>
      <c r="C390" t="s">
        <v>51</v>
      </c>
      <c r="D390">
        <v>0.61</v>
      </c>
      <c r="E390" t="str">
        <f>VLOOKUP(fact_plan_revenue[[#This Row],[city_code]],dim_cities[],2)</f>
        <v>Delhi</v>
      </c>
      <c r="F390" t="str">
        <f>VLOOKUP(fact_plan_revenue[[#This Row],[date]],dim_date[],2)</f>
        <v>Feb</v>
      </c>
      <c r="G390" t="str">
        <f>VLOOKUP(fact_plan_revenue[[#This Row],[date]],dim_date[],3)</f>
        <v>Before 5G</v>
      </c>
      <c r="H390" t="str">
        <f>VLOOKUP(fact_plan_revenue[[#This Row],[plans]],dim_plan[],2,FALSE)</f>
        <v>Mini Data Saver Pack (500 MB/ Day) Valid: 20 Days</v>
      </c>
    </row>
    <row r="391" spans="1:8" x14ac:dyDescent="0.3">
      <c r="A391" s="2">
        <v>44593</v>
      </c>
      <c r="B391">
        <v>492001</v>
      </c>
      <c r="C391" t="s">
        <v>51</v>
      </c>
      <c r="D391">
        <v>0.27</v>
      </c>
      <c r="E391" t="str">
        <f>VLOOKUP(fact_plan_revenue[[#This Row],[city_code]],dim_cities[],2)</f>
        <v>Lucknow</v>
      </c>
      <c r="F391" t="str">
        <f>VLOOKUP(fact_plan_revenue[[#This Row],[date]],dim_date[],2)</f>
        <v>Feb</v>
      </c>
      <c r="G391" t="str">
        <f>VLOOKUP(fact_plan_revenue[[#This Row],[date]],dim_date[],3)</f>
        <v>Before 5G</v>
      </c>
      <c r="H391" t="str">
        <f>VLOOKUP(fact_plan_revenue[[#This Row],[plans]],dim_plan[],2,FALSE)</f>
        <v>Mini Data Saver Pack (500 MB/ Day) Valid: 20 Days</v>
      </c>
    </row>
    <row r="392" spans="1:8" x14ac:dyDescent="0.3">
      <c r="A392" s="2">
        <v>44621</v>
      </c>
      <c r="B392">
        <v>400001</v>
      </c>
      <c r="C392" t="s">
        <v>51</v>
      </c>
      <c r="D392">
        <v>3.47</v>
      </c>
      <c r="E392" t="str">
        <f>VLOOKUP(fact_plan_revenue[[#This Row],[city_code]],dim_cities[],2)</f>
        <v>Lucknow</v>
      </c>
      <c r="F392" t="str">
        <f>VLOOKUP(fact_plan_revenue[[#This Row],[date]],dim_date[],2)</f>
        <v>Mar</v>
      </c>
      <c r="G392" t="str">
        <f>VLOOKUP(fact_plan_revenue[[#This Row],[date]],dim_date[],3)</f>
        <v>Before 5G</v>
      </c>
      <c r="H392" t="str">
        <f>VLOOKUP(fact_plan_revenue[[#This Row],[plans]],dim_plan[],2,FALSE)</f>
        <v>Mini Data Saver Pack (500 MB/ Day) Valid: 20 Days</v>
      </c>
    </row>
    <row r="393" spans="1:8" x14ac:dyDescent="0.3">
      <c r="A393" s="2">
        <v>44621</v>
      </c>
      <c r="B393">
        <v>110001</v>
      </c>
      <c r="C393" t="s">
        <v>51</v>
      </c>
      <c r="D393">
        <v>3.41</v>
      </c>
      <c r="E393" t="str">
        <f>VLOOKUP(fact_plan_revenue[[#This Row],[city_code]],dim_cities[],2)</f>
        <v>Delhi</v>
      </c>
      <c r="F393" t="str">
        <f>VLOOKUP(fact_plan_revenue[[#This Row],[date]],dim_date[],2)</f>
        <v>Mar</v>
      </c>
      <c r="G393" t="str">
        <f>VLOOKUP(fact_plan_revenue[[#This Row],[date]],dim_date[],3)</f>
        <v>Before 5G</v>
      </c>
      <c r="H393" t="str">
        <f>VLOOKUP(fact_plan_revenue[[#This Row],[plans]],dim_plan[],2,FALSE)</f>
        <v>Mini Data Saver Pack (500 MB/ Day) Valid: 20 Days</v>
      </c>
    </row>
    <row r="394" spans="1:8" x14ac:dyDescent="0.3">
      <c r="A394" s="2">
        <v>44621</v>
      </c>
      <c r="B394">
        <v>700001</v>
      </c>
      <c r="C394" t="s">
        <v>51</v>
      </c>
      <c r="D394">
        <v>4.21</v>
      </c>
      <c r="E394" t="str">
        <f>VLOOKUP(fact_plan_revenue[[#This Row],[city_code]],dim_cities[],2)</f>
        <v>Raipur</v>
      </c>
      <c r="F394" t="str">
        <f>VLOOKUP(fact_plan_revenue[[#This Row],[date]],dim_date[],2)</f>
        <v>Mar</v>
      </c>
      <c r="G394" t="str">
        <f>VLOOKUP(fact_plan_revenue[[#This Row],[date]],dim_date[],3)</f>
        <v>Before 5G</v>
      </c>
      <c r="H394" t="str">
        <f>VLOOKUP(fact_plan_revenue[[#This Row],[plans]],dim_plan[],2,FALSE)</f>
        <v>Mini Data Saver Pack (500 MB/ Day) Valid: 20 Days</v>
      </c>
    </row>
    <row r="395" spans="1:8" x14ac:dyDescent="0.3">
      <c r="A395" s="2">
        <v>44621</v>
      </c>
      <c r="B395">
        <v>560001</v>
      </c>
      <c r="C395" t="s">
        <v>51</v>
      </c>
      <c r="D395">
        <v>2.95</v>
      </c>
      <c r="E395" t="str">
        <f>VLOOKUP(fact_plan_revenue[[#This Row],[city_code]],dim_cities[],2)</f>
        <v>Lucknow</v>
      </c>
      <c r="F395" t="str">
        <f>VLOOKUP(fact_plan_revenue[[#This Row],[date]],dim_date[],2)</f>
        <v>Mar</v>
      </c>
      <c r="G395" t="str">
        <f>VLOOKUP(fact_plan_revenue[[#This Row],[date]],dim_date[],3)</f>
        <v>Before 5G</v>
      </c>
      <c r="H395" t="str">
        <f>VLOOKUP(fact_plan_revenue[[#This Row],[plans]],dim_plan[],2,FALSE)</f>
        <v>Mini Data Saver Pack (500 MB/ Day) Valid: 20 Days</v>
      </c>
    </row>
    <row r="396" spans="1:8" x14ac:dyDescent="0.3">
      <c r="A396" s="2">
        <v>44621</v>
      </c>
      <c r="B396">
        <v>600001</v>
      </c>
      <c r="C396" t="s">
        <v>51</v>
      </c>
      <c r="D396">
        <v>1.76</v>
      </c>
      <c r="E396" t="str">
        <f>VLOOKUP(fact_plan_revenue[[#This Row],[city_code]],dim_cities[],2)</f>
        <v>Lucknow</v>
      </c>
      <c r="F396" t="str">
        <f>VLOOKUP(fact_plan_revenue[[#This Row],[date]],dim_date[],2)</f>
        <v>Mar</v>
      </c>
      <c r="G396" t="str">
        <f>VLOOKUP(fact_plan_revenue[[#This Row],[date]],dim_date[],3)</f>
        <v>Before 5G</v>
      </c>
      <c r="H396" t="str">
        <f>VLOOKUP(fact_plan_revenue[[#This Row],[plans]],dim_plan[],2,FALSE)</f>
        <v>Mini Data Saver Pack (500 MB/ Day) Valid: 20 Days</v>
      </c>
    </row>
    <row r="397" spans="1:8" x14ac:dyDescent="0.3">
      <c r="A397" s="2">
        <v>44621</v>
      </c>
      <c r="B397">
        <v>500001</v>
      </c>
      <c r="C397" t="s">
        <v>51</v>
      </c>
      <c r="D397">
        <v>2.31</v>
      </c>
      <c r="E397" t="str">
        <f>VLOOKUP(fact_plan_revenue[[#This Row],[city_code]],dim_cities[],2)</f>
        <v>Lucknow</v>
      </c>
      <c r="F397" t="str">
        <f>VLOOKUP(fact_plan_revenue[[#This Row],[date]],dim_date[],2)</f>
        <v>Mar</v>
      </c>
      <c r="G397" t="str">
        <f>VLOOKUP(fact_plan_revenue[[#This Row],[date]],dim_date[],3)</f>
        <v>Before 5G</v>
      </c>
      <c r="H397" t="str">
        <f>VLOOKUP(fact_plan_revenue[[#This Row],[plans]],dim_plan[],2,FALSE)</f>
        <v>Mini Data Saver Pack (500 MB/ Day) Valid: 20 Days</v>
      </c>
    </row>
    <row r="398" spans="1:8" x14ac:dyDescent="0.3">
      <c r="A398" s="2">
        <v>44621</v>
      </c>
      <c r="B398">
        <v>411001</v>
      </c>
      <c r="C398" t="s">
        <v>51</v>
      </c>
      <c r="D398">
        <v>2.09</v>
      </c>
      <c r="E398" t="str">
        <f>VLOOKUP(fact_plan_revenue[[#This Row],[city_code]],dim_cities[],2)</f>
        <v>Lucknow</v>
      </c>
      <c r="F398" t="str">
        <f>VLOOKUP(fact_plan_revenue[[#This Row],[date]],dim_date[],2)</f>
        <v>Mar</v>
      </c>
      <c r="G398" t="str">
        <f>VLOOKUP(fact_plan_revenue[[#This Row],[date]],dim_date[],3)</f>
        <v>Before 5G</v>
      </c>
      <c r="H398" t="str">
        <f>VLOOKUP(fact_plan_revenue[[#This Row],[plans]],dim_plan[],2,FALSE)</f>
        <v>Mini Data Saver Pack (500 MB/ Day) Valid: 20 Days</v>
      </c>
    </row>
    <row r="399" spans="1:8" x14ac:dyDescent="0.3">
      <c r="A399" s="2">
        <v>44621</v>
      </c>
      <c r="B399">
        <v>380001</v>
      </c>
      <c r="C399" t="s">
        <v>51</v>
      </c>
      <c r="D399">
        <v>2.12</v>
      </c>
      <c r="E399" t="str">
        <f>VLOOKUP(fact_plan_revenue[[#This Row],[city_code]],dim_cities[],2)</f>
        <v>Ahmedabad</v>
      </c>
      <c r="F399" t="str">
        <f>VLOOKUP(fact_plan_revenue[[#This Row],[date]],dim_date[],2)</f>
        <v>Mar</v>
      </c>
      <c r="G399" t="str">
        <f>VLOOKUP(fact_plan_revenue[[#This Row],[date]],dim_date[],3)</f>
        <v>Before 5G</v>
      </c>
      <c r="H399" t="str">
        <f>VLOOKUP(fact_plan_revenue[[#This Row],[plans]],dim_plan[],2,FALSE)</f>
        <v>Mini Data Saver Pack (500 MB/ Day) Valid: 20 Days</v>
      </c>
    </row>
    <row r="400" spans="1:8" x14ac:dyDescent="0.3">
      <c r="A400" s="2">
        <v>44621</v>
      </c>
      <c r="B400">
        <v>302001</v>
      </c>
      <c r="C400" t="s">
        <v>51</v>
      </c>
      <c r="D400">
        <v>0.94</v>
      </c>
      <c r="E400" t="str">
        <f>VLOOKUP(fact_plan_revenue[[#This Row],[city_code]],dim_cities[],2)</f>
        <v>Delhi</v>
      </c>
      <c r="F400" t="str">
        <f>VLOOKUP(fact_plan_revenue[[#This Row],[date]],dim_date[],2)</f>
        <v>Mar</v>
      </c>
      <c r="G400" t="str">
        <f>VLOOKUP(fact_plan_revenue[[#This Row],[date]],dim_date[],3)</f>
        <v>Before 5G</v>
      </c>
      <c r="H400" t="str">
        <f>VLOOKUP(fact_plan_revenue[[#This Row],[plans]],dim_plan[],2,FALSE)</f>
        <v>Mini Data Saver Pack (500 MB/ Day) Valid: 20 Days</v>
      </c>
    </row>
    <row r="401" spans="1:8" x14ac:dyDescent="0.3">
      <c r="A401" s="2">
        <v>44621</v>
      </c>
      <c r="B401">
        <v>226001</v>
      </c>
      <c r="C401" t="s">
        <v>51</v>
      </c>
      <c r="D401">
        <v>1.1299999999999999</v>
      </c>
      <c r="E401" t="str">
        <f>VLOOKUP(fact_plan_revenue[[#This Row],[city_code]],dim_cities[],2)</f>
        <v>Delhi</v>
      </c>
      <c r="F401" t="str">
        <f>VLOOKUP(fact_plan_revenue[[#This Row],[date]],dim_date[],2)</f>
        <v>Mar</v>
      </c>
      <c r="G401" t="str">
        <f>VLOOKUP(fact_plan_revenue[[#This Row],[date]],dim_date[],3)</f>
        <v>Before 5G</v>
      </c>
      <c r="H401" t="str">
        <f>VLOOKUP(fact_plan_revenue[[#This Row],[plans]],dim_plan[],2,FALSE)</f>
        <v>Mini Data Saver Pack (500 MB/ Day) Valid: 20 Days</v>
      </c>
    </row>
    <row r="402" spans="1:8" x14ac:dyDescent="0.3">
      <c r="A402" s="2">
        <v>44621</v>
      </c>
      <c r="B402">
        <v>800008</v>
      </c>
      <c r="C402" t="s">
        <v>51</v>
      </c>
      <c r="D402">
        <v>0.66</v>
      </c>
      <c r="E402" t="str">
        <f>VLOOKUP(fact_plan_revenue[[#This Row],[city_code]],dim_cities[],2)</f>
        <v>Raipur</v>
      </c>
      <c r="F402" t="str">
        <f>VLOOKUP(fact_plan_revenue[[#This Row],[date]],dim_date[],2)</f>
        <v>Mar</v>
      </c>
      <c r="G402" t="str">
        <f>VLOOKUP(fact_plan_revenue[[#This Row],[date]],dim_date[],3)</f>
        <v>Before 5G</v>
      </c>
      <c r="H402" t="str">
        <f>VLOOKUP(fact_plan_revenue[[#This Row],[plans]],dim_plan[],2,FALSE)</f>
        <v>Mini Data Saver Pack (500 MB/ Day) Valid: 20 Days</v>
      </c>
    </row>
    <row r="403" spans="1:8" x14ac:dyDescent="0.3">
      <c r="A403" s="2">
        <v>44621</v>
      </c>
      <c r="B403">
        <v>641001</v>
      </c>
      <c r="C403" t="s">
        <v>51</v>
      </c>
      <c r="D403">
        <v>1.1299999999999999</v>
      </c>
      <c r="E403" t="str">
        <f>VLOOKUP(fact_plan_revenue[[#This Row],[city_code]],dim_cities[],2)</f>
        <v>Coimbatore</v>
      </c>
      <c r="F403" t="str">
        <f>VLOOKUP(fact_plan_revenue[[#This Row],[date]],dim_date[],2)</f>
        <v>Mar</v>
      </c>
      <c r="G403" t="str">
        <f>VLOOKUP(fact_plan_revenue[[#This Row],[date]],dim_date[],3)</f>
        <v>Before 5G</v>
      </c>
      <c r="H403" t="str">
        <f>VLOOKUP(fact_plan_revenue[[#This Row],[plans]],dim_plan[],2,FALSE)</f>
        <v>Mini Data Saver Pack (500 MB/ Day) Valid: 20 Days</v>
      </c>
    </row>
    <row r="404" spans="1:8" x14ac:dyDescent="0.3">
      <c r="A404" s="2">
        <v>44621</v>
      </c>
      <c r="B404">
        <v>160017</v>
      </c>
      <c r="C404" t="s">
        <v>51</v>
      </c>
      <c r="D404">
        <v>0.68</v>
      </c>
      <c r="E404" t="str">
        <f>VLOOKUP(fact_plan_revenue[[#This Row],[city_code]],dim_cities[],2)</f>
        <v>Delhi</v>
      </c>
      <c r="F404" t="str">
        <f>VLOOKUP(fact_plan_revenue[[#This Row],[date]],dim_date[],2)</f>
        <v>Mar</v>
      </c>
      <c r="G404" t="str">
        <f>VLOOKUP(fact_plan_revenue[[#This Row],[date]],dim_date[],3)</f>
        <v>Before 5G</v>
      </c>
      <c r="H404" t="str">
        <f>VLOOKUP(fact_plan_revenue[[#This Row],[plans]],dim_plan[],2,FALSE)</f>
        <v>Mini Data Saver Pack (500 MB/ Day) Valid: 20 Days</v>
      </c>
    </row>
    <row r="405" spans="1:8" x14ac:dyDescent="0.3">
      <c r="A405" s="2">
        <v>44621</v>
      </c>
      <c r="B405">
        <v>122001</v>
      </c>
      <c r="C405" t="s">
        <v>51</v>
      </c>
      <c r="D405">
        <v>0.32</v>
      </c>
      <c r="E405" t="str">
        <f>VLOOKUP(fact_plan_revenue[[#This Row],[city_code]],dim_cities[],2)</f>
        <v>Delhi</v>
      </c>
      <c r="F405" t="str">
        <f>VLOOKUP(fact_plan_revenue[[#This Row],[date]],dim_date[],2)</f>
        <v>Mar</v>
      </c>
      <c r="G405" t="str">
        <f>VLOOKUP(fact_plan_revenue[[#This Row],[date]],dim_date[],3)</f>
        <v>Before 5G</v>
      </c>
      <c r="H405" t="str">
        <f>VLOOKUP(fact_plan_revenue[[#This Row],[plans]],dim_plan[],2,FALSE)</f>
        <v>Mini Data Saver Pack (500 MB/ Day) Valid: 20 Days</v>
      </c>
    </row>
    <row r="406" spans="1:8" x14ac:dyDescent="0.3">
      <c r="A406" s="2">
        <v>44621</v>
      </c>
      <c r="B406">
        <v>492001</v>
      </c>
      <c r="C406" t="s">
        <v>51</v>
      </c>
      <c r="D406">
        <v>0.23</v>
      </c>
      <c r="E406" t="str">
        <f>VLOOKUP(fact_plan_revenue[[#This Row],[city_code]],dim_cities[],2)</f>
        <v>Lucknow</v>
      </c>
      <c r="F406" t="str">
        <f>VLOOKUP(fact_plan_revenue[[#This Row],[date]],dim_date[],2)</f>
        <v>Mar</v>
      </c>
      <c r="G406" t="str">
        <f>VLOOKUP(fact_plan_revenue[[#This Row],[date]],dim_date[],3)</f>
        <v>Before 5G</v>
      </c>
      <c r="H406" t="str">
        <f>VLOOKUP(fact_plan_revenue[[#This Row],[plans]],dim_plan[],2,FALSE)</f>
        <v>Mini Data Saver Pack (500 MB/ Day) Valid: 20 Days</v>
      </c>
    </row>
    <row r="407" spans="1:8" x14ac:dyDescent="0.3">
      <c r="A407" s="2">
        <v>44652</v>
      </c>
      <c r="B407">
        <v>400001</v>
      </c>
      <c r="C407" t="s">
        <v>51</v>
      </c>
      <c r="D407">
        <v>3.9</v>
      </c>
      <c r="E407" t="str">
        <f>VLOOKUP(fact_plan_revenue[[#This Row],[city_code]],dim_cities[],2)</f>
        <v>Lucknow</v>
      </c>
      <c r="F407" t="str">
        <f>VLOOKUP(fact_plan_revenue[[#This Row],[date]],dim_date[],2)</f>
        <v>Apr</v>
      </c>
      <c r="G407" t="str">
        <f>VLOOKUP(fact_plan_revenue[[#This Row],[date]],dim_date[],3)</f>
        <v>Before 5G</v>
      </c>
      <c r="H407" t="str">
        <f>VLOOKUP(fact_plan_revenue[[#This Row],[plans]],dim_plan[],2,FALSE)</f>
        <v>Mini Data Saver Pack (500 MB/ Day) Valid: 20 Days</v>
      </c>
    </row>
    <row r="408" spans="1:8" x14ac:dyDescent="0.3">
      <c r="A408" s="2">
        <v>44652</v>
      </c>
      <c r="B408">
        <v>110001</v>
      </c>
      <c r="C408" t="s">
        <v>51</v>
      </c>
      <c r="D408">
        <v>3.15</v>
      </c>
      <c r="E408" t="str">
        <f>VLOOKUP(fact_plan_revenue[[#This Row],[city_code]],dim_cities[],2)</f>
        <v>Delhi</v>
      </c>
      <c r="F408" t="str">
        <f>VLOOKUP(fact_plan_revenue[[#This Row],[date]],dim_date[],2)</f>
        <v>Apr</v>
      </c>
      <c r="G408" t="str">
        <f>VLOOKUP(fact_plan_revenue[[#This Row],[date]],dim_date[],3)</f>
        <v>Before 5G</v>
      </c>
      <c r="H408" t="str">
        <f>VLOOKUP(fact_plan_revenue[[#This Row],[plans]],dim_plan[],2,FALSE)</f>
        <v>Mini Data Saver Pack (500 MB/ Day) Valid: 20 Days</v>
      </c>
    </row>
    <row r="409" spans="1:8" x14ac:dyDescent="0.3">
      <c r="A409" s="2">
        <v>44652</v>
      </c>
      <c r="B409">
        <v>700001</v>
      </c>
      <c r="C409" t="s">
        <v>51</v>
      </c>
      <c r="D409">
        <v>3.2</v>
      </c>
      <c r="E409" t="str">
        <f>VLOOKUP(fact_plan_revenue[[#This Row],[city_code]],dim_cities[],2)</f>
        <v>Raipur</v>
      </c>
      <c r="F409" t="str">
        <f>VLOOKUP(fact_plan_revenue[[#This Row],[date]],dim_date[],2)</f>
        <v>Apr</v>
      </c>
      <c r="G409" t="str">
        <f>VLOOKUP(fact_plan_revenue[[#This Row],[date]],dim_date[],3)</f>
        <v>Before 5G</v>
      </c>
      <c r="H409" t="str">
        <f>VLOOKUP(fact_plan_revenue[[#This Row],[plans]],dim_plan[],2,FALSE)</f>
        <v>Mini Data Saver Pack (500 MB/ Day) Valid: 20 Days</v>
      </c>
    </row>
    <row r="410" spans="1:8" x14ac:dyDescent="0.3">
      <c r="A410" s="2">
        <v>44652</v>
      </c>
      <c r="B410">
        <v>560001</v>
      </c>
      <c r="C410" t="s">
        <v>51</v>
      </c>
      <c r="D410">
        <v>3.62</v>
      </c>
      <c r="E410" t="str">
        <f>VLOOKUP(fact_plan_revenue[[#This Row],[city_code]],dim_cities[],2)</f>
        <v>Lucknow</v>
      </c>
      <c r="F410" t="str">
        <f>VLOOKUP(fact_plan_revenue[[#This Row],[date]],dim_date[],2)</f>
        <v>Apr</v>
      </c>
      <c r="G410" t="str">
        <f>VLOOKUP(fact_plan_revenue[[#This Row],[date]],dim_date[],3)</f>
        <v>Before 5G</v>
      </c>
      <c r="H410" t="str">
        <f>VLOOKUP(fact_plan_revenue[[#This Row],[plans]],dim_plan[],2,FALSE)</f>
        <v>Mini Data Saver Pack (500 MB/ Day) Valid: 20 Days</v>
      </c>
    </row>
    <row r="411" spans="1:8" x14ac:dyDescent="0.3">
      <c r="A411" s="2">
        <v>44652</v>
      </c>
      <c r="B411">
        <v>600001</v>
      </c>
      <c r="C411" t="s">
        <v>51</v>
      </c>
      <c r="D411">
        <v>2.4500000000000002</v>
      </c>
      <c r="E411" t="str">
        <f>VLOOKUP(fact_plan_revenue[[#This Row],[city_code]],dim_cities[],2)</f>
        <v>Lucknow</v>
      </c>
      <c r="F411" t="str">
        <f>VLOOKUP(fact_plan_revenue[[#This Row],[date]],dim_date[],2)</f>
        <v>Apr</v>
      </c>
      <c r="G411" t="str">
        <f>VLOOKUP(fact_plan_revenue[[#This Row],[date]],dim_date[],3)</f>
        <v>Before 5G</v>
      </c>
      <c r="H411" t="str">
        <f>VLOOKUP(fact_plan_revenue[[#This Row],[plans]],dim_plan[],2,FALSE)</f>
        <v>Mini Data Saver Pack (500 MB/ Day) Valid: 20 Days</v>
      </c>
    </row>
    <row r="412" spans="1:8" x14ac:dyDescent="0.3">
      <c r="A412" s="2">
        <v>44652</v>
      </c>
      <c r="B412">
        <v>500001</v>
      </c>
      <c r="C412" t="s">
        <v>51</v>
      </c>
      <c r="D412">
        <v>1.74</v>
      </c>
      <c r="E412" t="str">
        <f>VLOOKUP(fact_plan_revenue[[#This Row],[city_code]],dim_cities[],2)</f>
        <v>Lucknow</v>
      </c>
      <c r="F412" t="str">
        <f>VLOOKUP(fact_plan_revenue[[#This Row],[date]],dim_date[],2)</f>
        <v>Apr</v>
      </c>
      <c r="G412" t="str">
        <f>VLOOKUP(fact_plan_revenue[[#This Row],[date]],dim_date[],3)</f>
        <v>Before 5G</v>
      </c>
      <c r="H412" t="str">
        <f>VLOOKUP(fact_plan_revenue[[#This Row],[plans]],dim_plan[],2,FALSE)</f>
        <v>Mini Data Saver Pack (500 MB/ Day) Valid: 20 Days</v>
      </c>
    </row>
    <row r="413" spans="1:8" x14ac:dyDescent="0.3">
      <c r="A413" s="2">
        <v>44652</v>
      </c>
      <c r="B413">
        <v>411001</v>
      </c>
      <c r="C413" t="s">
        <v>51</v>
      </c>
      <c r="D413">
        <v>3.25</v>
      </c>
      <c r="E413" t="str">
        <f>VLOOKUP(fact_plan_revenue[[#This Row],[city_code]],dim_cities[],2)</f>
        <v>Lucknow</v>
      </c>
      <c r="F413" t="str">
        <f>VLOOKUP(fact_plan_revenue[[#This Row],[date]],dim_date[],2)</f>
        <v>Apr</v>
      </c>
      <c r="G413" t="str">
        <f>VLOOKUP(fact_plan_revenue[[#This Row],[date]],dim_date[],3)</f>
        <v>Before 5G</v>
      </c>
      <c r="H413" t="str">
        <f>VLOOKUP(fact_plan_revenue[[#This Row],[plans]],dim_plan[],2,FALSE)</f>
        <v>Mini Data Saver Pack (500 MB/ Day) Valid: 20 Days</v>
      </c>
    </row>
    <row r="414" spans="1:8" x14ac:dyDescent="0.3">
      <c r="A414" s="2">
        <v>44652</v>
      </c>
      <c r="B414">
        <v>380001</v>
      </c>
      <c r="C414" t="s">
        <v>51</v>
      </c>
      <c r="D414">
        <v>1.86</v>
      </c>
      <c r="E414" t="str">
        <f>VLOOKUP(fact_plan_revenue[[#This Row],[city_code]],dim_cities[],2)</f>
        <v>Ahmedabad</v>
      </c>
      <c r="F414" t="str">
        <f>VLOOKUP(fact_plan_revenue[[#This Row],[date]],dim_date[],2)</f>
        <v>Apr</v>
      </c>
      <c r="G414" t="str">
        <f>VLOOKUP(fact_plan_revenue[[#This Row],[date]],dim_date[],3)</f>
        <v>Before 5G</v>
      </c>
      <c r="H414" t="str">
        <f>VLOOKUP(fact_plan_revenue[[#This Row],[plans]],dim_plan[],2,FALSE)</f>
        <v>Mini Data Saver Pack (500 MB/ Day) Valid: 20 Days</v>
      </c>
    </row>
    <row r="415" spans="1:8" x14ac:dyDescent="0.3">
      <c r="A415" s="2">
        <v>44652</v>
      </c>
      <c r="B415">
        <v>302001</v>
      </c>
      <c r="C415" t="s">
        <v>51</v>
      </c>
      <c r="D415">
        <v>0.89</v>
      </c>
      <c r="E415" t="str">
        <f>VLOOKUP(fact_plan_revenue[[#This Row],[city_code]],dim_cities[],2)</f>
        <v>Delhi</v>
      </c>
      <c r="F415" t="str">
        <f>VLOOKUP(fact_plan_revenue[[#This Row],[date]],dim_date[],2)</f>
        <v>Apr</v>
      </c>
      <c r="G415" t="str">
        <f>VLOOKUP(fact_plan_revenue[[#This Row],[date]],dim_date[],3)</f>
        <v>Before 5G</v>
      </c>
      <c r="H415" t="str">
        <f>VLOOKUP(fact_plan_revenue[[#This Row],[plans]],dim_plan[],2,FALSE)</f>
        <v>Mini Data Saver Pack (500 MB/ Day) Valid: 20 Days</v>
      </c>
    </row>
    <row r="416" spans="1:8" x14ac:dyDescent="0.3">
      <c r="A416" s="2">
        <v>44652</v>
      </c>
      <c r="B416">
        <v>226001</v>
      </c>
      <c r="C416" t="s">
        <v>51</v>
      </c>
      <c r="D416">
        <v>0.89</v>
      </c>
      <c r="E416" t="str">
        <f>VLOOKUP(fact_plan_revenue[[#This Row],[city_code]],dim_cities[],2)</f>
        <v>Delhi</v>
      </c>
      <c r="F416" t="str">
        <f>VLOOKUP(fact_plan_revenue[[#This Row],[date]],dim_date[],2)</f>
        <v>Apr</v>
      </c>
      <c r="G416" t="str">
        <f>VLOOKUP(fact_plan_revenue[[#This Row],[date]],dim_date[],3)</f>
        <v>Before 5G</v>
      </c>
      <c r="H416" t="str">
        <f>VLOOKUP(fact_plan_revenue[[#This Row],[plans]],dim_plan[],2,FALSE)</f>
        <v>Mini Data Saver Pack (500 MB/ Day) Valid: 20 Days</v>
      </c>
    </row>
    <row r="417" spans="1:8" x14ac:dyDescent="0.3">
      <c r="A417" s="2">
        <v>44652</v>
      </c>
      <c r="B417">
        <v>800008</v>
      </c>
      <c r="C417" t="s">
        <v>51</v>
      </c>
      <c r="D417">
        <v>0.86</v>
      </c>
      <c r="E417" t="str">
        <f>VLOOKUP(fact_plan_revenue[[#This Row],[city_code]],dim_cities[],2)</f>
        <v>Raipur</v>
      </c>
      <c r="F417" t="str">
        <f>VLOOKUP(fact_plan_revenue[[#This Row],[date]],dim_date[],2)</f>
        <v>Apr</v>
      </c>
      <c r="G417" t="str">
        <f>VLOOKUP(fact_plan_revenue[[#This Row],[date]],dim_date[],3)</f>
        <v>Before 5G</v>
      </c>
      <c r="H417" t="str">
        <f>VLOOKUP(fact_plan_revenue[[#This Row],[plans]],dim_plan[],2,FALSE)</f>
        <v>Mini Data Saver Pack (500 MB/ Day) Valid: 20 Days</v>
      </c>
    </row>
    <row r="418" spans="1:8" x14ac:dyDescent="0.3">
      <c r="A418" s="2">
        <v>44652</v>
      </c>
      <c r="B418">
        <v>641001</v>
      </c>
      <c r="C418" t="s">
        <v>51</v>
      </c>
      <c r="D418">
        <v>0.7</v>
      </c>
      <c r="E418" t="str">
        <f>VLOOKUP(fact_plan_revenue[[#This Row],[city_code]],dim_cities[],2)</f>
        <v>Coimbatore</v>
      </c>
      <c r="F418" t="str">
        <f>VLOOKUP(fact_plan_revenue[[#This Row],[date]],dim_date[],2)</f>
        <v>Apr</v>
      </c>
      <c r="G418" t="str">
        <f>VLOOKUP(fact_plan_revenue[[#This Row],[date]],dim_date[],3)</f>
        <v>Before 5G</v>
      </c>
      <c r="H418" t="str">
        <f>VLOOKUP(fact_plan_revenue[[#This Row],[plans]],dim_plan[],2,FALSE)</f>
        <v>Mini Data Saver Pack (500 MB/ Day) Valid: 20 Days</v>
      </c>
    </row>
    <row r="419" spans="1:8" x14ac:dyDescent="0.3">
      <c r="A419" s="2">
        <v>44652</v>
      </c>
      <c r="B419">
        <v>160017</v>
      </c>
      <c r="C419" t="s">
        <v>51</v>
      </c>
      <c r="D419">
        <v>0.72</v>
      </c>
      <c r="E419" t="str">
        <f>VLOOKUP(fact_plan_revenue[[#This Row],[city_code]],dim_cities[],2)</f>
        <v>Delhi</v>
      </c>
      <c r="F419" t="str">
        <f>VLOOKUP(fact_plan_revenue[[#This Row],[date]],dim_date[],2)</f>
        <v>Apr</v>
      </c>
      <c r="G419" t="str">
        <f>VLOOKUP(fact_plan_revenue[[#This Row],[date]],dim_date[],3)</f>
        <v>Before 5G</v>
      </c>
      <c r="H419" t="str">
        <f>VLOOKUP(fact_plan_revenue[[#This Row],[plans]],dim_plan[],2,FALSE)</f>
        <v>Mini Data Saver Pack (500 MB/ Day) Valid: 20 Days</v>
      </c>
    </row>
    <row r="420" spans="1:8" x14ac:dyDescent="0.3">
      <c r="A420" s="2">
        <v>44652</v>
      </c>
      <c r="B420">
        <v>122001</v>
      </c>
      <c r="C420" t="s">
        <v>51</v>
      </c>
      <c r="D420">
        <v>0.34</v>
      </c>
      <c r="E420" t="str">
        <f>VLOOKUP(fact_plan_revenue[[#This Row],[city_code]],dim_cities[],2)</f>
        <v>Delhi</v>
      </c>
      <c r="F420" t="str">
        <f>VLOOKUP(fact_plan_revenue[[#This Row],[date]],dim_date[],2)</f>
        <v>Apr</v>
      </c>
      <c r="G420" t="str">
        <f>VLOOKUP(fact_plan_revenue[[#This Row],[date]],dim_date[],3)</f>
        <v>Before 5G</v>
      </c>
      <c r="H420" t="str">
        <f>VLOOKUP(fact_plan_revenue[[#This Row],[plans]],dim_plan[],2,FALSE)</f>
        <v>Mini Data Saver Pack (500 MB/ Day) Valid: 20 Days</v>
      </c>
    </row>
    <row r="421" spans="1:8" x14ac:dyDescent="0.3">
      <c r="A421" s="2">
        <v>44652</v>
      </c>
      <c r="B421">
        <v>492001</v>
      </c>
      <c r="C421" t="s">
        <v>51</v>
      </c>
      <c r="D421">
        <v>0.26</v>
      </c>
      <c r="E421" t="str">
        <f>VLOOKUP(fact_plan_revenue[[#This Row],[city_code]],dim_cities[],2)</f>
        <v>Lucknow</v>
      </c>
      <c r="F421" t="str">
        <f>VLOOKUP(fact_plan_revenue[[#This Row],[date]],dim_date[],2)</f>
        <v>Apr</v>
      </c>
      <c r="G421" t="str">
        <f>VLOOKUP(fact_plan_revenue[[#This Row],[date]],dim_date[],3)</f>
        <v>Before 5G</v>
      </c>
      <c r="H421" t="str">
        <f>VLOOKUP(fact_plan_revenue[[#This Row],[plans]],dim_plan[],2,FALSE)</f>
        <v>Mini Data Saver Pack (500 MB/ Day) Valid: 20 Days</v>
      </c>
    </row>
    <row r="422" spans="1:8" x14ac:dyDescent="0.3">
      <c r="A422" s="2">
        <v>44713</v>
      </c>
      <c r="B422">
        <v>400001</v>
      </c>
      <c r="C422" t="s">
        <v>51</v>
      </c>
      <c r="D422">
        <v>3.36</v>
      </c>
      <c r="E422" t="str">
        <f>VLOOKUP(fact_plan_revenue[[#This Row],[city_code]],dim_cities[],2)</f>
        <v>Lucknow</v>
      </c>
      <c r="F422" t="str">
        <f>VLOOKUP(fact_plan_revenue[[#This Row],[date]],dim_date[],2)</f>
        <v>Jun</v>
      </c>
      <c r="G422" t="str">
        <f>VLOOKUP(fact_plan_revenue[[#This Row],[date]],dim_date[],3)</f>
        <v>After 5G</v>
      </c>
      <c r="H422" t="str">
        <f>VLOOKUP(fact_plan_revenue[[#This Row],[plans]],dim_plan[],2,FALSE)</f>
        <v>Mini Data Saver Pack (500 MB/ Day) Valid: 20 Days</v>
      </c>
    </row>
    <row r="423" spans="1:8" x14ac:dyDescent="0.3">
      <c r="A423" s="2">
        <v>44713</v>
      </c>
      <c r="B423">
        <v>110001</v>
      </c>
      <c r="C423" t="s">
        <v>51</v>
      </c>
      <c r="D423">
        <v>2.21</v>
      </c>
      <c r="E423" t="str">
        <f>VLOOKUP(fact_plan_revenue[[#This Row],[city_code]],dim_cities[],2)</f>
        <v>Delhi</v>
      </c>
      <c r="F423" t="str">
        <f>VLOOKUP(fact_plan_revenue[[#This Row],[date]],dim_date[],2)</f>
        <v>Jun</v>
      </c>
      <c r="G423" t="str">
        <f>VLOOKUP(fact_plan_revenue[[#This Row],[date]],dim_date[],3)</f>
        <v>After 5G</v>
      </c>
      <c r="H423" t="str">
        <f>VLOOKUP(fact_plan_revenue[[#This Row],[plans]],dim_plan[],2,FALSE)</f>
        <v>Mini Data Saver Pack (500 MB/ Day) Valid: 20 Days</v>
      </c>
    </row>
    <row r="424" spans="1:8" x14ac:dyDescent="0.3">
      <c r="A424" s="2">
        <v>44713</v>
      </c>
      <c r="B424">
        <v>700001</v>
      </c>
      <c r="C424" t="s">
        <v>51</v>
      </c>
      <c r="D424">
        <v>2.15</v>
      </c>
      <c r="E424" t="str">
        <f>VLOOKUP(fact_plan_revenue[[#This Row],[city_code]],dim_cities[],2)</f>
        <v>Raipur</v>
      </c>
      <c r="F424" t="str">
        <f>VLOOKUP(fact_plan_revenue[[#This Row],[date]],dim_date[],2)</f>
        <v>Jun</v>
      </c>
      <c r="G424" t="str">
        <f>VLOOKUP(fact_plan_revenue[[#This Row],[date]],dim_date[],3)</f>
        <v>After 5G</v>
      </c>
      <c r="H424" t="str">
        <f>VLOOKUP(fact_plan_revenue[[#This Row],[plans]],dim_plan[],2,FALSE)</f>
        <v>Mini Data Saver Pack (500 MB/ Day) Valid: 20 Days</v>
      </c>
    </row>
    <row r="425" spans="1:8" x14ac:dyDescent="0.3">
      <c r="A425" s="2">
        <v>44713</v>
      </c>
      <c r="B425">
        <v>560001</v>
      </c>
      <c r="C425" t="s">
        <v>51</v>
      </c>
      <c r="D425">
        <v>2.41</v>
      </c>
      <c r="E425" t="str">
        <f>VLOOKUP(fact_plan_revenue[[#This Row],[city_code]],dim_cities[],2)</f>
        <v>Lucknow</v>
      </c>
      <c r="F425" t="str">
        <f>VLOOKUP(fact_plan_revenue[[#This Row],[date]],dim_date[],2)</f>
        <v>Jun</v>
      </c>
      <c r="G425" t="str">
        <f>VLOOKUP(fact_plan_revenue[[#This Row],[date]],dim_date[],3)</f>
        <v>After 5G</v>
      </c>
      <c r="H425" t="str">
        <f>VLOOKUP(fact_plan_revenue[[#This Row],[plans]],dim_plan[],2,FALSE)</f>
        <v>Mini Data Saver Pack (500 MB/ Day) Valid: 20 Days</v>
      </c>
    </row>
    <row r="426" spans="1:8" x14ac:dyDescent="0.3">
      <c r="A426" s="2">
        <v>44713</v>
      </c>
      <c r="B426">
        <v>600001</v>
      </c>
      <c r="C426" t="s">
        <v>51</v>
      </c>
      <c r="D426">
        <v>1.72</v>
      </c>
      <c r="E426" t="str">
        <f>VLOOKUP(fact_plan_revenue[[#This Row],[city_code]],dim_cities[],2)</f>
        <v>Lucknow</v>
      </c>
      <c r="F426" t="str">
        <f>VLOOKUP(fact_plan_revenue[[#This Row],[date]],dim_date[],2)</f>
        <v>Jun</v>
      </c>
      <c r="G426" t="str">
        <f>VLOOKUP(fact_plan_revenue[[#This Row],[date]],dim_date[],3)</f>
        <v>After 5G</v>
      </c>
      <c r="H426" t="str">
        <f>VLOOKUP(fact_plan_revenue[[#This Row],[plans]],dim_plan[],2,FALSE)</f>
        <v>Mini Data Saver Pack (500 MB/ Day) Valid: 20 Days</v>
      </c>
    </row>
    <row r="427" spans="1:8" x14ac:dyDescent="0.3">
      <c r="A427" s="2">
        <v>44713</v>
      </c>
      <c r="B427">
        <v>500001</v>
      </c>
      <c r="C427" t="s">
        <v>51</v>
      </c>
      <c r="D427">
        <v>1.32</v>
      </c>
      <c r="E427" t="str">
        <f>VLOOKUP(fact_plan_revenue[[#This Row],[city_code]],dim_cities[],2)</f>
        <v>Lucknow</v>
      </c>
      <c r="F427" t="str">
        <f>VLOOKUP(fact_plan_revenue[[#This Row],[date]],dim_date[],2)</f>
        <v>Jun</v>
      </c>
      <c r="G427" t="str">
        <f>VLOOKUP(fact_plan_revenue[[#This Row],[date]],dim_date[],3)</f>
        <v>After 5G</v>
      </c>
      <c r="H427" t="str">
        <f>VLOOKUP(fact_plan_revenue[[#This Row],[plans]],dim_plan[],2,FALSE)</f>
        <v>Mini Data Saver Pack (500 MB/ Day) Valid: 20 Days</v>
      </c>
    </row>
    <row r="428" spans="1:8" x14ac:dyDescent="0.3">
      <c r="A428" s="2">
        <v>44713</v>
      </c>
      <c r="B428">
        <v>411001</v>
      </c>
      <c r="C428" t="s">
        <v>51</v>
      </c>
      <c r="D428">
        <v>1.44</v>
      </c>
      <c r="E428" t="str">
        <f>VLOOKUP(fact_plan_revenue[[#This Row],[city_code]],dim_cities[],2)</f>
        <v>Lucknow</v>
      </c>
      <c r="F428" t="str">
        <f>VLOOKUP(fact_plan_revenue[[#This Row],[date]],dim_date[],2)</f>
        <v>Jun</v>
      </c>
      <c r="G428" t="str">
        <f>VLOOKUP(fact_plan_revenue[[#This Row],[date]],dim_date[],3)</f>
        <v>After 5G</v>
      </c>
      <c r="H428" t="str">
        <f>VLOOKUP(fact_plan_revenue[[#This Row],[plans]],dim_plan[],2,FALSE)</f>
        <v>Mini Data Saver Pack (500 MB/ Day) Valid: 20 Days</v>
      </c>
    </row>
    <row r="429" spans="1:8" x14ac:dyDescent="0.3">
      <c r="A429" s="2">
        <v>44713</v>
      </c>
      <c r="B429">
        <v>380001</v>
      </c>
      <c r="C429" t="s">
        <v>51</v>
      </c>
      <c r="D429">
        <v>1.29</v>
      </c>
      <c r="E429" t="str">
        <f>VLOOKUP(fact_plan_revenue[[#This Row],[city_code]],dim_cities[],2)</f>
        <v>Ahmedabad</v>
      </c>
      <c r="F429" t="str">
        <f>VLOOKUP(fact_plan_revenue[[#This Row],[date]],dim_date[],2)</f>
        <v>Jun</v>
      </c>
      <c r="G429" t="str">
        <f>VLOOKUP(fact_plan_revenue[[#This Row],[date]],dim_date[],3)</f>
        <v>After 5G</v>
      </c>
      <c r="H429" t="str">
        <f>VLOOKUP(fact_plan_revenue[[#This Row],[plans]],dim_plan[],2,FALSE)</f>
        <v>Mini Data Saver Pack (500 MB/ Day) Valid: 20 Days</v>
      </c>
    </row>
    <row r="430" spans="1:8" x14ac:dyDescent="0.3">
      <c r="A430" s="2">
        <v>44713</v>
      </c>
      <c r="B430">
        <v>302001</v>
      </c>
      <c r="C430" t="s">
        <v>51</v>
      </c>
      <c r="D430">
        <v>1.1399999999999999</v>
      </c>
      <c r="E430" t="str">
        <f>VLOOKUP(fact_plan_revenue[[#This Row],[city_code]],dim_cities[],2)</f>
        <v>Delhi</v>
      </c>
      <c r="F430" t="str">
        <f>VLOOKUP(fact_plan_revenue[[#This Row],[date]],dim_date[],2)</f>
        <v>Jun</v>
      </c>
      <c r="G430" t="str">
        <f>VLOOKUP(fact_plan_revenue[[#This Row],[date]],dim_date[],3)</f>
        <v>After 5G</v>
      </c>
      <c r="H430" t="str">
        <f>VLOOKUP(fact_plan_revenue[[#This Row],[plans]],dim_plan[],2,FALSE)</f>
        <v>Mini Data Saver Pack (500 MB/ Day) Valid: 20 Days</v>
      </c>
    </row>
    <row r="431" spans="1:8" x14ac:dyDescent="0.3">
      <c r="A431" s="2">
        <v>44713</v>
      </c>
      <c r="B431">
        <v>226001</v>
      </c>
      <c r="C431" t="s">
        <v>51</v>
      </c>
      <c r="D431">
        <v>0.62</v>
      </c>
      <c r="E431" t="str">
        <f>VLOOKUP(fact_plan_revenue[[#This Row],[city_code]],dim_cities[],2)</f>
        <v>Delhi</v>
      </c>
      <c r="F431" t="str">
        <f>VLOOKUP(fact_plan_revenue[[#This Row],[date]],dim_date[],2)</f>
        <v>Jun</v>
      </c>
      <c r="G431" t="str">
        <f>VLOOKUP(fact_plan_revenue[[#This Row],[date]],dim_date[],3)</f>
        <v>After 5G</v>
      </c>
      <c r="H431" t="str">
        <f>VLOOKUP(fact_plan_revenue[[#This Row],[plans]],dim_plan[],2,FALSE)</f>
        <v>Mini Data Saver Pack (500 MB/ Day) Valid: 20 Days</v>
      </c>
    </row>
    <row r="432" spans="1:8" x14ac:dyDescent="0.3">
      <c r="A432" s="2">
        <v>44713</v>
      </c>
      <c r="B432">
        <v>800008</v>
      </c>
      <c r="C432" t="s">
        <v>51</v>
      </c>
      <c r="D432">
        <v>1.05</v>
      </c>
      <c r="E432" t="str">
        <f>VLOOKUP(fact_plan_revenue[[#This Row],[city_code]],dim_cities[],2)</f>
        <v>Raipur</v>
      </c>
      <c r="F432" t="str">
        <f>VLOOKUP(fact_plan_revenue[[#This Row],[date]],dim_date[],2)</f>
        <v>Jun</v>
      </c>
      <c r="G432" t="str">
        <f>VLOOKUP(fact_plan_revenue[[#This Row],[date]],dim_date[],3)</f>
        <v>After 5G</v>
      </c>
      <c r="H432" t="str">
        <f>VLOOKUP(fact_plan_revenue[[#This Row],[plans]],dim_plan[],2,FALSE)</f>
        <v>Mini Data Saver Pack (500 MB/ Day) Valid: 20 Days</v>
      </c>
    </row>
    <row r="433" spans="1:8" x14ac:dyDescent="0.3">
      <c r="A433" s="2">
        <v>44713</v>
      </c>
      <c r="B433">
        <v>641001</v>
      </c>
      <c r="C433" t="s">
        <v>51</v>
      </c>
      <c r="D433">
        <v>0.36</v>
      </c>
      <c r="E433" t="str">
        <f>VLOOKUP(fact_plan_revenue[[#This Row],[city_code]],dim_cities[],2)</f>
        <v>Coimbatore</v>
      </c>
      <c r="F433" t="str">
        <f>VLOOKUP(fact_plan_revenue[[#This Row],[date]],dim_date[],2)</f>
        <v>Jun</v>
      </c>
      <c r="G433" t="str">
        <f>VLOOKUP(fact_plan_revenue[[#This Row],[date]],dim_date[],3)</f>
        <v>After 5G</v>
      </c>
      <c r="H433" t="str">
        <f>VLOOKUP(fact_plan_revenue[[#This Row],[plans]],dim_plan[],2,FALSE)</f>
        <v>Mini Data Saver Pack (500 MB/ Day) Valid: 20 Days</v>
      </c>
    </row>
    <row r="434" spans="1:8" x14ac:dyDescent="0.3">
      <c r="A434" s="2">
        <v>44713</v>
      </c>
      <c r="B434">
        <v>160017</v>
      </c>
      <c r="C434" t="s">
        <v>51</v>
      </c>
      <c r="D434">
        <v>0.32</v>
      </c>
      <c r="E434" t="str">
        <f>VLOOKUP(fact_plan_revenue[[#This Row],[city_code]],dim_cities[],2)</f>
        <v>Delhi</v>
      </c>
      <c r="F434" t="str">
        <f>VLOOKUP(fact_plan_revenue[[#This Row],[date]],dim_date[],2)</f>
        <v>Jun</v>
      </c>
      <c r="G434" t="str">
        <f>VLOOKUP(fact_plan_revenue[[#This Row],[date]],dim_date[],3)</f>
        <v>After 5G</v>
      </c>
      <c r="H434" t="str">
        <f>VLOOKUP(fact_plan_revenue[[#This Row],[plans]],dim_plan[],2,FALSE)</f>
        <v>Mini Data Saver Pack (500 MB/ Day) Valid: 20 Days</v>
      </c>
    </row>
    <row r="435" spans="1:8" x14ac:dyDescent="0.3">
      <c r="A435" s="2">
        <v>44713</v>
      </c>
      <c r="B435">
        <v>122001</v>
      </c>
      <c r="C435" t="s">
        <v>51</v>
      </c>
      <c r="D435">
        <v>0.3</v>
      </c>
      <c r="E435" t="str">
        <f>VLOOKUP(fact_plan_revenue[[#This Row],[city_code]],dim_cities[],2)</f>
        <v>Delhi</v>
      </c>
      <c r="F435" t="str">
        <f>VLOOKUP(fact_plan_revenue[[#This Row],[date]],dim_date[],2)</f>
        <v>Jun</v>
      </c>
      <c r="G435" t="str">
        <f>VLOOKUP(fact_plan_revenue[[#This Row],[date]],dim_date[],3)</f>
        <v>After 5G</v>
      </c>
      <c r="H435" t="str">
        <f>VLOOKUP(fact_plan_revenue[[#This Row],[plans]],dim_plan[],2,FALSE)</f>
        <v>Mini Data Saver Pack (500 MB/ Day) Valid: 20 Days</v>
      </c>
    </row>
    <row r="436" spans="1:8" x14ac:dyDescent="0.3">
      <c r="A436" s="2">
        <v>44713</v>
      </c>
      <c r="B436">
        <v>492001</v>
      </c>
      <c r="C436" t="s">
        <v>51</v>
      </c>
      <c r="D436">
        <v>0.26</v>
      </c>
      <c r="E436" t="str">
        <f>VLOOKUP(fact_plan_revenue[[#This Row],[city_code]],dim_cities[],2)</f>
        <v>Lucknow</v>
      </c>
      <c r="F436" t="str">
        <f>VLOOKUP(fact_plan_revenue[[#This Row],[date]],dim_date[],2)</f>
        <v>Jun</v>
      </c>
      <c r="G436" t="str">
        <f>VLOOKUP(fact_plan_revenue[[#This Row],[date]],dim_date[],3)</f>
        <v>After 5G</v>
      </c>
      <c r="H436" t="str">
        <f>VLOOKUP(fact_plan_revenue[[#This Row],[plans]],dim_plan[],2,FALSE)</f>
        <v>Mini Data Saver Pack (500 MB/ Day) Valid: 20 Days</v>
      </c>
    </row>
    <row r="437" spans="1:8" x14ac:dyDescent="0.3">
      <c r="A437" s="2">
        <v>44743</v>
      </c>
      <c r="B437">
        <v>400001</v>
      </c>
      <c r="C437" t="s">
        <v>51</v>
      </c>
      <c r="D437">
        <v>2.68</v>
      </c>
      <c r="E437" t="str">
        <f>VLOOKUP(fact_plan_revenue[[#This Row],[city_code]],dim_cities[],2)</f>
        <v>Lucknow</v>
      </c>
      <c r="F437" t="str">
        <f>VLOOKUP(fact_plan_revenue[[#This Row],[date]],dim_date[],2)</f>
        <v>Jul</v>
      </c>
      <c r="G437" t="str">
        <f>VLOOKUP(fact_plan_revenue[[#This Row],[date]],dim_date[],3)</f>
        <v>After 5G</v>
      </c>
      <c r="H437" t="str">
        <f>VLOOKUP(fact_plan_revenue[[#This Row],[plans]],dim_plan[],2,FALSE)</f>
        <v>Mini Data Saver Pack (500 MB/ Day) Valid: 20 Days</v>
      </c>
    </row>
    <row r="438" spans="1:8" x14ac:dyDescent="0.3">
      <c r="A438" s="2">
        <v>44743</v>
      </c>
      <c r="B438">
        <v>110001</v>
      </c>
      <c r="C438" t="s">
        <v>51</v>
      </c>
      <c r="D438">
        <v>3.33</v>
      </c>
      <c r="E438" t="str">
        <f>VLOOKUP(fact_plan_revenue[[#This Row],[city_code]],dim_cities[],2)</f>
        <v>Delhi</v>
      </c>
      <c r="F438" t="str">
        <f>VLOOKUP(fact_plan_revenue[[#This Row],[date]],dim_date[],2)</f>
        <v>Jul</v>
      </c>
      <c r="G438" t="str">
        <f>VLOOKUP(fact_plan_revenue[[#This Row],[date]],dim_date[],3)</f>
        <v>After 5G</v>
      </c>
      <c r="H438" t="str">
        <f>VLOOKUP(fact_plan_revenue[[#This Row],[plans]],dim_plan[],2,FALSE)</f>
        <v>Mini Data Saver Pack (500 MB/ Day) Valid: 20 Days</v>
      </c>
    </row>
    <row r="439" spans="1:8" x14ac:dyDescent="0.3">
      <c r="A439" s="2">
        <v>44743</v>
      </c>
      <c r="B439">
        <v>700001</v>
      </c>
      <c r="C439" t="s">
        <v>51</v>
      </c>
      <c r="D439">
        <v>2.3199999999999998</v>
      </c>
      <c r="E439" t="str">
        <f>VLOOKUP(fact_plan_revenue[[#This Row],[city_code]],dim_cities[],2)</f>
        <v>Raipur</v>
      </c>
      <c r="F439" t="str">
        <f>VLOOKUP(fact_plan_revenue[[#This Row],[date]],dim_date[],2)</f>
        <v>Jul</v>
      </c>
      <c r="G439" t="str">
        <f>VLOOKUP(fact_plan_revenue[[#This Row],[date]],dim_date[],3)</f>
        <v>After 5G</v>
      </c>
      <c r="H439" t="str">
        <f>VLOOKUP(fact_plan_revenue[[#This Row],[plans]],dim_plan[],2,FALSE)</f>
        <v>Mini Data Saver Pack (500 MB/ Day) Valid: 20 Days</v>
      </c>
    </row>
    <row r="440" spans="1:8" x14ac:dyDescent="0.3">
      <c r="A440" s="2">
        <v>44743</v>
      </c>
      <c r="B440">
        <v>560001</v>
      </c>
      <c r="C440" t="s">
        <v>51</v>
      </c>
      <c r="D440">
        <v>2.6</v>
      </c>
      <c r="E440" t="str">
        <f>VLOOKUP(fact_plan_revenue[[#This Row],[city_code]],dim_cities[],2)</f>
        <v>Lucknow</v>
      </c>
      <c r="F440" t="str">
        <f>VLOOKUP(fact_plan_revenue[[#This Row],[date]],dim_date[],2)</f>
        <v>Jul</v>
      </c>
      <c r="G440" t="str">
        <f>VLOOKUP(fact_plan_revenue[[#This Row],[date]],dim_date[],3)</f>
        <v>After 5G</v>
      </c>
      <c r="H440" t="str">
        <f>VLOOKUP(fact_plan_revenue[[#This Row],[plans]],dim_plan[],2,FALSE)</f>
        <v>Mini Data Saver Pack (500 MB/ Day) Valid: 20 Days</v>
      </c>
    </row>
    <row r="441" spans="1:8" x14ac:dyDescent="0.3">
      <c r="A441" s="2">
        <v>44743</v>
      </c>
      <c r="B441">
        <v>600001</v>
      </c>
      <c r="C441" t="s">
        <v>51</v>
      </c>
      <c r="D441">
        <v>3.1</v>
      </c>
      <c r="E441" t="str">
        <f>VLOOKUP(fact_plan_revenue[[#This Row],[city_code]],dim_cities[],2)</f>
        <v>Lucknow</v>
      </c>
      <c r="F441" t="str">
        <f>VLOOKUP(fact_plan_revenue[[#This Row],[date]],dim_date[],2)</f>
        <v>Jul</v>
      </c>
      <c r="G441" t="str">
        <f>VLOOKUP(fact_plan_revenue[[#This Row],[date]],dim_date[],3)</f>
        <v>After 5G</v>
      </c>
      <c r="H441" t="str">
        <f>VLOOKUP(fact_plan_revenue[[#This Row],[plans]],dim_plan[],2,FALSE)</f>
        <v>Mini Data Saver Pack (500 MB/ Day) Valid: 20 Days</v>
      </c>
    </row>
    <row r="442" spans="1:8" x14ac:dyDescent="0.3">
      <c r="A442" s="2">
        <v>44743</v>
      </c>
      <c r="B442">
        <v>500001</v>
      </c>
      <c r="C442" t="s">
        <v>51</v>
      </c>
      <c r="D442">
        <v>2.0299999999999998</v>
      </c>
      <c r="E442" t="str">
        <f>VLOOKUP(fact_plan_revenue[[#This Row],[city_code]],dim_cities[],2)</f>
        <v>Lucknow</v>
      </c>
      <c r="F442" t="str">
        <f>VLOOKUP(fact_plan_revenue[[#This Row],[date]],dim_date[],2)</f>
        <v>Jul</v>
      </c>
      <c r="G442" t="str">
        <f>VLOOKUP(fact_plan_revenue[[#This Row],[date]],dim_date[],3)</f>
        <v>After 5G</v>
      </c>
      <c r="H442" t="str">
        <f>VLOOKUP(fact_plan_revenue[[#This Row],[plans]],dim_plan[],2,FALSE)</f>
        <v>Mini Data Saver Pack (500 MB/ Day) Valid: 20 Days</v>
      </c>
    </row>
    <row r="443" spans="1:8" x14ac:dyDescent="0.3">
      <c r="A443" s="2">
        <v>44743</v>
      </c>
      <c r="B443">
        <v>411001</v>
      </c>
      <c r="C443" t="s">
        <v>51</v>
      </c>
      <c r="D443">
        <v>1.53</v>
      </c>
      <c r="E443" t="str">
        <f>VLOOKUP(fact_plan_revenue[[#This Row],[city_code]],dim_cities[],2)</f>
        <v>Lucknow</v>
      </c>
      <c r="F443" t="str">
        <f>VLOOKUP(fact_plan_revenue[[#This Row],[date]],dim_date[],2)</f>
        <v>Jul</v>
      </c>
      <c r="G443" t="str">
        <f>VLOOKUP(fact_plan_revenue[[#This Row],[date]],dim_date[],3)</f>
        <v>After 5G</v>
      </c>
      <c r="H443" t="str">
        <f>VLOOKUP(fact_plan_revenue[[#This Row],[plans]],dim_plan[],2,FALSE)</f>
        <v>Mini Data Saver Pack (500 MB/ Day) Valid: 20 Days</v>
      </c>
    </row>
    <row r="444" spans="1:8" x14ac:dyDescent="0.3">
      <c r="A444" s="2">
        <v>44743</v>
      </c>
      <c r="B444">
        <v>380001</v>
      </c>
      <c r="C444" t="s">
        <v>51</v>
      </c>
      <c r="D444">
        <v>1.27</v>
      </c>
      <c r="E444" t="str">
        <f>VLOOKUP(fact_plan_revenue[[#This Row],[city_code]],dim_cities[],2)</f>
        <v>Ahmedabad</v>
      </c>
      <c r="F444" t="str">
        <f>VLOOKUP(fact_plan_revenue[[#This Row],[date]],dim_date[],2)</f>
        <v>Jul</v>
      </c>
      <c r="G444" t="str">
        <f>VLOOKUP(fact_plan_revenue[[#This Row],[date]],dim_date[],3)</f>
        <v>After 5G</v>
      </c>
      <c r="H444" t="str">
        <f>VLOOKUP(fact_plan_revenue[[#This Row],[plans]],dim_plan[],2,FALSE)</f>
        <v>Mini Data Saver Pack (500 MB/ Day) Valid: 20 Days</v>
      </c>
    </row>
    <row r="445" spans="1:8" x14ac:dyDescent="0.3">
      <c r="A445" s="2">
        <v>44743</v>
      </c>
      <c r="B445">
        <v>302001</v>
      </c>
      <c r="C445" t="s">
        <v>51</v>
      </c>
      <c r="D445">
        <v>0.94</v>
      </c>
      <c r="E445" t="str">
        <f>VLOOKUP(fact_plan_revenue[[#This Row],[city_code]],dim_cities[],2)</f>
        <v>Delhi</v>
      </c>
      <c r="F445" t="str">
        <f>VLOOKUP(fact_plan_revenue[[#This Row],[date]],dim_date[],2)</f>
        <v>Jul</v>
      </c>
      <c r="G445" t="str">
        <f>VLOOKUP(fact_plan_revenue[[#This Row],[date]],dim_date[],3)</f>
        <v>After 5G</v>
      </c>
      <c r="H445" t="str">
        <f>VLOOKUP(fact_plan_revenue[[#This Row],[plans]],dim_plan[],2,FALSE)</f>
        <v>Mini Data Saver Pack (500 MB/ Day) Valid: 20 Days</v>
      </c>
    </row>
    <row r="446" spans="1:8" x14ac:dyDescent="0.3">
      <c r="A446" s="2">
        <v>44743</v>
      </c>
      <c r="B446">
        <v>226001</v>
      </c>
      <c r="C446" t="s">
        <v>51</v>
      </c>
      <c r="D446">
        <v>1.46</v>
      </c>
      <c r="E446" t="str">
        <f>VLOOKUP(fact_plan_revenue[[#This Row],[city_code]],dim_cities[],2)</f>
        <v>Delhi</v>
      </c>
      <c r="F446" t="str">
        <f>VLOOKUP(fact_plan_revenue[[#This Row],[date]],dim_date[],2)</f>
        <v>Jul</v>
      </c>
      <c r="G446" t="str">
        <f>VLOOKUP(fact_plan_revenue[[#This Row],[date]],dim_date[],3)</f>
        <v>After 5G</v>
      </c>
      <c r="H446" t="str">
        <f>VLOOKUP(fact_plan_revenue[[#This Row],[plans]],dim_plan[],2,FALSE)</f>
        <v>Mini Data Saver Pack (500 MB/ Day) Valid: 20 Days</v>
      </c>
    </row>
    <row r="447" spans="1:8" x14ac:dyDescent="0.3">
      <c r="A447" s="2">
        <v>44743</v>
      </c>
      <c r="B447">
        <v>800008</v>
      </c>
      <c r="C447" t="s">
        <v>51</v>
      </c>
      <c r="D447">
        <v>0.6</v>
      </c>
      <c r="E447" t="str">
        <f>VLOOKUP(fact_plan_revenue[[#This Row],[city_code]],dim_cities[],2)</f>
        <v>Raipur</v>
      </c>
      <c r="F447" t="str">
        <f>VLOOKUP(fact_plan_revenue[[#This Row],[date]],dim_date[],2)</f>
        <v>Jul</v>
      </c>
      <c r="G447" t="str">
        <f>VLOOKUP(fact_plan_revenue[[#This Row],[date]],dim_date[],3)</f>
        <v>After 5G</v>
      </c>
      <c r="H447" t="str">
        <f>VLOOKUP(fact_plan_revenue[[#This Row],[plans]],dim_plan[],2,FALSE)</f>
        <v>Mini Data Saver Pack (500 MB/ Day) Valid: 20 Days</v>
      </c>
    </row>
    <row r="448" spans="1:8" x14ac:dyDescent="0.3">
      <c r="A448" s="2">
        <v>44743</v>
      </c>
      <c r="B448">
        <v>641001</v>
      </c>
      <c r="C448" t="s">
        <v>51</v>
      </c>
      <c r="D448">
        <v>0.7</v>
      </c>
      <c r="E448" t="str">
        <f>VLOOKUP(fact_plan_revenue[[#This Row],[city_code]],dim_cities[],2)</f>
        <v>Coimbatore</v>
      </c>
      <c r="F448" t="str">
        <f>VLOOKUP(fact_plan_revenue[[#This Row],[date]],dim_date[],2)</f>
        <v>Jul</v>
      </c>
      <c r="G448" t="str">
        <f>VLOOKUP(fact_plan_revenue[[#This Row],[date]],dim_date[],3)</f>
        <v>After 5G</v>
      </c>
      <c r="H448" t="str">
        <f>VLOOKUP(fact_plan_revenue[[#This Row],[plans]],dim_plan[],2,FALSE)</f>
        <v>Mini Data Saver Pack (500 MB/ Day) Valid: 20 Days</v>
      </c>
    </row>
    <row r="449" spans="1:8" x14ac:dyDescent="0.3">
      <c r="A449" s="2">
        <v>44743</v>
      </c>
      <c r="B449">
        <v>160017</v>
      </c>
      <c r="C449" t="s">
        <v>51</v>
      </c>
      <c r="D449">
        <v>0.34</v>
      </c>
      <c r="E449" t="str">
        <f>VLOOKUP(fact_plan_revenue[[#This Row],[city_code]],dim_cities[],2)</f>
        <v>Delhi</v>
      </c>
      <c r="F449" t="str">
        <f>VLOOKUP(fact_plan_revenue[[#This Row],[date]],dim_date[],2)</f>
        <v>Jul</v>
      </c>
      <c r="G449" t="str">
        <f>VLOOKUP(fact_plan_revenue[[#This Row],[date]],dim_date[],3)</f>
        <v>After 5G</v>
      </c>
      <c r="H449" t="str">
        <f>VLOOKUP(fact_plan_revenue[[#This Row],[plans]],dim_plan[],2,FALSE)</f>
        <v>Mini Data Saver Pack (500 MB/ Day) Valid: 20 Days</v>
      </c>
    </row>
    <row r="450" spans="1:8" x14ac:dyDescent="0.3">
      <c r="A450" s="2">
        <v>44743</v>
      </c>
      <c r="B450">
        <v>122001</v>
      </c>
      <c r="C450" t="s">
        <v>51</v>
      </c>
      <c r="D450">
        <v>0.55000000000000004</v>
      </c>
      <c r="E450" t="str">
        <f>VLOOKUP(fact_plan_revenue[[#This Row],[city_code]],dim_cities[],2)</f>
        <v>Delhi</v>
      </c>
      <c r="F450" t="str">
        <f>VLOOKUP(fact_plan_revenue[[#This Row],[date]],dim_date[],2)</f>
        <v>Jul</v>
      </c>
      <c r="G450" t="str">
        <f>VLOOKUP(fact_plan_revenue[[#This Row],[date]],dim_date[],3)</f>
        <v>After 5G</v>
      </c>
      <c r="H450" t="str">
        <f>VLOOKUP(fact_plan_revenue[[#This Row],[plans]],dim_plan[],2,FALSE)</f>
        <v>Mini Data Saver Pack (500 MB/ Day) Valid: 20 Days</v>
      </c>
    </row>
    <row r="451" spans="1:8" x14ac:dyDescent="0.3">
      <c r="A451" s="2">
        <v>44743</v>
      </c>
      <c r="B451">
        <v>492001</v>
      </c>
      <c r="C451" t="s">
        <v>51</v>
      </c>
      <c r="D451">
        <v>0.22</v>
      </c>
      <c r="E451" t="str">
        <f>VLOOKUP(fact_plan_revenue[[#This Row],[city_code]],dim_cities[],2)</f>
        <v>Lucknow</v>
      </c>
      <c r="F451" t="str">
        <f>VLOOKUP(fact_plan_revenue[[#This Row],[date]],dim_date[],2)</f>
        <v>Jul</v>
      </c>
      <c r="G451" t="str">
        <f>VLOOKUP(fact_plan_revenue[[#This Row],[date]],dim_date[],3)</f>
        <v>After 5G</v>
      </c>
      <c r="H451" t="str">
        <f>VLOOKUP(fact_plan_revenue[[#This Row],[plans]],dim_plan[],2,FALSE)</f>
        <v>Mini Data Saver Pack (500 MB/ Day) Valid: 20 Days</v>
      </c>
    </row>
    <row r="452" spans="1:8" x14ac:dyDescent="0.3">
      <c r="A452" s="2">
        <v>44774</v>
      </c>
      <c r="B452">
        <v>400001</v>
      </c>
      <c r="C452" t="s">
        <v>51</v>
      </c>
      <c r="D452">
        <v>3.44</v>
      </c>
      <c r="E452" t="str">
        <f>VLOOKUP(fact_plan_revenue[[#This Row],[city_code]],dim_cities[],2)</f>
        <v>Lucknow</v>
      </c>
      <c r="F452" t="str">
        <f>VLOOKUP(fact_plan_revenue[[#This Row],[date]],dim_date[],2)</f>
        <v>Aug</v>
      </c>
      <c r="G452" t="str">
        <f>VLOOKUP(fact_plan_revenue[[#This Row],[date]],dim_date[],3)</f>
        <v>After 5G</v>
      </c>
      <c r="H452" t="str">
        <f>VLOOKUP(fact_plan_revenue[[#This Row],[plans]],dim_plan[],2,FALSE)</f>
        <v>Mini Data Saver Pack (500 MB/ Day) Valid: 20 Days</v>
      </c>
    </row>
    <row r="453" spans="1:8" x14ac:dyDescent="0.3">
      <c r="A453" s="2">
        <v>44774</v>
      </c>
      <c r="B453">
        <v>110001</v>
      </c>
      <c r="C453" t="s">
        <v>51</v>
      </c>
      <c r="D453">
        <v>2.81</v>
      </c>
      <c r="E453" t="str">
        <f>VLOOKUP(fact_plan_revenue[[#This Row],[city_code]],dim_cities[],2)</f>
        <v>Delhi</v>
      </c>
      <c r="F453" t="str">
        <f>VLOOKUP(fact_plan_revenue[[#This Row],[date]],dim_date[],2)</f>
        <v>Aug</v>
      </c>
      <c r="G453" t="str">
        <f>VLOOKUP(fact_plan_revenue[[#This Row],[date]],dim_date[],3)</f>
        <v>After 5G</v>
      </c>
      <c r="H453" t="str">
        <f>VLOOKUP(fact_plan_revenue[[#This Row],[plans]],dim_plan[],2,FALSE)</f>
        <v>Mini Data Saver Pack (500 MB/ Day) Valid: 20 Days</v>
      </c>
    </row>
    <row r="454" spans="1:8" x14ac:dyDescent="0.3">
      <c r="A454" s="2">
        <v>44774</v>
      </c>
      <c r="B454">
        <v>700001</v>
      </c>
      <c r="C454" t="s">
        <v>51</v>
      </c>
      <c r="D454">
        <v>3.28</v>
      </c>
      <c r="E454" t="str">
        <f>VLOOKUP(fact_plan_revenue[[#This Row],[city_code]],dim_cities[],2)</f>
        <v>Raipur</v>
      </c>
      <c r="F454" t="str">
        <f>VLOOKUP(fact_plan_revenue[[#This Row],[date]],dim_date[],2)</f>
        <v>Aug</v>
      </c>
      <c r="G454" t="str">
        <f>VLOOKUP(fact_plan_revenue[[#This Row],[date]],dim_date[],3)</f>
        <v>After 5G</v>
      </c>
      <c r="H454" t="str">
        <f>VLOOKUP(fact_plan_revenue[[#This Row],[plans]],dim_plan[],2,FALSE)</f>
        <v>Mini Data Saver Pack (500 MB/ Day) Valid: 20 Days</v>
      </c>
    </row>
    <row r="455" spans="1:8" x14ac:dyDescent="0.3">
      <c r="A455" s="2">
        <v>44774</v>
      </c>
      <c r="B455">
        <v>560001</v>
      </c>
      <c r="C455" t="s">
        <v>51</v>
      </c>
      <c r="D455">
        <v>2.83</v>
      </c>
      <c r="E455" t="str">
        <f>VLOOKUP(fact_plan_revenue[[#This Row],[city_code]],dim_cities[],2)</f>
        <v>Lucknow</v>
      </c>
      <c r="F455" t="str">
        <f>VLOOKUP(fact_plan_revenue[[#This Row],[date]],dim_date[],2)</f>
        <v>Aug</v>
      </c>
      <c r="G455" t="str">
        <f>VLOOKUP(fact_plan_revenue[[#This Row],[date]],dim_date[],3)</f>
        <v>After 5G</v>
      </c>
      <c r="H455" t="str">
        <f>VLOOKUP(fact_plan_revenue[[#This Row],[plans]],dim_plan[],2,FALSE)</f>
        <v>Mini Data Saver Pack (500 MB/ Day) Valid: 20 Days</v>
      </c>
    </row>
    <row r="456" spans="1:8" x14ac:dyDescent="0.3">
      <c r="A456" s="2">
        <v>44774</v>
      </c>
      <c r="B456">
        <v>600001</v>
      </c>
      <c r="C456" t="s">
        <v>51</v>
      </c>
      <c r="D456">
        <v>1.45</v>
      </c>
      <c r="E456" t="str">
        <f>VLOOKUP(fact_plan_revenue[[#This Row],[city_code]],dim_cities[],2)</f>
        <v>Lucknow</v>
      </c>
      <c r="F456" t="str">
        <f>VLOOKUP(fact_plan_revenue[[#This Row],[date]],dim_date[],2)</f>
        <v>Aug</v>
      </c>
      <c r="G456" t="str">
        <f>VLOOKUP(fact_plan_revenue[[#This Row],[date]],dim_date[],3)</f>
        <v>After 5G</v>
      </c>
      <c r="H456" t="str">
        <f>VLOOKUP(fact_plan_revenue[[#This Row],[plans]],dim_plan[],2,FALSE)</f>
        <v>Mini Data Saver Pack (500 MB/ Day) Valid: 20 Days</v>
      </c>
    </row>
    <row r="457" spans="1:8" x14ac:dyDescent="0.3">
      <c r="A457" s="2">
        <v>44774</v>
      </c>
      <c r="B457">
        <v>500001</v>
      </c>
      <c r="C457" t="s">
        <v>51</v>
      </c>
      <c r="D457">
        <v>1.66</v>
      </c>
      <c r="E457" t="str">
        <f>VLOOKUP(fact_plan_revenue[[#This Row],[city_code]],dim_cities[],2)</f>
        <v>Lucknow</v>
      </c>
      <c r="F457" t="str">
        <f>VLOOKUP(fact_plan_revenue[[#This Row],[date]],dim_date[],2)</f>
        <v>Aug</v>
      </c>
      <c r="G457" t="str">
        <f>VLOOKUP(fact_plan_revenue[[#This Row],[date]],dim_date[],3)</f>
        <v>After 5G</v>
      </c>
      <c r="H457" t="str">
        <f>VLOOKUP(fact_plan_revenue[[#This Row],[plans]],dim_plan[],2,FALSE)</f>
        <v>Mini Data Saver Pack (500 MB/ Day) Valid: 20 Days</v>
      </c>
    </row>
    <row r="458" spans="1:8" x14ac:dyDescent="0.3">
      <c r="A458" s="2">
        <v>44774</v>
      </c>
      <c r="B458">
        <v>411001</v>
      </c>
      <c r="C458" t="s">
        <v>51</v>
      </c>
      <c r="D458">
        <v>1.47</v>
      </c>
      <c r="E458" t="str">
        <f>VLOOKUP(fact_plan_revenue[[#This Row],[city_code]],dim_cities[],2)</f>
        <v>Lucknow</v>
      </c>
      <c r="F458" t="str">
        <f>VLOOKUP(fact_plan_revenue[[#This Row],[date]],dim_date[],2)</f>
        <v>Aug</v>
      </c>
      <c r="G458" t="str">
        <f>VLOOKUP(fact_plan_revenue[[#This Row],[date]],dim_date[],3)</f>
        <v>After 5G</v>
      </c>
      <c r="H458" t="str">
        <f>VLOOKUP(fact_plan_revenue[[#This Row],[plans]],dim_plan[],2,FALSE)</f>
        <v>Mini Data Saver Pack (500 MB/ Day) Valid: 20 Days</v>
      </c>
    </row>
    <row r="459" spans="1:8" x14ac:dyDescent="0.3">
      <c r="A459" s="2">
        <v>44774</v>
      </c>
      <c r="B459">
        <v>380001</v>
      </c>
      <c r="C459" t="s">
        <v>51</v>
      </c>
      <c r="D459">
        <v>1.77</v>
      </c>
      <c r="E459" t="str">
        <f>VLOOKUP(fact_plan_revenue[[#This Row],[city_code]],dim_cities[],2)</f>
        <v>Ahmedabad</v>
      </c>
      <c r="F459" t="str">
        <f>VLOOKUP(fact_plan_revenue[[#This Row],[date]],dim_date[],2)</f>
        <v>Aug</v>
      </c>
      <c r="G459" t="str">
        <f>VLOOKUP(fact_plan_revenue[[#This Row],[date]],dim_date[],3)</f>
        <v>After 5G</v>
      </c>
      <c r="H459" t="str">
        <f>VLOOKUP(fact_plan_revenue[[#This Row],[plans]],dim_plan[],2,FALSE)</f>
        <v>Mini Data Saver Pack (500 MB/ Day) Valid: 20 Days</v>
      </c>
    </row>
    <row r="460" spans="1:8" x14ac:dyDescent="0.3">
      <c r="A460" s="2">
        <v>44774</v>
      </c>
      <c r="B460">
        <v>302001</v>
      </c>
      <c r="C460" t="s">
        <v>51</v>
      </c>
      <c r="D460">
        <v>0.86</v>
      </c>
      <c r="E460" t="str">
        <f>VLOOKUP(fact_plan_revenue[[#This Row],[city_code]],dim_cities[],2)</f>
        <v>Delhi</v>
      </c>
      <c r="F460" t="str">
        <f>VLOOKUP(fact_plan_revenue[[#This Row],[date]],dim_date[],2)</f>
        <v>Aug</v>
      </c>
      <c r="G460" t="str">
        <f>VLOOKUP(fact_plan_revenue[[#This Row],[date]],dim_date[],3)</f>
        <v>After 5G</v>
      </c>
      <c r="H460" t="str">
        <f>VLOOKUP(fact_plan_revenue[[#This Row],[plans]],dim_plan[],2,FALSE)</f>
        <v>Mini Data Saver Pack (500 MB/ Day) Valid: 20 Days</v>
      </c>
    </row>
    <row r="461" spans="1:8" x14ac:dyDescent="0.3">
      <c r="A461" s="2">
        <v>44774</v>
      </c>
      <c r="B461">
        <v>226001</v>
      </c>
      <c r="C461" t="s">
        <v>51</v>
      </c>
      <c r="D461">
        <v>0.85</v>
      </c>
      <c r="E461" t="str">
        <f>VLOOKUP(fact_plan_revenue[[#This Row],[city_code]],dim_cities[],2)</f>
        <v>Delhi</v>
      </c>
      <c r="F461" t="str">
        <f>VLOOKUP(fact_plan_revenue[[#This Row],[date]],dim_date[],2)</f>
        <v>Aug</v>
      </c>
      <c r="G461" t="str">
        <f>VLOOKUP(fact_plan_revenue[[#This Row],[date]],dim_date[],3)</f>
        <v>After 5G</v>
      </c>
      <c r="H461" t="str">
        <f>VLOOKUP(fact_plan_revenue[[#This Row],[plans]],dim_plan[],2,FALSE)</f>
        <v>Mini Data Saver Pack (500 MB/ Day) Valid: 20 Days</v>
      </c>
    </row>
    <row r="462" spans="1:8" x14ac:dyDescent="0.3">
      <c r="A462" s="2">
        <v>44774</v>
      </c>
      <c r="B462">
        <v>800008</v>
      </c>
      <c r="C462" t="s">
        <v>51</v>
      </c>
      <c r="D462">
        <v>0.73</v>
      </c>
      <c r="E462" t="str">
        <f>VLOOKUP(fact_plan_revenue[[#This Row],[city_code]],dim_cities[],2)</f>
        <v>Raipur</v>
      </c>
      <c r="F462" t="str">
        <f>VLOOKUP(fact_plan_revenue[[#This Row],[date]],dim_date[],2)</f>
        <v>Aug</v>
      </c>
      <c r="G462" t="str">
        <f>VLOOKUP(fact_plan_revenue[[#This Row],[date]],dim_date[],3)</f>
        <v>After 5G</v>
      </c>
      <c r="H462" t="str">
        <f>VLOOKUP(fact_plan_revenue[[#This Row],[plans]],dim_plan[],2,FALSE)</f>
        <v>Mini Data Saver Pack (500 MB/ Day) Valid: 20 Days</v>
      </c>
    </row>
    <row r="463" spans="1:8" x14ac:dyDescent="0.3">
      <c r="A463" s="2">
        <v>44774</v>
      </c>
      <c r="B463">
        <v>641001</v>
      </c>
      <c r="C463" t="s">
        <v>51</v>
      </c>
      <c r="D463">
        <v>0.81</v>
      </c>
      <c r="E463" t="str">
        <f>VLOOKUP(fact_plan_revenue[[#This Row],[city_code]],dim_cities[],2)</f>
        <v>Coimbatore</v>
      </c>
      <c r="F463" t="str">
        <f>VLOOKUP(fact_plan_revenue[[#This Row],[date]],dim_date[],2)</f>
        <v>Aug</v>
      </c>
      <c r="G463" t="str">
        <f>VLOOKUP(fact_plan_revenue[[#This Row],[date]],dim_date[],3)</f>
        <v>After 5G</v>
      </c>
      <c r="H463" t="str">
        <f>VLOOKUP(fact_plan_revenue[[#This Row],[plans]],dim_plan[],2,FALSE)</f>
        <v>Mini Data Saver Pack (500 MB/ Day) Valid: 20 Days</v>
      </c>
    </row>
    <row r="464" spans="1:8" x14ac:dyDescent="0.3">
      <c r="A464" s="2">
        <v>44774</v>
      </c>
      <c r="B464">
        <v>160017</v>
      </c>
      <c r="C464" t="s">
        <v>51</v>
      </c>
      <c r="D464">
        <v>0.44</v>
      </c>
      <c r="E464" t="str">
        <f>VLOOKUP(fact_plan_revenue[[#This Row],[city_code]],dim_cities[],2)</f>
        <v>Delhi</v>
      </c>
      <c r="F464" t="str">
        <f>VLOOKUP(fact_plan_revenue[[#This Row],[date]],dim_date[],2)</f>
        <v>Aug</v>
      </c>
      <c r="G464" t="str">
        <f>VLOOKUP(fact_plan_revenue[[#This Row],[date]],dim_date[],3)</f>
        <v>After 5G</v>
      </c>
      <c r="H464" t="str">
        <f>VLOOKUP(fact_plan_revenue[[#This Row],[plans]],dim_plan[],2,FALSE)</f>
        <v>Mini Data Saver Pack (500 MB/ Day) Valid: 20 Days</v>
      </c>
    </row>
    <row r="465" spans="1:8" x14ac:dyDescent="0.3">
      <c r="A465" s="2">
        <v>44774</v>
      </c>
      <c r="B465">
        <v>122001</v>
      </c>
      <c r="C465" t="s">
        <v>51</v>
      </c>
      <c r="D465">
        <v>0.28000000000000003</v>
      </c>
      <c r="E465" t="str">
        <f>VLOOKUP(fact_plan_revenue[[#This Row],[city_code]],dim_cities[],2)</f>
        <v>Delhi</v>
      </c>
      <c r="F465" t="str">
        <f>VLOOKUP(fact_plan_revenue[[#This Row],[date]],dim_date[],2)</f>
        <v>Aug</v>
      </c>
      <c r="G465" t="str">
        <f>VLOOKUP(fact_plan_revenue[[#This Row],[date]],dim_date[],3)</f>
        <v>After 5G</v>
      </c>
      <c r="H465" t="str">
        <f>VLOOKUP(fact_plan_revenue[[#This Row],[plans]],dim_plan[],2,FALSE)</f>
        <v>Mini Data Saver Pack (500 MB/ Day) Valid: 20 Days</v>
      </c>
    </row>
    <row r="466" spans="1:8" x14ac:dyDescent="0.3">
      <c r="A466" s="2">
        <v>44774</v>
      </c>
      <c r="B466">
        <v>492001</v>
      </c>
      <c r="C466" t="s">
        <v>51</v>
      </c>
      <c r="D466">
        <v>0.21</v>
      </c>
      <c r="E466" t="str">
        <f>VLOOKUP(fact_plan_revenue[[#This Row],[city_code]],dim_cities[],2)</f>
        <v>Lucknow</v>
      </c>
      <c r="F466" t="str">
        <f>VLOOKUP(fact_plan_revenue[[#This Row],[date]],dim_date[],2)</f>
        <v>Aug</v>
      </c>
      <c r="G466" t="str">
        <f>VLOOKUP(fact_plan_revenue[[#This Row],[date]],dim_date[],3)</f>
        <v>After 5G</v>
      </c>
      <c r="H466" t="str">
        <f>VLOOKUP(fact_plan_revenue[[#This Row],[plans]],dim_plan[],2,FALSE)</f>
        <v>Mini Data Saver Pack (500 MB/ Day) Valid: 20 Days</v>
      </c>
    </row>
    <row r="467" spans="1:8" x14ac:dyDescent="0.3">
      <c r="A467" s="2">
        <v>44805</v>
      </c>
      <c r="B467">
        <v>400001</v>
      </c>
      <c r="C467" t="s">
        <v>51</v>
      </c>
      <c r="D467">
        <v>3.09</v>
      </c>
      <c r="E467" t="str">
        <f>VLOOKUP(fact_plan_revenue[[#This Row],[city_code]],dim_cities[],2)</f>
        <v>Lucknow</v>
      </c>
      <c r="F467" t="str">
        <f>VLOOKUP(fact_plan_revenue[[#This Row],[date]],dim_date[],2)</f>
        <v>Sep</v>
      </c>
      <c r="G467" t="str">
        <f>VLOOKUP(fact_plan_revenue[[#This Row],[date]],dim_date[],3)</f>
        <v>After 5G</v>
      </c>
      <c r="H467" t="str">
        <f>VLOOKUP(fact_plan_revenue[[#This Row],[plans]],dim_plan[],2,FALSE)</f>
        <v>Mini Data Saver Pack (500 MB/ Day) Valid: 20 Days</v>
      </c>
    </row>
    <row r="468" spans="1:8" x14ac:dyDescent="0.3">
      <c r="A468" s="2">
        <v>44805</v>
      </c>
      <c r="B468">
        <v>110001</v>
      </c>
      <c r="C468" t="s">
        <v>51</v>
      </c>
      <c r="D468">
        <v>2.84</v>
      </c>
      <c r="E468" t="str">
        <f>VLOOKUP(fact_plan_revenue[[#This Row],[city_code]],dim_cities[],2)</f>
        <v>Delhi</v>
      </c>
      <c r="F468" t="str">
        <f>VLOOKUP(fact_plan_revenue[[#This Row],[date]],dim_date[],2)</f>
        <v>Sep</v>
      </c>
      <c r="G468" t="str">
        <f>VLOOKUP(fact_plan_revenue[[#This Row],[date]],dim_date[],3)</f>
        <v>After 5G</v>
      </c>
      <c r="H468" t="str">
        <f>VLOOKUP(fact_plan_revenue[[#This Row],[plans]],dim_plan[],2,FALSE)</f>
        <v>Mini Data Saver Pack (500 MB/ Day) Valid: 20 Days</v>
      </c>
    </row>
    <row r="469" spans="1:8" x14ac:dyDescent="0.3">
      <c r="A469" s="2">
        <v>44805</v>
      </c>
      <c r="B469">
        <v>700001</v>
      </c>
      <c r="C469" t="s">
        <v>51</v>
      </c>
      <c r="D469">
        <v>2.25</v>
      </c>
      <c r="E469" t="str">
        <f>VLOOKUP(fact_plan_revenue[[#This Row],[city_code]],dim_cities[],2)</f>
        <v>Raipur</v>
      </c>
      <c r="F469" t="str">
        <f>VLOOKUP(fact_plan_revenue[[#This Row],[date]],dim_date[],2)</f>
        <v>Sep</v>
      </c>
      <c r="G469" t="str">
        <f>VLOOKUP(fact_plan_revenue[[#This Row],[date]],dim_date[],3)</f>
        <v>After 5G</v>
      </c>
      <c r="H469" t="str">
        <f>VLOOKUP(fact_plan_revenue[[#This Row],[plans]],dim_plan[],2,FALSE)</f>
        <v>Mini Data Saver Pack (500 MB/ Day) Valid: 20 Days</v>
      </c>
    </row>
    <row r="470" spans="1:8" x14ac:dyDescent="0.3">
      <c r="A470" s="2">
        <v>44805</v>
      </c>
      <c r="B470">
        <v>560001</v>
      </c>
      <c r="C470" t="s">
        <v>51</v>
      </c>
      <c r="D470">
        <v>2.37</v>
      </c>
      <c r="E470" t="str">
        <f>VLOOKUP(fact_plan_revenue[[#This Row],[city_code]],dim_cities[],2)</f>
        <v>Lucknow</v>
      </c>
      <c r="F470" t="str">
        <f>VLOOKUP(fact_plan_revenue[[#This Row],[date]],dim_date[],2)</f>
        <v>Sep</v>
      </c>
      <c r="G470" t="str">
        <f>VLOOKUP(fact_plan_revenue[[#This Row],[date]],dim_date[],3)</f>
        <v>After 5G</v>
      </c>
      <c r="H470" t="str">
        <f>VLOOKUP(fact_plan_revenue[[#This Row],[plans]],dim_plan[],2,FALSE)</f>
        <v>Mini Data Saver Pack (500 MB/ Day) Valid: 20 Days</v>
      </c>
    </row>
    <row r="471" spans="1:8" x14ac:dyDescent="0.3">
      <c r="A471" s="2">
        <v>44805</v>
      </c>
      <c r="B471">
        <v>600001</v>
      </c>
      <c r="C471" t="s">
        <v>51</v>
      </c>
      <c r="D471">
        <v>1.7</v>
      </c>
      <c r="E471" t="str">
        <f>VLOOKUP(fact_plan_revenue[[#This Row],[city_code]],dim_cities[],2)</f>
        <v>Lucknow</v>
      </c>
      <c r="F471" t="str">
        <f>VLOOKUP(fact_plan_revenue[[#This Row],[date]],dim_date[],2)</f>
        <v>Sep</v>
      </c>
      <c r="G471" t="str">
        <f>VLOOKUP(fact_plan_revenue[[#This Row],[date]],dim_date[],3)</f>
        <v>After 5G</v>
      </c>
      <c r="H471" t="str">
        <f>VLOOKUP(fact_plan_revenue[[#This Row],[plans]],dim_plan[],2,FALSE)</f>
        <v>Mini Data Saver Pack (500 MB/ Day) Valid: 20 Days</v>
      </c>
    </row>
    <row r="472" spans="1:8" x14ac:dyDescent="0.3">
      <c r="A472" s="2">
        <v>44805</v>
      </c>
      <c r="B472">
        <v>500001</v>
      </c>
      <c r="C472" t="s">
        <v>51</v>
      </c>
      <c r="D472">
        <v>1.31</v>
      </c>
      <c r="E472" t="str">
        <f>VLOOKUP(fact_plan_revenue[[#This Row],[city_code]],dim_cities[],2)</f>
        <v>Lucknow</v>
      </c>
      <c r="F472" t="str">
        <f>VLOOKUP(fact_plan_revenue[[#This Row],[date]],dim_date[],2)</f>
        <v>Sep</v>
      </c>
      <c r="G472" t="str">
        <f>VLOOKUP(fact_plan_revenue[[#This Row],[date]],dim_date[],3)</f>
        <v>After 5G</v>
      </c>
      <c r="H472" t="str">
        <f>VLOOKUP(fact_plan_revenue[[#This Row],[plans]],dim_plan[],2,FALSE)</f>
        <v>Mini Data Saver Pack (500 MB/ Day) Valid: 20 Days</v>
      </c>
    </row>
    <row r="473" spans="1:8" x14ac:dyDescent="0.3">
      <c r="A473" s="2">
        <v>44805</v>
      </c>
      <c r="B473">
        <v>411001</v>
      </c>
      <c r="C473" t="s">
        <v>51</v>
      </c>
      <c r="D473">
        <v>2.35</v>
      </c>
      <c r="E473" t="str">
        <f>VLOOKUP(fact_plan_revenue[[#This Row],[city_code]],dim_cities[],2)</f>
        <v>Lucknow</v>
      </c>
      <c r="F473" t="str">
        <f>VLOOKUP(fact_plan_revenue[[#This Row],[date]],dim_date[],2)</f>
        <v>Sep</v>
      </c>
      <c r="G473" t="str">
        <f>VLOOKUP(fact_plan_revenue[[#This Row],[date]],dim_date[],3)</f>
        <v>After 5G</v>
      </c>
      <c r="H473" t="str">
        <f>VLOOKUP(fact_plan_revenue[[#This Row],[plans]],dim_plan[],2,FALSE)</f>
        <v>Mini Data Saver Pack (500 MB/ Day) Valid: 20 Days</v>
      </c>
    </row>
    <row r="474" spans="1:8" x14ac:dyDescent="0.3">
      <c r="A474" s="2">
        <v>44805</v>
      </c>
      <c r="B474">
        <v>380001</v>
      </c>
      <c r="C474" t="s">
        <v>51</v>
      </c>
      <c r="D474">
        <v>1.3</v>
      </c>
      <c r="E474" t="str">
        <f>VLOOKUP(fact_plan_revenue[[#This Row],[city_code]],dim_cities[],2)</f>
        <v>Ahmedabad</v>
      </c>
      <c r="F474" t="str">
        <f>VLOOKUP(fact_plan_revenue[[#This Row],[date]],dim_date[],2)</f>
        <v>Sep</v>
      </c>
      <c r="G474" t="str">
        <f>VLOOKUP(fact_plan_revenue[[#This Row],[date]],dim_date[],3)</f>
        <v>After 5G</v>
      </c>
      <c r="H474" t="str">
        <f>VLOOKUP(fact_plan_revenue[[#This Row],[plans]],dim_plan[],2,FALSE)</f>
        <v>Mini Data Saver Pack (500 MB/ Day) Valid: 20 Days</v>
      </c>
    </row>
    <row r="475" spans="1:8" x14ac:dyDescent="0.3">
      <c r="A475" s="2">
        <v>44805</v>
      </c>
      <c r="B475">
        <v>302001</v>
      </c>
      <c r="C475" t="s">
        <v>51</v>
      </c>
      <c r="D475">
        <v>0.9</v>
      </c>
      <c r="E475" t="str">
        <f>VLOOKUP(fact_plan_revenue[[#This Row],[city_code]],dim_cities[],2)</f>
        <v>Delhi</v>
      </c>
      <c r="F475" t="str">
        <f>VLOOKUP(fact_plan_revenue[[#This Row],[date]],dim_date[],2)</f>
        <v>Sep</v>
      </c>
      <c r="G475" t="str">
        <f>VLOOKUP(fact_plan_revenue[[#This Row],[date]],dim_date[],3)</f>
        <v>After 5G</v>
      </c>
      <c r="H475" t="str">
        <f>VLOOKUP(fact_plan_revenue[[#This Row],[plans]],dim_plan[],2,FALSE)</f>
        <v>Mini Data Saver Pack (500 MB/ Day) Valid: 20 Days</v>
      </c>
    </row>
    <row r="476" spans="1:8" x14ac:dyDescent="0.3">
      <c r="A476" s="2">
        <v>44805</v>
      </c>
      <c r="B476">
        <v>226001</v>
      </c>
      <c r="C476" t="s">
        <v>51</v>
      </c>
      <c r="D476">
        <v>0.74</v>
      </c>
      <c r="E476" t="str">
        <f>VLOOKUP(fact_plan_revenue[[#This Row],[city_code]],dim_cities[],2)</f>
        <v>Delhi</v>
      </c>
      <c r="F476" t="str">
        <f>VLOOKUP(fact_plan_revenue[[#This Row],[date]],dim_date[],2)</f>
        <v>Sep</v>
      </c>
      <c r="G476" t="str">
        <f>VLOOKUP(fact_plan_revenue[[#This Row],[date]],dim_date[],3)</f>
        <v>After 5G</v>
      </c>
      <c r="H476" t="str">
        <f>VLOOKUP(fact_plan_revenue[[#This Row],[plans]],dim_plan[],2,FALSE)</f>
        <v>Mini Data Saver Pack (500 MB/ Day) Valid: 20 Days</v>
      </c>
    </row>
    <row r="477" spans="1:8" x14ac:dyDescent="0.3">
      <c r="A477" s="2">
        <v>44805</v>
      </c>
      <c r="B477">
        <v>800008</v>
      </c>
      <c r="C477" t="s">
        <v>51</v>
      </c>
      <c r="D477">
        <v>0.68</v>
      </c>
      <c r="E477" t="str">
        <f>VLOOKUP(fact_plan_revenue[[#This Row],[city_code]],dim_cities[],2)</f>
        <v>Raipur</v>
      </c>
      <c r="F477" t="str">
        <f>VLOOKUP(fact_plan_revenue[[#This Row],[date]],dim_date[],2)</f>
        <v>Sep</v>
      </c>
      <c r="G477" t="str">
        <f>VLOOKUP(fact_plan_revenue[[#This Row],[date]],dim_date[],3)</f>
        <v>After 5G</v>
      </c>
      <c r="H477" t="str">
        <f>VLOOKUP(fact_plan_revenue[[#This Row],[plans]],dim_plan[],2,FALSE)</f>
        <v>Mini Data Saver Pack (500 MB/ Day) Valid: 20 Days</v>
      </c>
    </row>
    <row r="478" spans="1:8" x14ac:dyDescent="0.3">
      <c r="A478" s="2">
        <v>44805</v>
      </c>
      <c r="B478">
        <v>641001</v>
      </c>
      <c r="C478" t="s">
        <v>51</v>
      </c>
      <c r="D478">
        <v>0.56999999999999995</v>
      </c>
      <c r="E478" t="str">
        <f>VLOOKUP(fact_plan_revenue[[#This Row],[city_code]],dim_cities[],2)</f>
        <v>Coimbatore</v>
      </c>
      <c r="F478" t="str">
        <f>VLOOKUP(fact_plan_revenue[[#This Row],[date]],dim_date[],2)</f>
        <v>Sep</v>
      </c>
      <c r="G478" t="str">
        <f>VLOOKUP(fact_plan_revenue[[#This Row],[date]],dim_date[],3)</f>
        <v>After 5G</v>
      </c>
      <c r="H478" t="str">
        <f>VLOOKUP(fact_plan_revenue[[#This Row],[plans]],dim_plan[],2,FALSE)</f>
        <v>Mini Data Saver Pack (500 MB/ Day) Valid: 20 Days</v>
      </c>
    </row>
    <row r="479" spans="1:8" x14ac:dyDescent="0.3">
      <c r="A479" s="2">
        <v>44805</v>
      </c>
      <c r="B479">
        <v>160017</v>
      </c>
      <c r="C479" t="s">
        <v>51</v>
      </c>
      <c r="D479">
        <v>0.5</v>
      </c>
      <c r="E479" t="str">
        <f>VLOOKUP(fact_plan_revenue[[#This Row],[city_code]],dim_cities[],2)</f>
        <v>Delhi</v>
      </c>
      <c r="F479" t="str">
        <f>VLOOKUP(fact_plan_revenue[[#This Row],[date]],dim_date[],2)</f>
        <v>Sep</v>
      </c>
      <c r="G479" t="str">
        <f>VLOOKUP(fact_plan_revenue[[#This Row],[date]],dim_date[],3)</f>
        <v>After 5G</v>
      </c>
      <c r="H479" t="str">
        <f>VLOOKUP(fact_plan_revenue[[#This Row],[plans]],dim_plan[],2,FALSE)</f>
        <v>Mini Data Saver Pack (500 MB/ Day) Valid: 20 Days</v>
      </c>
    </row>
    <row r="480" spans="1:8" x14ac:dyDescent="0.3">
      <c r="A480" s="2">
        <v>44805</v>
      </c>
      <c r="B480">
        <v>122001</v>
      </c>
      <c r="C480" t="s">
        <v>51</v>
      </c>
      <c r="D480">
        <v>0.33</v>
      </c>
      <c r="E480" t="str">
        <f>VLOOKUP(fact_plan_revenue[[#This Row],[city_code]],dim_cities[],2)</f>
        <v>Delhi</v>
      </c>
      <c r="F480" t="str">
        <f>VLOOKUP(fact_plan_revenue[[#This Row],[date]],dim_date[],2)</f>
        <v>Sep</v>
      </c>
      <c r="G480" t="str">
        <f>VLOOKUP(fact_plan_revenue[[#This Row],[date]],dim_date[],3)</f>
        <v>After 5G</v>
      </c>
      <c r="H480" t="str">
        <f>VLOOKUP(fact_plan_revenue[[#This Row],[plans]],dim_plan[],2,FALSE)</f>
        <v>Mini Data Saver Pack (500 MB/ Day) Valid: 20 Days</v>
      </c>
    </row>
    <row r="481" spans="1:8" x14ac:dyDescent="0.3">
      <c r="A481" s="2">
        <v>44805</v>
      </c>
      <c r="B481">
        <v>492001</v>
      </c>
      <c r="C481" t="s">
        <v>51</v>
      </c>
      <c r="D481">
        <v>0.24</v>
      </c>
      <c r="E481" t="str">
        <f>VLOOKUP(fact_plan_revenue[[#This Row],[city_code]],dim_cities[],2)</f>
        <v>Lucknow</v>
      </c>
      <c r="F481" t="str">
        <f>VLOOKUP(fact_plan_revenue[[#This Row],[date]],dim_date[],2)</f>
        <v>Sep</v>
      </c>
      <c r="G481" t="str">
        <f>VLOOKUP(fact_plan_revenue[[#This Row],[date]],dim_date[],3)</f>
        <v>After 5G</v>
      </c>
      <c r="H481" t="str">
        <f>VLOOKUP(fact_plan_revenue[[#This Row],[plans]],dim_plan[],2,FALSE)</f>
        <v>Mini Data Saver Pack (500 MB/ Day) Valid: 20 Days</v>
      </c>
    </row>
    <row r="482" spans="1:8" x14ac:dyDescent="0.3">
      <c r="A482" s="2">
        <v>44562</v>
      </c>
      <c r="B482">
        <v>400001</v>
      </c>
      <c r="C482" t="s">
        <v>53</v>
      </c>
      <c r="D482">
        <v>3.13</v>
      </c>
      <c r="E482" t="str">
        <f>VLOOKUP(fact_plan_revenue[[#This Row],[city_code]],dim_cities[],2)</f>
        <v>Lucknow</v>
      </c>
      <c r="F482" t="str">
        <f>VLOOKUP(fact_plan_revenue[[#This Row],[date]],dim_date[],2)</f>
        <v>Jan</v>
      </c>
      <c r="G482" t="str">
        <f>VLOOKUP(fact_plan_revenue[[#This Row],[date]],dim_date[],3)</f>
        <v>Before 5G</v>
      </c>
      <c r="H482" t="str">
        <f>VLOOKUP(fact_plan_revenue[[#This Row],[plans]],dim_plan[],2,FALSE)</f>
        <v>Rs. 99 Full Talktime Combo Pack</v>
      </c>
    </row>
    <row r="483" spans="1:8" x14ac:dyDescent="0.3">
      <c r="A483" s="2">
        <v>44562</v>
      </c>
      <c r="B483">
        <v>110001</v>
      </c>
      <c r="C483" t="s">
        <v>53</v>
      </c>
      <c r="D483">
        <v>2.86</v>
      </c>
      <c r="E483" t="str">
        <f>VLOOKUP(fact_plan_revenue[[#This Row],[city_code]],dim_cities[],2)</f>
        <v>Delhi</v>
      </c>
      <c r="F483" t="str">
        <f>VLOOKUP(fact_plan_revenue[[#This Row],[date]],dim_date[],2)</f>
        <v>Jan</v>
      </c>
      <c r="G483" t="str">
        <f>VLOOKUP(fact_plan_revenue[[#This Row],[date]],dim_date[],3)</f>
        <v>Before 5G</v>
      </c>
      <c r="H483" t="str">
        <f>VLOOKUP(fact_plan_revenue[[#This Row],[plans]],dim_plan[],2,FALSE)</f>
        <v>Rs. 99 Full Talktime Combo Pack</v>
      </c>
    </row>
    <row r="484" spans="1:8" x14ac:dyDescent="0.3">
      <c r="A484" s="2">
        <v>44562</v>
      </c>
      <c r="B484">
        <v>700001</v>
      </c>
      <c r="C484" t="s">
        <v>53</v>
      </c>
      <c r="D484">
        <v>2.77</v>
      </c>
      <c r="E484" t="str">
        <f>VLOOKUP(fact_plan_revenue[[#This Row],[city_code]],dim_cities[],2)</f>
        <v>Raipur</v>
      </c>
      <c r="F484" t="str">
        <f>VLOOKUP(fact_plan_revenue[[#This Row],[date]],dim_date[],2)</f>
        <v>Jan</v>
      </c>
      <c r="G484" t="str">
        <f>VLOOKUP(fact_plan_revenue[[#This Row],[date]],dim_date[],3)</f>
        <v>Before 5G</v>
      </c>
      <c r="H484" t="str">
        <f>VLOOKUP(fact_plan_revenue[[#This Row],[plans]],dim_plan[],2,FALSE)</f>
        <v>Rs. 99 Full Talktime Combo Pack</v>
      </c>
    </row>
    <row r="485" spans="1:8" x14ac:dyDescent="0.3">
      <c r="A485" s="2">
        <v>44562</v>
      </c>
      <c r="B485">
        <v>560001</v>
      </c>
      <c r="C485" t="s">
        <v>53</v>
      </c>
      <c r="D485">
        <v>2.13</v>
      </c>
      <c r="E485" t="str">
        <f>VLOOKUP(fact_plan_revenue[[#This Row],[city_code]],dim_cities[],2)</f>
        <v>Lucknow</v>
      </c>
      <c r="F485" t="str">
        <f>VLOOKUP(fact_plan_revenue[[#This Row],[date]],dim_date[],2)</f>
        <v>Jan</v>
      </c>
      <c r="G485" t="str">
        <f>VLOOKUP(fact_plan_revenue[[#This Row],[date]],dim_date[],3)</f>
        <v>Before 5G</v>
      </c>
      <c r="H485" t="str">
        <f>VLOOKUP(fact_plan_revenue[[#This Row],[plans]],dim_plan[],2,FALSE)</f>
        <v>Rs. 99 Full Talktime Combo Pack</v>
      </c>
    </row>
    <row r="486" spans="1:8" x14ac:dyDescent="0.3">
      <c r="A486" s="2">
        <v>44562</v>
      </c>
      <c r="B486">
        <v>600001</v>
      </c>
      <c r="C486" t="s">
        <v>53</v>
      </c>
      <c r="D486">
        <v>1.85</v>
      </c>
      <c r="E486" t="str">
        <f>VLOOKUP(fact_plan_revenue[[#This Row],[city_code]],dim_cities[],2)</f>
        <v>Lucknow</v>
      </c>
      <c r="F486" t="str">
        <f>VLOOKUP(fact_plan_revenue[[#This Row],[date]],dim_date[],2)</f>
        <v>Jan</v>
      </c>
      <c r="G486" t="str">
        <f>VLOOKUP(fact_plan_revenue[[#This Row],[date]],dim_date[],3)</f>
        <v>Before 5G</v>
      </c>
      <c r="H486" t="str">
        <f>VLOOKUP(fact_plan_revenue[[#This Row],[plans]],dim_plan[],2,FALSE)</f>
        <v>Rs. 99 Full Talktime Combo Pack</v>
      </c>
    </row>
    <row r="487" spans="1:8" x14ac:dyDescent="0.3">
      <c r="A487" s="2">
        <v>44562</v>
      </c>
      <c r="B487">
        <v>500001</v>
      </c>
      <c r="C487" t="s">
        <v>53</v>
      </c>
      <c r="D487">
        <v>1.59</v>
      </c>
      <c r="E487" t="str">
        <f>VLOOKUP(fact_plan_revenue[[#This Row],[city_code]],dim_cities[],2)</f>
        <v>Lucknow</v>
      </c>
      <c r="F487" t="str">
        <f>VLOOKUP(fact_plan_revenue[[#This Row],[date]],dim_date[],2)</f>
        <v>Jan</v>
      </c>
      <c r="G487" t="str">
        <f>VLOOKUP(fact_plan_revenue[[#This Row],[date]],dim_date[],3)</f>
        <v>Before 5G</v>
      </c>
      <c r="H487" t="str">
        <f>VLOOKUP(fact_plan_revenue[[#This Row],[plans]],dim_plan[],2,FALSE)</f>
        <v>Rs. 99 Full Talktime Combo Pack</v>
      </c>
    </row>
    <row r="488" spans="1:8" x14ac:dyDescent="0.3">
      <c r="A488" s="2">
        <v>44562</v>
      </c>
      <c r="B488">
        <v>411001</v>
      </c>
      <c r="C488" t="s">
        <v>53</v>
      </c>
      <c r="D488">
        <v>1.32</v>
      </c>
      <c r="E488" t="str">
        <f>VLOOKUP(fact_plan_revenue[[#This Row],[city_code]],dim_cities[],2)</f>
        <v>Lucknow</v>
      </c>
      <c r="F488" t="str">
        <f>VLOOKUP(fact_plan_revenue[[#This Row],[date]],dim_date[],2)</f>
        <v>Jan</v>
      </c>
      <c r="G488" t="str">
        <f>VLOOKUP(fact_plan_revenue[[#This Row],[date]],dim_date[],3)</f>
        <v>Before 5G</v>
      </c>
      <c r="H488" t="str">
        <f>VLOOKUP(fact_plan_revenue[[#This Row],[plans]],dim_plan[],2,FALSE)</f>
        <v>Rs. 99 Full Talktime Combo Pack</v>
      </c>
    </row>
    <row r="489" spans="1:8" x14ac:dyDescent="0.3">
      <c r="A489" s="2">
        <v>44562</v>
      </c>
      <c r="B489">
        <v>380001</v>
      </c>
      <c r="C489" t="s">
        <v>53</v>
      </c>
      <c r="D489">
        <v>1.37</v>
      </c>
      <c r="E489" t="str">
        <f>VLOOKUP(fact_plan_revenue[[#This Row],[city_code]],dim_cities[],2)</f>
        <v>Ahmedabad</v>
      </c>
      <c r="F489" t="str">
        <f>VLOOKUP(fact_plan_revenue[[#This Row],[date]],dim_date[],2)</f>
        <v>Jan</v>
      </c>
      <c r="G489" t="str">
        <f>VLOOKUP(fact_plan_revenue[[#This Row],[date]],dim_date[],3)</f>
        <v>Before 5G</v>
      </c>
      <c r="H489" t="str">
        <f>VLOOKUP(fact_plan_revenue[[#This Row],[plans]],dim_plan[],2,FALSE)</f>
        <v>Rs. 99 Full Talktime Combo Pack</v>
      </c>
    </row>
    <row r="490" spans="1:8" x14ac:dyDescent="0.3">
      <c r="A490" s="2">
        <v>44562</v>
      </c>
      <c r="B490">
        <v>302001</v>
      </c>
      <c r="C490" t="s">
        <v>53</v>
      </c>
      <c r="D490">
        <v>1.3</v>
      </c>
      <c r="E490" t="str">
        <f>VLOOKUP(fact_plan_revenue[[#This Row],[city_code]],dim_cities[],2)</f>
        <v>Delhi</v>
      </c>
      <c r="F490" t="str">
        <f>VLOOKUP(fact_plan_revenue[[#This Row],[date]],dim_date[],2)</f>
        <v>Jan</v>
      </c>
      <c r="G490" t="str">
        <f>VLOOKUP(fact_plan_revenue[[#This Row],[date]],dim_date[],3)</f>
        <v>Before 5G</v>
      </c>
      <c r="H490" t="str">
        <f>VLOOKUP(fact_plan_revenue[[#This Row],[plans]],dim_plan[],2,FALSE)</f>
        <v>Rs. 99 Full Talktime Combo Pack</v>
      </c>
    </row>
    <row r="491" spans="1:8" x14ac:dyDescent="0.3">
      <c r="A491" s="2">
        <v>44562</v>
      </c>
      <c r="B491">
        <v>226001</v>
      </c>
      <c r="C491" t="s">
        <v>53</v>
      </c>
      <c r="D491">
        <v>0.8</v>
      </c>
      <c r="E491" t="str">
        <f>VLOOKUP(fact_plan_revenue[[#This Row],[city_code]],dim_cities[],2)</f>
        <v>Delhi</v>
      </c>
      <c r="F491" t="str">
        <f>VLOOKUP(fact_plan_revenue[[#This Row],[date]],dim_date[],2)</f>
        <v>Jan</v>
      </c>
      <c r="G491" t="str">
        <f>VLOOKUP(fact_plan_revenue[[#This Row],[date]],dim_date[],3)</f>
        <v>Before 5G</v>
      </c>
      <c r="H491" t="str">
        <f>VLOOKUP(fact_plan_revenue[[#This Row],[plans]],dim_plan[],2,FALSE)</f>
        <v>Rs. 99 Full Talktime Combo Pack</v>
      </c>
    </row>
    <row r="492" spans="1:8" x14ac:dyDescent="0.3">
      <c r="A492" s="2">
        <v>44562</v>
      </c>
      <c r="B492">
        <v>800008</v>
      </c>
      <c r="C492" t="s">
        <v>53</v>
      </c>
      <c r="D492">
        <v>1</v>
      </c>
      <c r="E492" t="str">
        <f>VLOOKUP(fact_plan_revenue[[#This Row],[city_code]],dim_cities[],2)</f>
        <v>Raipur</v>
      </c>
      <c r="F492" t="str">
        <f>VLOOKUP(fact_plan_revenue[[#This Row],[date]],dim_date[],2)</f>
        <v>Jan</v>
      </c>
      <c r="G492" t="str">
        <f>VLOOKUP(fact_plan_revenue[[#This Row],[date]],dim_date[],3)</f>
        <v>Before 5G</v>
      </c>
      <c r="H492" t="str">
        <f>VLOOKUP(fact_plan_revenue[[#This Row],[plans]],dim_plan[],2,FALSE)</f>
        <v>Rs. 99 Full Talktime Combo Pack</v>
      </c>
    </row>
    <row r="493" spans="1:8" x14ac:dyDescent="0.3">
      <c r="A493" s="2">
        <v>44562</v>
      </c>
      <c r="B493">
        <v>641001</v>
      </c>
      <c r="C493" t="s">
        <v>53</v>
      </c>
      <c r="D493">
        <v>0.45</v>
      </c>
      <c r="E493" t="str">
        <f>VLOOKUP(fact_plan_revenue[[#This Row],[city_code]],dim_cities[],2)</f>
        <v>Coimbatore</v>
      </c>
      <c r="F493" t="str">
        <f>VLOOKUP(fact_plan_revenue[[#This Row],[date]],dim_date[],2)</f>
        <v>Jan</v>
      </c>
      <c r="G493" t="str">
        <f>VLOOKUP(fact_plan_revenue[[#This Row],[date]],dim_date[],3)</f>
        <v>Before 5G</v>
      </c>
      <c r="H493" t="str">
        <f>VLOOKUP(fact_plan_revenue[[#This Row],[plans]],dim_plan[],2,FALSE)</f>
        <v>Rs. 99 Full Talktime Combo Pack</v>
      </c>
    </row>
    <row r="494" spans="1:8" x14ac:dyDescent="0.3">
      <c r="A494" s="2">
        <v>44562</v>
      </c>
      <c r="B494">
        <v>160017</v>
      </c>
      <c r="C494" t="s">
        <v>53</v>
      </c>
      <c r="D494">
        <v>0.41</v>
      </c>
      <c r="E494" t="str">
        <f>VLOOKUP(fact_plan_revenue[[#This Row],[city_code]],dim_cities[],2)</f>
        <v>Delhi</v>
      </c>
      <c r="F494" t="str">
        <f>VLOOKUP(fact_plan_revenue[[#This Row],[date]],dim_date[],2)</f>
        <v>Jan</v>
      </c>
      <c r="G494" t="str">
        <f>VLOOKUP(fact_plan_revenue[[#This Row],[date]],dim_date[],3)</f>
        <v>Before 5G</v>
      </c>
      <c r="H494" t="str">
        <f>VLOOKUP(fact_plan_revenue[[#This Row],[plans]],dim_plan[],2,FALSE)</f>
        <v>Rs. 99 Full Talktime Combo Pack</v>
      </c>
    </row>
    <row r="495" spans="1:8" x14ac:dyDescent="0.3">
      <c r="A495" s="2">
        <v>44562</v>
      </c>
      <c r="B495">
        <v>122001</v>
      </c>
      <c r="C495" t="s">
        <v>53</v>
      </c>
      <c r="D495">
        <v>0.31</v>
      </c>
      <c r="E495" t="str">
        <f>VLOOKUP(fact_plan_revenue[[#This Row],[city_code]],dim_cities[],2)</f>
        <v>Delhi</v>
      </c>
      <c r="F495" t="str">
        <f>VLOOKUP(fact_plan_revenue[[#This Row],[date]],dim_date[],2)</f>
        <v>Jan</v>
      </c>
      <c r="G495" t="str">
        <f>VLOOKUP(fact_plan_revenue[[#This Row],[date]],dim_date[],3)</f>
        <v>Before 5G</v>
      </c>
      <c r="H495" t="str">
        <f>VLOOKUP(fact_plan_revenue[[#This Row],[plans]],dim_plan[],2,FALSE)</f>
        <v>Rs. 99 Full Talktime Combo Pack</v>
      </c>
    </row>
    <row r="496" spans="1:8" x14ac:dyDescent="0.3">
      <c r="A496" s="2">
        <v>44562</v>
      </c>
      <c r="B496">
        <v>492001</v>
      </c>
      <c r="C496" t="s">
        <v>53</v>
      </c>
      <c r="D496">
        <v>0.26</v>
      </c>
      <c r="E496" t="str">
        <f>VLOOKUP(fact_plan_revenue[[#This Row],[city_code]],dim_cities[],2)</f>
        <v>Lucknow</v>
      </c>
      <c r="F496" t="str">
        <f>VLOOKUP(fact_plan_revenue[[#This Row],[date]],dim_date[],2)</f>
        <v>Jan</v>
      </c>
      <c r="G496" t="str">
        <f>VLOOKUP(fact_plan_revenue[[#This Row],[date]],dim_date[],3)</f>
        <v>Before 5G</v>
      </c>
      <c r="H496" t="str">
        <f>VLOOKUP(fact_plan_revenue[[#This Row],[plans]],dim_plan[],2,FALSE)</f>
        <v>Rs. 99 Full Talktime Combo Pack</v>
      </c>
    </row>
    <row r="497" spans="1:8" x14ac:dyDescent="0.3">
      <c r="A497" s="2">
        <v>44593</v>
      </c>
      <c r="B497">
        <v>400001</v>
      </c>
      <c r="C497" t="s">
        <v>53</v>
      </c>
      <c r="D497">
        <v>4.03</v>
      </c>
      <c r="E497" t="str">
        <f>VLOOKUP(fact_plan_revenue[[#This Row],[city_code]],dim_cities[],2)</f>
        <v>Lucknow</v>
      </c>
      <c r="F497" t="str">
        <f>VLOOKUP(fact_plan_revenue[[#This Row],[date]],dim_date[],2)</f>
        <v>Feb</v>
      </c>
      <c r="G497" t="str">
        <f>VLOOKUP(fact_plan_revenue[[#This Row],[date]],dim_date[],3)</f>
        <v>Before 5G</v>
      </c>
      <c r="H497" t="str">
        <f>VLOOKUP(fact_plan_revenue[[#This Row],[plans]],dim_plan[],2,FALSE)</f>
        <v>Rs. 99 Full Talktime Combo Pack</v>
      </c>
    </row>
    <row r="498" spans="1:8" x14ac:dyDescent="0.3">
      <c r="A498" s="2">
        <v>44593</v>
      </c>
      <c r="B498">
        <v>110001</v>
      </c>
      <c r="C498" t="s">
        <v>53</v>
      </c>
      <c r="D498">
        <v>2.8</v>
      </c>
      <c r="E498" t="str">
        <f>VLOOKUP(fact_plan_revenue[[#This Row],[city_code]],dim_cities[],2)</f>
        <v>Delhi</v>
      </c>
      <c r="F498" t="str">
        <f>VLOOKUP(fact_plan_revenue[[#This Row],[date]],dim_date[],2)</f>
        <v>Feb</v>
      </c>
      <c r="G498" t="str">
        <f>VLOOKUP(fact_plan_revenue[[#This Row],[date]],dim_date[],3)</f>
        <v>Before 5G</v>
      </c>
      <c r="H498" t="str">
        <f>VLOOKUP(fact_plan_revenue[[#This Row],[plans]],dim_plan[],2,FALSE)</f>
        <v>Rs. 99 Full Talktime Combo Pack</v>
      </c>
    </row>
    <row r="499" spans="1:8" x14ac:dyDescent="0.3">
      <c r="A499" s="2">
        <v>44593</v>
      </c>
      <c r="B499">
        <v>700001</v>
      </c>
      <c r="C499" t="s">
        <v>53</v>
      </c>
      <c r="D499">
        <v>3.06</v>
      </c>
      <c r="E499" t="str">
        <f>VLOOKUP(fact_plan_revenue[[#This Row],[city_code]],dim_cities[],2)</f>
        <v>Raipur</v>
      </c>
      <c r="F499" t="str">
        <f>VLOOKUP(fact_plan_revenue[[#This Row],[date]],dim_date[],2)</f>
        <v>Feb</v>
      </c>
      <c r="G499" t="str">
        <f>VLOOKUP(fact_plan_revenue[[#This Row],[date]],dim_date[],3)</f>
        <v>Before 5G</v>
      </c>
      <c r="H499" t="str">
        <f>VLOOKUP(fact_plan_revenue[[#This Row],[plans]],dim_plan[],2,FALSE)</f>
        <v>Rs. 99 Full Talktime Combo Pack</v>
      </c>
    </row>
    <row r="500" spans="1:8" x14ac:dyDescent="0.3">
      <c r="A500" s="2">
        <v>44593</v>
      </c>
      <c r="B500">
        <v>560001</v>
      </c>
      <c r="C500" t="s">
        <v>53</v>
      </c>
      <c r="D500">
        <v>3.35</v>
      </c>
      <c r="E500" t="str">
        <f>VLOOKUP(fact_plan_revenue[[#This Row],[city_code]],dim_cities[],2)</f>
        <v>Lucknow</v>
      </c>
      <c r="F500" t="str">
        <f>VLOOKUP(fact_plan_revenue[[#This Row],[date]],dim_date[],2)</f>
        <v>Feb</v>
      </c>
      <c r="G500" t="str">
        <f>VLOOKUP(fact_plan_revenue[[#This Row],[date]],dim_date[],3)</f>
        <v>Before 5G</v>
      </c>
      <c r="H500" t="str">
        <f>VLOOKUP(fact_plan_revenue[[#This Row],[plans]],dim_plan[],2,FALSE)</f>
        <v>Rs. 99 Full Talktime Combo Pack</v>
      </c>
    </row>
    <row r="501" spans="1:8" x14ac:dyDescent="0.3">
      <c r="A501" s="2">
        <v>44593</v>
      </c>
      <c r="B501">
        <v>600001</v>
      </c>
      <c r="C501" t="s">
        <v>53</v>
      </c>
      <c r="D501">
        <v>4.47</v>
      </c>
      <c r="E501" t="str">
        <f>VLOOKUP(fact_plan_revenue[[#This Row],[city_code]],dim_cities[],2)</f>
        <v>Lucknow</v>
      </c>
      <c r="F501" t="str">
        <f>VLOOKUP(fact_plan_revenue[[#This Row],[date]],dim_date[],2)</f>
        <v>Feb</v>
      </c>
      <c r="G501" t="str">
        <f>VLOOKUP(fact_plan_revenue[[#This Row],[date]],dim_date[],3)</f>
        <v>Before 5G</v>
      </c>
      <c r="H501" t="str">
        <f>VLOOKUP(fact_plan_revenue[[#This Row],[plans]],dim_plan[],2,FALSE)</f>
        <v>Rs. 99 Full Talktime Combo Pack</v>
      </c>
    </row>
    <row r="502" spans="1:8" x14ac:dyDescent="0.3">
      <c r="A502" s="2">
        <v>44593</v>
      </c>
      <c r="B502">
        <v>500001</v>
      </c>
      <c r="C502" t="s">
        <v>53</v>
      </c>
      <c r="D502">
        <v>2.31</v>
      </c>
      <c r="E502" t="str">
        <f>VLOOKUP(fact_plan_revenue[[#This Row],[city_code]],dim_cities[],2)</f>
        <v>Lucknow</v>
      </c>
      <c r="F502" t="str">
        <f>VLOOKUP(fact_plan_revenue[[#This Row],[date]],dim_date[],2)</f>
        <v>Feb</v>
      </c>
      <c r="G502" t="str">
        <f>VLOOKUP(fact_plan_revenue[[#This Row],[date]],dim_date[],3)</f>
        <v>Before 5G</v>
      </c>
      <c r="H502" t="str">
        <f>VLOOKUP(fact_plan_revenue[[#This Row],[plans]],dim_plan[],2,FALSE)</f>
        <v>Rs. 99 Full Talktime Combo Pack</v>
      </c>
    </row>
    <row r="503" spans="1:8" x14ac:dyDescent="0.3">
      <c r="A503" s="2">
        <v>44593</v>
      </c>
      <c r="B503">
        <v>411001</v>
      </c>
      <c r="C503" t="s">
        <v>53</v>
      </c>
      <c r="D503">
        <v>1.97</v>
      </c>
      <c r="E503" t="str">
        <f>VLOOKUP(fact_plan_revenue[[#This Row],[city_code]],dim_cities[],2)</f>
        <v>Lucknow</v>
      </c>
      <c r="F503" t="str">
        <f>VLOOKUP(fact_plan_revenue[[#This Row],[date]],dim_date[],2)</f>
        <v>Feb</v>
      </c>
      <c r="G503" t="str">
        <f>VLOOKUP(fact_plan_revenue[[#This Row],[date]],dim_date[],3)</f>
        <v>Before 5G</v>
      </c>
      <c r="H503" t="str">
        <f>VLOOKUP(fact_plan_revenue[[#This Row],[plans]],dim_plan[],2,FALSE)</f>
        <v>Rs. 99 Full Talktime Combo Pack</v>
      </c>
    </row>
    <row r="504" spans="1:8" x14ac:dyDescent="0.3">
      <c r="A504" s="2">
        <v>44593</v>
      </c>
      <c r="B504">
        <v>380001</v>
      </c>
      <c r="C504" t="s">
        <v>53</v>
      </c>
      <c r="D504">
        <v>1.26</v>
      </c>
      <c r="E504" t="str">
        <f>VLOOKUP(fact_plan_revenue[[#This Row],[city_code]],dim_cities[],2)</f>
        <v>Ahmedabad</v>
      </c>
      <c r="F504" t="str">
        <f>VLOOKUP(fact_plan_revenue[[#This Row],[date]],dim_date[],2)</f>
        <v>Feb</v>
      </c>
      <c r="G504" t="str">
        <f>VLOOKUP(fact_plan_revenue[[#This Row],[date]],dim_date[],3)</f>
        <v>Before 5G</v>
      </c>
      <c r="H504" t="str">
        <f>VLOOKUP(fact_plan_revenue[[#This Row],[plans]],dim_plan[],2,FALSE)</f>
        <v>Rs. 99 Full Talktime Combo Pack</v>
      </c>
    </row>
    <row r="505" spans="1:8" x14ac:dyDescent="0.3">
      <c r="A505" s="2">
        <v>44593</v>
      </c>
      <c r="B505">
        <v>302001</v>
      </c>
      <c r="C505" t="s">
        <v>53</v>
      </c>
      <c r="D505">
        <v>0.86</v>
      </c>
      <c r="E505" t="str">
        <f>VLOOKUP(fact_plan_revenue[[#This Row],[city_code]],dim_cities[],2)</f>
        <v>Delhi</v>
      </c>
      <c r="F505" t="str">
        <f>VLOOKUP(fact_plan_revenue[[#This Row],[date]],dim_date[],2)</f>
        <v>Feb</v>
      </c>
      <c r="G505" t="str">
        <f>VLOOKUP(fact_plan_revenue[[#This Row],[date]],dim_date[],3)</f>
        <v>Before 5G</v>
      </c>
      <c r="H505" t="str">
        <f>VLOOKUP(fact_plan_revenue[[#This Row],[plans]],dim_plan[],2,FALSE)</f>
        <v>Rs. 99 Full Talktime Combo Pack</v>
      </c>
    </row>
    <row r="506" spans="1:8" x14ac:dyDescent="0.3">
      <c r="A506" s="2">
        <v>44593</v>
      </c>
      <c r="B506">
        <v>226001</v>
      </c>
      <c r="C506" t="s">
        <v>53</v>
      </c>
      <c r="D506">
        <v>1.86</v>
      </c>
      <c r="E506" t="str">
        <f>VLOOKUP(fact_plan_revenue[[#This Row],[city_code]],dim_cities[],2)</f>
        <v>Delhi</v>
      </c>
      <c r="F506" t="str">
        <f>VLOOKUP(fact_plan_revenue[[#This Row],[date]],dim_date[],2)</f>
        <v>Feb</v>
      </c>
      <c r="G506" t="str">
        <f>VLOOKUP(fact_plan_revenue[[#This Row],[date]],dim_date[],3)</f>
        <v>Before 5G</v>
      </c>
      <c r="H506" t="str">
        <f>VLOOKUP(fact_plan_revenue[[#This Row],[plans]],dim_plan[],2,FALSE)</f>
        <v>Rs. 99 Full Talktime Combo Pack</v>
      </c>
    </row>
    <row r="507" spans="1:8" x14ac:dyDescent="0.3">
      <c r="A507" s="2">
        <v>44593</v>
      </c>
      <c r="B507">
        <v>800008</v>
      </c>
      <c r="C507" t="s">
        <v>53</v>
      </c>
      <c r="D507">
        <v>0.76</v>
      </c>
      <c r="E507" t="str">
        <f>VLOOKUP(fact_plan_revenue[[#This Row],[city_code]],dim_cities[],2)</f>
        <v>Raipur</v>
      </c>
      <c r="F507" t="str">
        <f>VLOOKUP(fact_plan_revenue[[#This Row],[date]],dim_date[],2)</f>
        <v>Feb</v>
      </c>
      <c r="G507" t="str">
        <f>VLOOKUP(fact_plan_revenue[[#This Row],[date]],dim_date[],3)</f>
        <v>Before 5G</v>
      </c>
      <c r="H507" t="str">
        <f>VLOOKUP(fact_plan_revenue[[#This Row],[plans]],dim_plan[],2,FALSE)</f>
        <v>Rs. 99 Full Talktime Combo Pack</v>
      </c>
    </row>
    <row r="508" spans="1:8" x14ac:dyDescent="0.3">
      <c r="A508" s="2">
        <v>44593</v>
      </c>
      <c r="B508">
        <v>641001</v>
      </c>
      <c r="C508" t="s">
        <v>53</v>
      </c>
      <c r="D508">
        <v>0.66</v>
      </c>
      <c r="E508" t="str">
        <f>VLOOKUP(fact_plan_revenue[[#This Row],[city_code]],dim_cities[],2)</f>
        <v>Coimbatore</v>
      </c>
      <c r="F508" t="str">
        <f>VLOOKUP(fact_plan_revenue[[#This Row],[date]],dim_date[],2)</f>
        <v>Feb</v>
      </c>
      <c r="G508" t="str">
        <f>VLOOKUP(fact_plan_revenue[[#This Row],[date]],dim_date[],3)</f>
        <v>Before 5G</v>
      </c>
      <c r="H508" t="str">
        <f>VLOOKUP(fact_plan_revenue[[#This Row],[plans]],dim_plan[],2,FALSE)</f>
        <v>Rs. 99 Full Talktime Combo Pack</v>
      </c>
    </row>
    <row r="509" spans="1:8" x14ac:dyDescent="0.3">
      <c r="A509" s="2">
        <v>44593</v>
      </c>
      <c r="B509">
        <v>160017</v>
      </c>
      <c r="C509" t="s">
        <v>53</v>
      </c>
      <c r="D509">
        <v>0.34</v>
      </c>
      <c r="E509" t="str">
        <f>VLOOKUP(fact_plan_revenue[[#This Row],[city_code]],dim_cities[],2)</f>
        <v>Delhi</v>
      </c>
      <c r="F509" t="str">
        <f>VLOOKUP(fact_plan_revenue[[#This Row],[date]],dim_date[],2)</f>
        <v>Feb</v>
      </c>
      <c r="G509" t="str">
        <f>VLOOKUP(fact_plan_revenue[[#This Row],[date]],dim_date[],3)</f>
        <v>Before 5G</v>
      </c>
      <c r="H509" t="str">
        <f>VLOOKUP(fact_plan_revenue[[#This Row],[plans]],dim_plan[],2,FALSE)</f>
        <v>Rs. 99 Full Talktime Combo Pack</v>
      </c>
    </row>
    <row r="510" spans="1:8" x14ac:dyDescent="0.3">
      <c r="A510" s="2">
        <v>44593</v>
      </c>
      <c r="B510">
        <v>122001</v>
      </c>
      <c r="C510" t="s">
        <v>53</v>
      </c>
      <c r="D510">
        <v>0.5</v>
      </c>
      <c r="E510" t="str">
        <f>VLOOKUP(fact_plan_revenue[[#This Row],[city_code]],dim_cities[],2)</f>
        <v>Delhi</v>
      </c>
      <c r="F510" t="str">
        <f>VLOOKUP(fact_plan_revenue[[#This Row],[date]],dim_date[],2)</f>
        <v>Feb</v>
      </c>
      <c r="G510" t="str">
        <f>VLOOKUP(fact_plan_revenue[[#This Row],[date]],dim_date[],3)</f>
        <v>Before 5G</v>
      </c>
      <c r="H510" t="str">
        <f>VLOOKUP(fact_plan_revenue[[#This Row],[plans]],dim_plan[],2,FALSE)</f>
        <v>Rs. 99 Full Talktime Combo Pack</v>
      </c>
    </row>
    <row r="511" spans="1:8" x14ac:dyDescent="0.3">
      <c r="A511" s="2">
        <v>44593</v>
      </c>
      <c r="B511">
        <v>492001</v>
      </c>
      <c r="C511" t="s">
        <v>53</v>
      </c>
      <c r="D511">
        <v>0.3</v>
      </c>
      <c r="E511" t="str">
        <f>VLOOKUP(fact_plan_revenue[[#This Row],[city_code]],dim_cities[],2)</f>
        <v>Lucknow</v>
      </c>
      <c r="F511" t="str">
        <f>VLOOKUP(fact_plan_revenue[[#This Row],[date]],dim_date[],2)</f>
        <v>Feb</v>
      </c>
      <c r="G511" t="str">
        <f>VLOOKUP(fact_plan_revenue[[#This Row],[date]],dim_date[],3)</f>
        <v>Before 5G</v>
      </c>
      <c r="H511" t="str">
        <f>VLOOKUP(fact_plan_revenue[[#This Row],[plans]],dim_plan[],2,FALSE)</f>
        <v>Rs. 99 Full Talktime Combo Pack</v>
      </c>
    </row>
    <row r="512" spans="1:8" x14ac:dyDescent="0.3">
      <c r="A512" s="2">
        <v>44621</v>
      </c>
      <c r="B512">
        <v>400001</v>
      </c>
      <c r="C512" t="s">
        <v>53</v>
      </c>
      <c r="D512">
        <v>3.29</v>
      </c>
      <c r="E512" t="str">
        <f>VLOOKUP(fact_plan_revenue[[#This Row],[city_code]],dim_cities[],2)</f>
        <v>Lucknow</v>
      </c>
      <c r="F512" t="str">
        <f>VLOOKUP(fact_plan_revenue[[#This Row],[date]],dim_date[],2)</f>
        <v>Mar</v>
      </c>
      <c r="G512" t="str">
        <f>VLOOKUP(fact_plan_revenue[[#This Row],[date]],dim_date[],3)</f>
        <v>Before 5G</v>
      </c>
      <c r="H512" t="str">
        <f>VLOOKUP(fact_plan_revenue[[#This Row],[plans]],dim_plan[],2,FALSE)</f>
        <v>Rs. 99 Full Talktime Combo Pack</v>
      </c>
    </row>
    <row r="513" spans="1:8" x14ac:dyDescent="0.3">
      <c r="A513" s="2">
        <v>44621</v>
      </c>
      <c r="B513">
        <v>110001</v>
      </c>
      <c r="C513" t="s">
        <v>53</v>
      </c>
      <c r="D513">
        <v>3.25</v>
      </c>
      <c r="E513" t="str">
        <f>VLOOKUP(fact_plan_revenue[[#This Row],[city_code]],dim_cities[],2)</f>
        <v>Delhi</v>
      </c>
      <c r="F513" t="str">
        <f>VLOOKUP(fact_plan_revenue[[#This Row],[date]],dim_date[],2)</f>
        <v>Mar</v>
      </c>
      <c r="G513" t="str">
        <f>VLOOKUP(fact_plan_revenue[[#This Row],[date]],dim_date[],3)</f>
        <v>Before 5G</v>
      </c>
      <c r="H513" t="str">
        <f>VLOOKUP(fact_plan_revenue[[#This Row],[plans]],dim_plan[],2,FALSE)</f>
        <v>Rs. 99 Full Talktime Combo Pack</v>
      </c>
    </row>
    <row r="514" spans="1:8" x14ac:dyDescent="0.3">
      <c r="A514" s="2">
        <v>44621</v>
      </c>
      <c r="B514">
        <v>700001</v>
      </c>
      <c r="C514" t="s">
        <v>53</v>
      </c>
      <c r="D514">
        <v>4.21</v>
      </c>
      <c r="E514" t="str">
        <f>VLOOKUP(fact_plan_revenue[[#This Row],[city_code]],dim_cities[],2)</f>
        <v>Raipur</v>
      </c>
      <c r="F514" t="str">
        <f>VLOOKUP(fact_plan_revenue[[#This Row],[date]],dim_date[],2)</f>
        <v>Mar</v>
      </c>
      <c r="G514" t="str">
        <f>VLOOKUP(fact_plan_revenue[[#This Row],[date]],dim_date[],3)</f>
        <v>Before 5G</v>
      </c>
      <c r="H514" t="str">
        <f>VLOOKUP(fact_plan_revenue[[#This Row],[plans]],dim_plan[],2,FALSE)</f>
        <v>Rs. 99 Full Talktime Combo Pack</v>
      </c>
    </row>
    <row r="515" spans="1:8" x14ac:dyDescent="0.3">
      <c r="A515" s="2">
        <v>44621</v>
      </c>
      <c r="B515">
        <v>560001</v>
      </c>
      <c r="C515" t="s">
        <v>53</v>
      </c>
      <c r="D515">
        <v>2.8</v>
      </c>
      <c r="E515" t="str">
        <f>VLOOKUP(fact_plan_revenue[[#This Row],[city_code]],dim_cities[],2)</f>
        <v>Lucknow</v>
      </c>
      <c r="F515" t="str">
        <f>VLOOKUP(fact_plan_revenue[[#This Row],[date]],dim_date[],2)</f>
        <v>Mar</v>
      </c>
      <c r="G515" t="str">
        <f>VLOOKUP(fact_plan_revenue[[#This Row],[date]],dim_date[],3)</f>
        <v>Before 5G</v>
      </c>
      <c r="H515" t="str">
        <f>VLOOKUP(fact_plan_revenue[[#This Row],[plans]],dim_plan[],2,FALSE)</f>
        <v>Rs. 99 Full Talktime Combo Pack</v>
      </c>
    </row>
    <row r="516" spans="1:8" x14ac:dyDescent="0.3">
      <c r="A516" s="2">
        <v>44621</v>
      </c>
      <c r="B516">
        <v>600001</v>
      </c>
      <c r="C516" t="s">
        <v>53</v>
      </c>
      <c r="D516">
        <v>1.67</v>
      </c>
      <c r="E516" t="str">
        <f>VLOOKUP(fact_plan_revenue[[#This Row],[city_code]],dim_cities[],2)</f>
        <v>Lucknow</v>
      </c>
      <c r="F516" t="str">
        <f>VLOOKUP(fact_plan_revenue[[#This Row],[date]],dim_date[],2)</f>
        <v>Mar</v>
      </c>
      <c r="G516" t="str">
        <f>VLOOKUP(fact_plan_revenue[[#This Row],[date]],dim_date[],3)</f>
        <v>Before 5G</v>
      </c>
      <c r="H516" t="str">
        <f>VLOOKUP(fact_plan_revenue[[#This Row],[plans]],dim_plan[],2,FALSE)</f>
        <v>Rs. 99 Full Talktime Combo Pack</v>
      </c>
    </row>
    <row r="517" spans="1:8" x14ac:dyDescent="0.3">
      <c r="A517" s="2">
        <v>44621</v>
      </c>
      <c r="B517">
        <v>500001</v>
      </c>
      <c r="C517" t="s">
        <v>53</v>
      </c>
      <c r="D517">
        <v>1.83</v>
      </c>
      <c r="E517" t="str">
        <f>VLOOKUP(fact_plan_revenue[[#This Row],[city_code]],dim_cities[],2)</f>
        <v>Lucknow</v>
      </c>
      <c r="F517" t="str">
        <f>VLOOKUP(fact_plan_revenue[[#This Row],[date]],dim_date[],2)</f>
        <v>Mar</v>
      </c>
      <c r="G517" t="str">
        <f>VLOOKUP(fact_plan_revenue[[#This Row],[date]],dim_date[],3)</f>
        <v>Before 5G</v>
      </c>
      <c r="H517" t="str">
        <f>VLOOKUP(fact_plan_revenue[[#This Row],[plans]],dim_plan[],2,FALSE)</f>
        <v>Rs. 99 Full Talktime Combo Pack</v>
      </c>
    </row>
    <row r="518" spans="1:8" x14ac:dyDescent="0.3">
      <c r="A518" s="2">
        <v>44621</v>
      </c>
      <c r="B518">
        <v>411001</v>
      </c>
      <c r="C518" t="s">
        <v>53</v>
      </c>
      <c r="D518">
        <v>2.2000000000000002</v>
      </c>
      <c r="E518" t="str">
        <f>VLOOKUP(fact_plan_revenue[[#This Row],[city_code]],dim_cities[],2)</f>
        <v>Lucknow</v>
      </c>
      <c r="F518" t="str">
        <f>VLOOKUP(fact_plan_revenue[[#This Row],[date]],dim_date[],2)</f>
        <v>Mar</v>
      </c>
      <c r="G518" t="str">
        <f>VLOOKUP(fact_plan_revenue[[#This Row],[date]],dim_date[],3)</f>
        <v>Before 5G</v>
      </c>
      <c r="H518" t="str">
        <f>VLOOKUP(fact_plan_revenue[[#This Row],[plans]],dim_plan[],2,FALSE)</f>
        <v>Rs. 99 Full Talktime Combo Pack</v>
      </c>
    </row>
    <row r="519" spans="1:8" x14ac:dyDescent="0.3">
      <c r="A519" s="2">
        <v>44621</v>
      </c>
      <c r="B519">
        <v>380001</v>
      </c>
      <c r="C519" t="s">
        <v>53</v>
      </c>
      <c r="D519">
        <v>1.64</v>
      </c>
      <c r="E519" t="str">
        <f>VLOOKUP(fact_plan_revenue[[#This Row],[city_code]],dim_cities[],2)</f>
        <v>Ahmedabad</v>
      </c>
      <c r="F519" t="str">
        <f>VLOOKUP(fact_plan_revenue[[#This Row],[date]],dim_date[],2)</f>
        <v>Mar</v>
      </c>
      <c r="G519" t="str">
        <f>VLOOKUP(fact_plan_revenue[[#This Row],[date]],dim_date[],3)</f>
        <v>Before 5G</v>
      </c>
      <c r="H519" t="str">
        <f>VLOOKUP(fact_plan_revenue[[#This Row],[plans]],dim_plan[],2,FALSE)</f>
        <v>Rs. 99 Full Talktime Combo Pack</v>
      </c>
    </row>
    <row r="520" spans="1:8" x14ac:dyDescent="0.3">
      <c r="A520" s="2">
        <v>44621</v>
      </c>
      <c r="B520">
        <v>302001</v>
      </c>
      <c r="C520" t="s">
        <v>53</v>
      </c>
      <c r="D520">
        <v>1.05</v>
      </c>
      <c r="E520" t="str">
        <f>VLOOKUP(fact_plan_revenue[[#This Row],[city_code]],dim_cities[],2)</f>
        <v>Delhi</v>
      </c>
      <c r="F520" t="str">
        <f>VLOOKUP(fact_plan_revenue[[#This Row],[date]],dim_date[],2)</f>
        <v>Mar</v>
      </c>
      <c r="G520" t="str">
        <f>VLOOKUP(fact_plan_revenue[[#This Row],[date]],dim_date[],3)</f>
        <v>Before 5G</v>
      </c>
      <c r="H520" t="str">
        <f>VLOOKUP(fact_plan_revenue[[#This Row],[plans]],dim_plan[],2,FALSE)</f>
        <v>Rs. 99 Full Talktime Combo Pack</v>
      </c>
    </row>
    <row r="521" spans="1:8" x14ac:dyDescent="0.3">
      <c r="A521" s="2">
        <v>44621</v>
      </c>
      <c r="B521">
        <v>226001</v>
      </c>
      <c r="C521" t="s">
        <v>53</v>
      </c>
      <c r="D521">
        <v>0.85</v>
      </c>
      <c r="E521" t="str">
        <f>VLOOKUP(fact_plan_revenue[[#This Row],[city_code]],dim_cities[],2)</f>
        <v>Delhi</v>
      </c>
      <c r="F521" t="str">
        <f>VLOOKUP(fact_plan_revenue[[#This Row],[date]],dim_date[],2)</f>
        <v>Mar</v>
      </c>
      <c r="G521" t="str">
        <f>VLOOKUP(fact_plan_revenue[[#This Row],[date]],dim_date[],3)</f>
        <v>Before 5G</v>
      </c>
      <c r="H521" t="str">
        <f>VLOOKUP(fact_plan_revenue[[#This Row],[plans]],dim_plan[],2,FALSE)</f>
        <v>Rs. 99 Full Talktime Combo Pack</v>
      </c>
    </row>
    <row r="522" spans="1:8" x14ac:dyDescent="0.3">
      <c r="A522" s="2">
        <v>44621</v>
      </c>
      <c r="B522">
        <v>800008</v>
      </c>
      <c r="C522" t="s">
        <v>53</v>
      </c>
      <c r="D522">
        <v>0.62</v>
      </c>
      <c r="E522" t="str">
        <f>VLOOKUP(fact_plan_revenue[[#This Row],[city_code]],dim_cities[],2)</f>
        <v>Raipur</v>
      </c>
      <c r="F522" t="str">
        <f>VLOOKUP(fact_plan_revenue[[#This Row],[date]],dim_date[],2)</f>
        <v>Mar</v>
      </c>
      <c r="G522" t="str">
        <f>VLOOKUP(fact_plan_revenue[[#This Row],[date]],dim_date[],3)</f>
        <v>Before 5G</v>
      </c>
      <c r="H522" t="str">
        <f>VLOOKUP(fact_plan_revenue[[#This Row],[plans]],dim_plan[],2,FALSE)</f>
        <v>Rs. 99 Full Talktime Combo Pack</v>
      </c>
    </row>
    <row r="523" spans="1:8" x14ac:dyDescent="0.3">
      <c r="A523" s="2">
        <v>44621</v>
      </c>
      <c r="B523">
        <v>641001</v>
      </c>
      <c r="C523" t="s">
        <v>53</v>
      </c>
      <c r="D523">
        <v>1.25</v>
      </c>
      <c r="E523" t="str">
        <f>VLOOKUP(fact_plan_revenue[[#This Row],[city_code]],dim_cities[],2)</f>
        <v>Coimbatore</v>
      </c>
      <c r="F523" t="str">
        <f>VLOOKUP(fact_plan_revenue[[#This Row],[date]],dim_date[],2)</f>
        <v>Mar</v>
      </c>
      <c r="G523" t="str">
        <f>VLOOKUP(fact_plan_revenue[[#This Row],[date]],dim_date[],3)</f>
        <v>Before 5G</v>
      </c>
      <c r="H523" t="str">
        <f>VLOOKUP(fact_plan_revenue[[#This Row],[plans]],dim_plan[],2,FALSE)</f>
        <v>Rs. 99 Full Talktime Combo Pack</v>
      </c>
    </row>
    <row r="524" spans="1:8" x14ac:dyDescent="0.3">
      <c r="A524" s="2">
        <v>44621</v>
      </c>
      <c r="B524">
        <v>160017</v>
      </c>
      <c r="C524" t="s">
        <v>53</v>
      </c>
      <c r="D524">
        <v>0.56999999999999995</v>
      </c>
      <c r="E524" t="str">
        <f>VLOOKUP(fact_plan_revenue[[#This Row],[city_code]],dim_cities[],2)</f>
        <v>Delhi</v>
      </c>
      <c r="F524" t="str">
        <f>VLOOKUP(fact_plan_revenue[[#This Row],[date]],dim_date[],2)</f>
        <v>Mar</v>
      </c>
      <c r="G524" t="str">
        <f>VLOOKUP(fact_plan_revenue[[#This Row],[date]],dim_date[],3)</f>
        <v>Before 5G</v>
      </c>
      <c r="H524" t="str">
        <f>VLOOKUP(fact_plan_revenue[[#This Row],[plans]],dim_plan[],2,FALSE)</f>
        <v>Rs. 99 Full Talktime Combo Pack</v>
      </c>
    </row>
    <row r="525" spans="1:8" x14ac:dyDescent="0.3">
      <c r="A525" s="2">
        <v>44621</v>
      </c>
      <c r="B525">
        <v>122001</v>
      </c>
      <c r="C525" t="s">
        <v>53</v>
      </c>
      <c r="D525">
        <v>0.36</v>
      </c>
      <c r="E525" t="str">
        <f>VLOOKUP(fact_plan_revenue[[#This Row],[city_code]],dim_cities[],2)</f>
        <v>Delhi</v>
      </c>
      <c r="F525" t="str">
        <f>VLOOKUP(fact_plan_revenue[[#This Row],[date]],dim_date[],2)</f>
        <v>Mar</v>
      </c>
      <c r="G525" t="str">
        <f>VLOOKUP(fact_plan_revenue[[#This Row],[date]],dim_date[],3)</f>
        <v>Before 5G</v>
      </c>
      <c r="H525" t="str">
        <f>VLOOKUP(fact_plan_revenue[[#This Row],[plans]],dim_plan[],2,FALSE)</f>
        <v>Rs. 99 Full Talktime Combo Pack</v>
      </c>
    </row>
    <row r="526" spans="1:8" x14ac:dyDescent="0.3">
      <c r="A526" s="2">
        <v>44621</v>
      </c>
      <c r="B526">
        <v>492001</v>
      </c>
      <c r="C526" t="s">
        <v>53</v>
      </c>
      <c r="D526">
        <v>0.24</v>
      </c>
      <c r="E526" t="str">
        <f>VLOOKUP(fact_plan_revenue[[#This Row],[city_code]],dim_cities[],2)</f>
        <v>Lucknow</v>
      </c>
      <c r="F526" t="str">
        <f>VLOOKUP(fact_plan_revenue[[#This Row],[date]],dim_date[],2)</f>
        <v>Mar</v>
      </c>
      <c r="G526" t="str">
        <f>VLOOKUP(fact_plan_revenue[[#This Row],[date]],dim_date[],3)</f>
        <v>Before 5G</v>
      </c>
      <c r="H526" t="str">
        <f>VLOOKUP(fact_plan_revenue[[#This Row],[plans]],dim_plan[],2,FALSE)</f>
        <v>Rs. 99 Full Talktime Combo Pack</v>
      </c>
    </row>
    <row r="527" spans="1:8" x14ac:dyDescent="0.3">
      <c r="A527" s="2">
        <v>44652</v>
      </c>
      <c r="B527">
        <v>400001</v>
      </c>
      <c r="C527" t="s">
        <v>53</v>
      </c>
      <c r="D527">
        <v>3.22</v>
      </c>
      <c r="E527" t="str">
        <f>VLOOKUP(fact_plan_revenue[[#This Row],[city_code]],dim_cities[],2)</f>
        <v>Lucknow</v>
      </c>
      <c r="F527" t="str">
        <f>VLOOKUP(fact_plan_revenue[[#This Row],[date]],dim_date[],2)</f>
        <v>Apr</v>
      </c>
      <c r="G527" t="str">
        <f>VLOOKUP(fact_plan_revenue[[#This Row],[date]],dim_date[],3)</f>
        <v>Before 5G</v>
      </c>
      <c r="H527" t="str">
        <f>VLOOKUP(fact_plan_revenue[[#This Row],[plans]],dim_plan[],2,FALSE)</f>
        <v>Rs. 99 Full Talktime Combo Pack</v>
      </c>
    </row>
    <row r="528" spans="1:8" x14ac:dyDescent="0.3">
      <c r="A528" s="2">
        <v>44652</v>
      </c>
      <c r="B528">
        <v>110001</v>
      </c>
      <c r="C528" t="s">
        <v>53</v>
      </c>
      <c r="D528">
        <v>2.6</v>
      </c>
      <c r="E528" t="str">
        <f>VLOOKUP(fact_plan_revenue[[#This Row],[city_code]],dim_cities[],2)</f>
        <v>Delhi</v>
      </c>
      <c r="F528" t="str">
        <f>VLOOKUP(fact_plan_revenue[[#This Row],[date]],dim_date[],2)</f>
        <v>Apr</v>
      </c>
      <c r="G528" t="str">
        <f>VLOOKUP(fact_plan_revenue[[#This Row],[date]],dim_date[],3)</f>
        <v>Before 5G</v>
      </c>
      <c r="H528" t="str">
        <f>VLOOKUP(fact_plan_revenue[[#This Row],[plans]],dim_plan[],2,FALSE)</f>
        <v>Rs. 99 Full Talktime Combo Pack</v>
      </c>
    </row>
    <row r="529" spans="1:8" x14ac:dyDescent="0.3">
      <c r="A529" s="2">
        <v>44652</v>
      </c>
      <c r="B529">
        <v>700001</v>
      </c>
      <c r="C529" t="s">
        <v>53</v>
      </c>
      <c r="D529">
        <v>2.76</v>
      </c>
      <c r="E529" t="str">
        <f>VLOOKUP(fact_plan_revenue[[#This Row],[city_code]],dim_cities[],2)</f>
        <v>Raipur</v>
      </c>
      <c r="F529" t="str">
        <f>VLOOKUP(fact_plan_revenue[[#This Row],[date]],dim_date[],2)</f>
        <v>Apr</v>
      </c>
      <c r="G529" t="str">
        <f>VLOOKUP(fact_plan_revenue[[#This Row],[date]],dim_date[],3)</f>
        <v>Before 5G</v>
      </c>
      <c r="H529" t="str">
        <f>VLOOKUP(fact_plan_revenue[[#This Row],[plans]],dim_plan[],2,FALSE)</f>
        <v>Rs. 99 Full Talktime Combo Pack</v>
      </c>
    </row>
    <row r="530" spans="1:8" x14ac:dyDescent="0.3">
      <c r="A530" s="2">
        <v>44652</v>
      </c>
      <c r="B530">
        <v>560001</v>
      </c>
      <c r="C530" t="s">
        <v>53</v>
      </c>
      <c r="D530">
        <v>3.02</v>
      </c>
      <c r="E530" t="str">
        <f>VLOOKUP(fact_plan_revenue[[#This Row],[city_code]],dim_cities[],2)</f>
        <v>Lucknow</v>
      </c>
      <c r="F530" t="str">
        <f>VLOOKUP(fact_plan_revenue[[#This Row],[date]],dim_date[],2)</f>
        <v>Apr</v>
      </c>
      <c r="G530" t="str">
        <f>VLOOKUP(fact_plan_revenue[[#This Row],[date]],dim_date[],3)</f>
        <v>Before 5G</v>
      </c>
      <c r="H530" t="str">
        <f>VLOOKUP(fact_plan_revenue[[#This Row],[plans]],dim_plan[],2,FALSE)</f>
        <v>Rs. 99 Full Talktime Combo Pack</v>
      </c>
    </row>
    <row r="531" spans="1:8" x14ac:dyDescent="0.3">
      <c r="A531" s="2">
        <v>44652</v>
      </c>
      <c r="B531">
        <v>600001</v>
      </c>
      <c r="C531" t="s">
        <v>53</v>
      </c>
      <c r="D531">
        <v>2.33</v>
      </c>
      <c r="E531" t="str">
        <f>VLOOKUP(fact_plan_revenue[[#This Row],[city_code]],dim_cities[],2)</f>
        <v>Lucknow</v>
      </c>
      <c r="F531" t="str">
        <f>VLOOKUP(fact_plan_revenue[[#This Row],[date]],dim_date[],2)</f>
        <v>Apr</v>
      </c>
      <c r="G531" t="str">
        <f>VLOOKUP(fact_plan_revenue[[#This Row],[date]],dim_date[],3)</f>
        <v>Before 5G</v>
      </c>
      <c r="H531" t="str">
        <f>VLOOKUP(fact_plan_revenue[[#This Row],[plans]],dim_plan[],2,FALSE)</f>
        <v>Rs. 99 Full Talktime Combo Pack</v>
      </c>
    </row>
    <row r="532" spans="1:8" x14ac:dyDescent="0.3">
      <c r="A532" s="2">
        <v>44652</v>
      </c>
      <c r="B532">
        <v>500001</v>
      </c>
      <c r="C532" t="s">
        <v>53</v>
      </c>
      <c r="D532">
        <v>1.35</v>
      </c>
      <c r="E532" t="str">
        <f>VLOOKUP(fact_plan_revenue[[#This Row],[city_code]],dim_cities[],2)</f>
        <v>Lucknow</v>
      </c>
      <c r="F532" t="str">
        <f>VLOOKUP(fact_plan_revenue[[#This Row],[date]],dim_date[],2)</f>
        <v>Apr</v>
      </c>
      <c r="G532" t="str">
        <f>VLOOKUP(fact_plan_revenue[[#This Row],[date]],dim_date[],3)</f>
        <v>Before 5G</v>
      </c>
      <c r="H532" t="str">
        <f>VLOOKUP(fact_plan_revenue[[#This Row],[plans]],dim_plan[],2,FALSE)</f>
        <v>Rs. 99 Full Talktime Combo Pack</v>
      </c>
    </row>
    <row r="533" spans="1:8" x14ac:dyDescent="0.3">
      <c r="A533" s="2">
        <v>44652</v>
      </c>
      <c r="B533">
        <v>411001</v>
      </c>
      <c r="C533" t="s">
        <v>53</v>
      </c>
      <c r="D533">
        <v>3.41</v>
      </c>
      <c r="E533" t="str">
        <f>VLOOKUP(fact_plan_revenue[[#This Row],[city_code]],dim_cities[],2)</f>
        <v>Lucknow</v>
      </c>
      <c r="F533" t="str">
        <f>VLOOKUP(fact_plan_revenue[[#This Row],[date]],dim_date[],2)</f>
        <v>Apr</v>
      </c>
      <c r="G533" t="str">
        <f>VLOOKUP(fact_plan_revenue[[#This Row],[date]],dim_date[],3)</f>
        <v>Before 5G</v>
      </c>
      <c r="H533" t="str">
        <f>VLOOKUP(fact_plan_revenue[[#This Row],[plans]],dim_plan[],2,FALSE)</f>
        <v>Rs. 99 Full Talktime Combo Pack</v>
      </c>
    </row>
    <row r="534" spans="1:8" x14ac:dyDescent="0.3">
      <c r="A534" s="2">
        <v>44652</v>
      </c>
      <c r="B534">
        <v>380001</v>
      </c>
      <c r="C534" t="s">
        <v>53</v>
      </c>
      <c r="D534">
        <v>1.59</v>
      </c>
      <c r="E534" t="str">
        <f>VLOOKUP(fact_plan_revenue[[#This Row],[city_code]],dim_cities[],2)</f>
        <v>Ahmedabad</v>
      </c>
      <c r="F534" t="str">
        <f>VLOOKUP(fact_plan_revenue[[#This Row],[date]],dim_date[],2)</f>
        <v>Apr</v>
      </c>
      <c r="G534" t="str">
        <f>VLOOKUP(fact_plan_revenue[[#This Row],[date]],dim_date[],3)</f>
        <v>Before 5G</v>
      </c>
      <c r="H534" t="str">
        <f>VLOOKUP(fact_plan_revenue[[#This Row],[plans]],dim_plan[],2,FALSE)</f>
        <v>Rs. 99 Full Talktime Combo Pack</v>
      </c>
    </row>
    <row r="535" spans="1:8" x14ac:dyDescent="0.3">
      <c r="A535" s="2">
        <v>44652</v>
      </c>
      <c r="B535">
        <v>302001</v>
      </c>
      <c r="C535" t="s">
        <v>53</v>
      </c>
      <c r="D535">
        <v>0.84</v>
      </c>
      <c r="E535" t="str">
        <f>VLOOKUP(fact_plan_revenue[[#This Row],[city_code]],dim_cities[],2)</f>
        <v>Delhi</v>
      </c>
      <c r="F535" t="str">
        <f>VLOOKUP(fact_plan_revenue[[#This Row],[date]],dim_date[],2)</f>
        <v>Apr</v>
      </c>
      <c r="G535" t="str">
        <f>VLOOKUP(fact_plan_revenue[[#This Row],[date]],dim_date[],3)</f>
        <v>Before 5G</v>
      </c>
      <c r="H535" t="str">
        <f>VLOOKUP(fact_plan_revenue[[#This Row],[plans]],dim_plan[],2,FALSE)</f>
        <v>Rs. 99 Full Talktime Combo Pack</v>
      </c>
    </row>
    <row r="536" spans="1:8" x14ac:dyDescent="0.3">
      <c r="A536" s="2">
        <v>44652</v>
      </c>
      <c r="B536">
        <v>226001</v>
      </c>
      <c r="C536" t="s">
        <v>53</v>
      </c>
      <c r="D536">
        <v>0.85</v>
      </c>
      <c r="E536" t="str">
        <f>VLOOKUP(fact_plan_revenue[[#This Row],[city_code]],dim_cities[],2)</f>
        <v>Delhi</v>
      </c>
      <c r="F536" t="str">
        <f>VLOOKUP(fact_plan_revenue[[#This Row],[date]],dim_date[],2)</f>
        <v>Apr</v>
      </c>
      <c r="G536" t="str">
        <f>VLOOKUP(fact_plan_revenue[[#This Row],[date]],dim_date[],3)</f>
        <v>Before 5G</v>
      </c>
      <c r="H536" t="str">
        <f>VLOOKUP(fact_plan_revenue[[#This Row],[plans]],dim_plan[],2,FALSE)</f>
        <v>Rs. 99 Full Talktime Combo Pack</v>
      </c>
    </row>
    <row r="537" spans="1:8" x14ac:dyDescent="0.3">
      <c r="A537" s="2">
        <v>44652</v>
      </c>
      <c r="B537">
        <v>800008</v>
      </c>
      <c r="C537" t="s">
        <v>53</v>
      </c>
      <c r="D537">
        <v>0.78</v>
      </c>
      <c r="E537" t="str">
        <f>VLOOKUP(fact_plan_revenue[[#This Row],[city_code]],dim_cities[],2)</f>
        <v>Raipur</v>
      </c>
      <c r="F537" t="str">
        <f>VLOOKUP(fact_plan_revenue[[#This Row],[date]],dim_date[],2)</f>
        <v>Apr</v>
      </c>
      <c r="G537" t="str">
        <f>VLOOKUP(fact_plan_revenue[[#This Row],[date]],dim_date[],3)</f>
        <v>Before 5G</v>
      </c>
      <c r="H537" t="str">
        <f>VLOOKUP(fact_plan_revenue[[#This Row],[plans]],dim_plan[],2,FALSE)</f>
        <v>Rs. 99 Full Talktime Combo Pack</v>
      </c>
    </row>
    <row r="538" spans="1:8" x14ac:dyDescent="0.3">
      <c r="A538" s="2">
        <v>44652</v>
      </c>
      <c r="B538">
        <v>641001</v>
      </c>
      <c r="C538" t="s">
        <v>53</v>
      </c>
      <c r="D538">
        <v>0.56999999999999995</v>
      </c>
      <c r="E538" t="str">
        <f>VLOOKUP(fact_plan_revenue[[#This Row],[city_code]],dim_cities[],2)</f>
        <v>Coimbatore</v>
      </c>
      <c r="F538" t="str">
        <f>VLOOKUP(fact_plan_revenue[[#This Row],[date]],dim_date[],2)</f>
        <v>Apr</v>
      </c>
      <c r="G538" t="str">
        <f>VLOOKUP(fact_plan_revenue[[#This Row],[date]],dim_date[],3)</f>
        <v>Before 5G</v>
      </c>
      <c r="H538" t="str">
        <f>VLOOKUP(fact_plan_revenue[[#This Row],[plans]],dim_plan[],2,FALSE)</f>
        <v>Rs. 99 Full Talktime Combo Pack</v>
      </c>
    </row>
    <row r="539" spans="1:8" x14ac:dyDescent="0.3">
      <c r="A539" s="2">
        <v>44652</v>
      </c>
      <c r="B539">
        <v>160017</v>
      </c>
      <c r="C539" t="s">
        <v>53</v>
      </c>
      <c r="D539">
        <v>0.65</v>
      </c>
      <c r="E539" t="str">
        <f>VLOOKUP(fact_plan_revenue[[#This Row],[city_code]],dim_cities[],2)</f>
        <v>Delhi</v>
      </c>
      <c r="F539" t="str">
        <f>VLOOKUP(fact_plan_revenue[[#This Row],[date]],dim_date[],2)</f>
        <v>Apr</v>
      </c>
      <c r="G539" t="str">
        <f>VLOOKUP(fact_plan_revenue[[#This Row],[date]],dim_date[],3)</f>
        <v>Before 5G</v>
      </c>
      <c r="H539" t="str">
        <f>VLOOKUP(fact_plan_revenue[[#This Row],[plans]],dim_plan[],2,FALSE)</f>
        <v>Rs. 99 Full Talktime Combo Pack</v>
      </c>
    </row>
    <row r="540" spans="1:8" x14ac:dyDescent="0.3">
      <c r="A540" s="2">
        <v>44652</v>
      </c>
      <c r="B540">
        <v>122001</v>
      </c>
      <c r="C540" t="s">
        <v>53</v>
      </c>
      <c r="D540">
        <v>0.34</v>
      </c>
      <c r="E540" t="str">
        <f>VLOOKUP(fact_plan_revenue[[#This Row],[city_code]],dim_cities[],2)</f>
        <v>Delhi</v>
      </c>
      <c r="F540" t="str">
        <f>VLOOKUP(fact_plan_revenue[[#This Row],[date]],dim_date[],2)</f>
        <v>Apr</v>
      </c>
      <c r="G540" t="str">
        <f>VLOOKUP(fact_plan_revenue[[#This Row],[date]],dim_date[],3)</f>
        <v>Before 5G</v>
      </c>
      <c r="H540" t="str">
        <f>VLOOKUP(fact_plan_revenue[[#This Row],[plans]],dim_plan[],2,FALSE)</f>
        <v>Rs. 99 Full Talktime Combo Pack</v>
      </c>
    </row>
    <row r="541" spans="1:8" x14ac:dyDescent="0.3">
      <c r="A541" s="2">
        <v>44652</v>
      </c>
      <c r="B541">
        <v>492001</v>
      </c>
      <c r="C541" t="s">
        <v>53</v>
      </c>
      <c r="D541">
        <v>0.24</v>
      </c>
      <c r="E541" t="str">
        <f>VLOOKUP(fact_plan_revenue[[#This Row],[city_code]],dim_cities[],2)</f>
        <v>Lucknow</v>
      </c>
      <c r="F541" t="str">
        <f>VLOOKUP(fact_plan_revenue[[#This Row],[date]],dim_date[],2)</f>
        <v>Apr</v>
      </c>
      <c r="G541" t="str">
        <f>VLOOKUP(fact_plan_revenue[[#This Row],[date]],dim_date[],3)</f>
        <v>Before 5G</v>
      </c>
      <c r="H541" t="str">
        <f>VLOOKUP(fact_plan_revenue[[#This Row],[plans]],dim_plan[],2,FALSE)</f>
        <v>Rs. 99 Full Talktime Combo Pack</v>
      </c>
    </row>
    <row r="542" spans="1:8" x14ac:dyDescent="0.3">
      <c r="A542" s="2">
        <v>44713</v>
      </c>
      <c r="B542">
        <v>400001</v>
      </c>
      <c r="C542" t="s">
        <v>53</v>
      </c>
      <c r="D542">
        <v>2.85</v>
      </c>
      <c r="E542" t="str">
        <f>VLOOKUP(fact_plan_revenue[[#This Row],[city_code]],dim_cities[],2)</f>
        <v>Lucknow</v>
      </c>
      <c r="F542" t="str">
        <f>VLOOKUP(fact_plan_revenue[[#This Row],[date]],dim_date[],2)</f>
        <v>Jun</v>
      </c>
      <c r="G542" t="str">
        <f>VLOOKUP(fact_plan_revenue[[#This Row],[date]],dim_date[],3)</f>
        <v>After 5G</v>
      </c>
      <c r="H542" t="str">
        <f>VLOOKUP(fact_plan_revenue[[#This Row],[plans]],dim_plan[],2,FALSE)</f>
        <v>Rs. 99 Full Talktime Combo Pack</v>
      </c>
    </row>
    <row r="543" spans="1:8" x14ac:dyDescent="0.3">
      <c r="A543" s="2">
        <v>44713</v>
      </c>
      <c r="B543">
        <v>110001</v>
      </c>
      <c r="C543" t="s">
        <v>53</v>
      </c>
      <c r="D543">
        <v>1.62</v>
      </c>
      <c r="E543" t="str">
        <f>VLOOKUP(fact_plan_revenue[[#This Row],[city_code]],dim_cities[],2)</f>
        <v>Delhi</v>
      </c>
      <c r="F543" t="str">
        <f>VLOOKUP(fact_plan_revenue[[#This Row],[date]],dim_date[],2)</f>
        <v>Jun</v>
      </c>
      <c r="G543" t="str">
        <f>VLOOKUP(fact_plan_revenue[[#This Row],[date]],dim_date[],3)</f>
        <v>After 5G</v>
      </c>
      <c r="H543" t="str">
        <f>VLOOKUP(fact_plan_revenue[[#This Row],[plans]],dim_plan[],2,FALSE)</f>
        <v>Rs. 99 Full Talktime Combo Pack</v>
      </c>
    </row>
    <row r="544" spans="1:8" x14ac:dyDescent="0.3">
      <c r="A544" s="2">
        <v>44713</v>
      </c>
      <c r="B544">
        <v>700001</v>
      </c>
      <c r="C544" t="s">
        <v>53</v>
      </c>
      <c r="D544">
        <v>1.34</v>
      </c>
      <c r="E544" t="str">
        <f>VLOOKUP(fact_plan_revenue[[#This Row],[city_code]],dim_cities[],2)</f>
        <v>Raipur</v>
      </c>
      <c r="F544" t="str">
        <f>VLOOKUP(fact_plan_revenue[[#This Row],[date]],dim_date[],2)</f>
        <v>Jun</v>
      </c>
      <c r="G544" t="str">
        <f>VLOOKUP(fact_plan_revenue[[#This Row],[date]],dim_date[],3)</f>
        <v>After 5G</v>
      </c>
      <c r="H544" t="str">
        <f>VLOOKUP(fact_plan_revenue[[#This Row],[plans]],dim_plan[],2,FALSE)</f>
        <v>Rs. 99 Full Talktime Combo Pack</v>
      </c>
    </row>
    <row r="545" spans="1:8" x14ac:dyDescent="0.3">
      <c r="A545" s="2">
        <v>44713</v>
      </c>
      <c r="B545">
        <v>560001</v>
      </c>
      <c r="C545" t="s">
        <v>53</v>
      </c>
      <c r="D545">
        <v>1.77</v>
      </c>
      <c r="E545" t="str">
        <f>VLOOKUP(fact_plan_revenue[[#This Row],[city_code]],dim_cities[],2)</f>
        <v>Lucknow</v>
      </c>
      <c r="F545" t="str">
        <f>VLOOKUP(fact_plan_revenue[[#This Row],[date]],dim_date[],2)</f>
        <v>Jun</v>
      </c>
      <c r="G545" t="str">
        <f>VLOOKUP(fact_plan_revenue[[#This Row],[date]],dim_date[],3)</f>
        <v>After 5G</v>
      </c>
      <c r="H545" t="str">
        <f>VLOOKUP(fact_plan_revenue[[#This Row],[plans]],dim_plan[],2,FALSE)</f>
        <v>Rs. 99 Full Talktime Combo Pack</v>
      </c>
    </row>
    <row r="546" spans="1:8" x14ac:dyDescent="0.3">
      <c r="A546" s="2">
        <v>44713</v>
      </c>
      <c r="B546">
        <v>600001</v>
      </c>
      <c r="C546" t="s">
        <v>53</v>
      </c>
      <c r="D546">
        <v>1.32</v>
      </c>
      <c r="E546" t="str">
        <f>VLOOKUP(fact_plan_revenue[[#This Row],[city_code]],dim_cities[],2)</f>
        <v>Lucknow</v>
      </c>
      <c r="F546" t="str">
        <f>VLOOKUP(fact_plan_revenue[[#This Row],[date]],dim_date[],2)</f>
        <v>Jun</v>
      </c>
      <c r="G546" t="str">
        <f>VLOOKUP(fact_plan_revenue[[#This Row],[date]],dim_date[],3)</f>
        <v>After 5G</v>
      </c>
      <c r="H546" t="str">
        <f>VLOOKUP(fact_plan_revenue[[#This Row],[plans]],dim_plan[],2,FALSE)</f>
        <v>Rs. 99 Full Talktime Combo Pack</v>
      </c>
    </row>
    <row r="547" spans="1:8" x14ac:dyDescent="0.3">
      <c r="A547" s="2">
        <v>44713</v>
      </c>
      <c r="B547">
        <v>500001</v>
      </c>
      <c r="C547" t="s">
        <v>53</v>
      </c>
      <c r="D547">
        <v>1.21</v>
      </c>
      <c r="E547" t="str">
        <f>VLOOKUP(fact_plan_revenue[[#This Row],[city_code]],dim_cities[],2)</f>
        <v>Lucknow</v>
      </c>
      <c r="F547" t="str">
        <f>VLOOKUP(fact_plan_revenue[[#This Row],[date]],dim_date[],2)</f>
        <v>Jun</v>
      </c>
      <c r="G547" t="str">
        <f>VLOOKUP(fact_plan_revenue[[#This Row],[date]],dim_date[],3)</f>
        <v>After 5G</v>
      </c>
      <c r="H547" t="str">
        <f>VLOOKUP(fact_plan_revenue[[#This Row],[plans]],dim_plan[],2,FALSE)</f>
        <v>Rs. 99 Full Talktime Combo Pack</v>
      </c>
    </row>
    <row r="548" spans="1:8" x14ac:dyDescent="0.3">
      <c r="A548" s="2">
        <v>44713</v>
      </c>
      <c r="B548">
        <v>411001</v>
      </c>
      <c r="C548" t="s">
        <v>53</v>
      </c>
      <c r="D548">
        <v>0.81</v>
      </c>
      <c r="E548" t="str">
        <f>VLOOKUP(fact_plan_revenue[[#This Row],[city_code]],dim_cities[],2)</f>
        <v>Lucknow</v>
      </c>
      <c r="F548" t="str">
        <f>VLOOKUP(fact_plan_revenue[[#This Row],[date]],dim_date[],2)</f>
        <v>Jun</v>
      </c>
      <c r="G548" t="str">
        <f>VLOOKUP(fact_plan_revenue[[#This Row],[date]],dim_date[],3)</f>
        <v>After 5G</v>
      </c>
      <c r="H548" t="str">
        <f>VLOOKUP(fact_plan_revenue[[#This Row],[plans]],dim_plan[],2,FALSE)</f>
        <v>Rs. 99 Full Talktime Combo Pack</v>
      </c>
    </row>
    <row r="549" spans="1:8" x14ac:dyDescent="0.3">
      <c r="A549" s="2">
        <v>44713</v>
      </c>
      <c r="B549">
        <v>380001</v>
      </c>
      <c r="C549" t="s">
        <v>53</v>
      </c>
      <c r="D549">
        <v>0.81</v>
      </c>
      <c r="E549" t="str">
        <f>VLOOKUP(fact_plan_revenue[[#This Row],[city_code]],dim_cities[],2)</f>
        <v>Ahmedabad</v>
      </c>
      <c r="F549" t="str">
        <f>VLOOKUP(fact_plan_revenue[[#This Row],[date]],dim_date[],2)</f>
        <v>Jun</v>
      </c>
      <c r="G549" t="str">
        <f>VLOOKUP(fact_plan_revenue[[#This Row],[date]],dim_date[],3)</f>
        <v>After 5G</v>
      </c>
      <c r="H549" t="str">
        <f>VLOOKUP(fact_plan_revenue[[#This Row],[plans]],dim_plan[],2,FALSE)</f>
        <v>Rs. 99 Full Talktime Combo Pack</v>
      </c>
    </row>
    <row r="550" spans="1:8" x14ac:dyDescent="0.3">
      <c r="A550" s="2">
        <v>44713</v>
      </c>
      <c r="B550">
        <v>302001</v>
      </c>
      <c r="C550" t="s">
        <v>53</v>
      </c>
      <c r="D550">
        <v>0.73</v>
      </c>
      <c r="E550" t="str">
        <f>VLOOKUP(fact_plan_revenue[[#This Row],[city_code]],dim_cities[],2)</f>
        <v>Delhi</v>
      </c>
      <c r="F550" t="str">
        <f>VLOOKUP(fact_plan_revenue[[#This Row],[date]],dim_date[],2)</f>
        <v>Jun</v>
      </c>
      <c r="G550" t="str">
        <f>VLOOKUP(fact_plan_revenue[[#This Row],[date]],dim_date[],3)</f>
        <v>After 5G</v>
      </c>
      <c r="H550" t="str">
        <f>VLOOKUP(fact_plan_revenue[[#This Row],[plans]],dim_plan[],2,FALSE)</f>
        <v>Rs. 99 Full Talktime Combo Pack</v>
      </c>
    </row>
    <row r="551" spans="1:8" x14ac:dyDescent="0.3">
      <c r="A551" s="2">
        <v>44713</v>
      </c>
      <c r="B551">
        <v>226001</v>
      </c>
      <c r="C551" t="s">
        <v>53</v>
      </c>
      <c r="D551">
        <v>0.41</v>
      </c>
      <c r="E551" t="str">
        <f>VLOOKUP(fact_plan_revenue[[#This Row],[city_code]],dim_cities[],2)</f>
        <v>Delhi</v>
      </c>
      <c r="F551" t="str">
        <f>VLOOKUP(fact_plan_revenue[[#This Row],[date]],dim_date[],2)</f>
        <v>Jun</v>
      </c>
      <c r="G551" t="str">
        <f>VLOOKUP(fact_plan_revenue[[#This Row],[date]],dim_date[],3)</f>
        <v>After 5G</v>
      </c>
      <c r="H551" t="str">
        <f>VLOOKUP(fact_plan_revenue[[#This Row],[plans]],dim_plan[],2,FALSE)</f>
        <v>Rs. 99 Full Talktime Combo Pack</v>
      </c>
    </row>
    <row r="552" spans="1:8" x14ac:dyDescent="0.3">
      <c r="A552" s="2">
        <v>44713</v>
      </c>
      <c r="B552">
        <v>800008</v>
      </c>
      <c r="C552" t="s">
        <v>53</v>
      </c>
      <c r="D552">
        <v>0.59</v>
      </c>
      <c r="E552" t="str">
        <f>VLOOKUP(fact_plan_revenue[[#This Row],[city_code]],dim_cities[],2)</f>
        <v>Raipur</v>
      </c>
      <c r="F552" t="str">
        <f>VLOOKUP(fact_plan_revenue[[#This Row],[date]],dim_date[],2)</f>
        <v>Jun</v>
      </c>
      <c r="G552" t="str">
        <f>VLOOKUP(fact_plan_revenue[[#This Row],[date]],dim_date[],3)</f>
        <v>After 5G</v>
      </c>
      <c r="H552" t="str">
        <f>VLOOKUP(fact_plan_revenue[[#This Row],[plans]],dim_plan[],2,FALSE)</f>
        <v>Rs. 99 Full Talktime Combo Pack</v>
      </c>
    </row>
    <row r="553" spans="1:8" x14ac:dyDescent="0.3">
      <c r="A553" s="2">
        <v>44713</v>
      </c>
      <c r="B553">
        <v>641001</v>
      </c>
      <c r="C553" t="s">
        <v>53</v>
      </c>
      <c r="D553">
        <v>0.33</v>
      </c>
      <c r="E553" t="str">
        <f>VLOOKUP(fact_plan_revenue[[#This Row],[city_code]],dim_cities[],2)</f>
        <v>Coimbatore</v>
      </c>
      <c r="F553" t="str">
        <f>VLOOKUP(fact_plan_revenue[[#This Row],[date]],dim_date[],2)</f>
        <v>Jun</v>
      </c>
      <c r="G553" t="str">
        <f>VLOOKUP(fact_plan_revenue[[#This Row],[date]],dim_date[],3)</f>
        <v>After 5G</v>
      </c>
      <c r="H553" t="str">
        <f>VLOOKUP(fact_plan_revenue[[#This Row],[plans]],dim_plan[],2,FALSE)</f>
        <v>Rs. 99 Full Talktime Combo Pack</v>
      </c>
    </row>
    <row r="554" spans="1:8" x14ac:dyDescent="0.3">
      <c r="A554" s="2">
        <v>44713</v>
      </c>
      <c r="B554">
        <v>160017</v>
      </c>
      <c r="C554" t="s">
        <v>53</v>
      </c>
      <c r="D554">
        <v>0.22</v>
      </c>
      <c r="E554" t="str">
        <f>VLOOKUP(fact_plan_revenue[[#This Row],[city_code]],dim_cities[],2)</f>
        <v>Delhi</v>
      </c>
      <c r="F554" t="str">
        <f>VLOOKUP(fact_plan_revenue[[#This Row],[date]],dim_date[],2)</f>
        <v>Jun</v>
      </c>
      <c r="G554" t="str">
        <f>VLOOKUP(fact_plan_revenue[[#This Row],[date]],dim_date[],3)</f>
        <v>After 5G</v>
      </c>
      <c r="H554" t="str">
        <f>VLOOKUP(fact_plan_revenue[[#This Row],[plans]],dim_plan[],2,FALSE)</f>
        <v>Rs. 99 Full Talktime Combo Pack</v>
      </c>
    </row>
    <row r="555" spans="1:8" x14ac:dyDescent="0.3">
      <c r="A555" s="2">
        <v>44713</v>
      </c>
      <c r="B555">
        <v>122001</v>
      </c>
      <c r="C555" t="s">
        <v>53</v>
      </c>
      <c r="D555">
        <v>0.2</v>
      </c>
      <c r="E555" t="str">
        <f>VLOOKUP(fact_plan_revenue[[#This Row],[city_code]],dim_cities[],2)</f>
        <v>Delhi</v>
      </c>
      <c r="F555" t="str">
        <f>VLOOKUP(fact_plan_revenue[[#This Row],[date]],dim_date[],2)</f>
        <v>Jun</v>
      </c>
      <c r="G555" t="str">
        <f>VLOOKUP(fact_plan_revenue[[#This Row],[date]],dim_date[],3)</f>
        <v>After 5G</v>
      </c>
      <c r="H555" t="str">
        <f>VLOOKUP(fact_plan_revenue[[#This Row],[plans]],dim_plan[],2,FALSE)</f>
        <v>Rs. 99 Full Talktime Combo Pack</v>
      </c>
    </row>
    <row r="556" spans="1:8" x14ac:dyDescent="0.3">
      <c r="A556" s="2">
        <v>44713</v>
      </c>
      <c r="B556">
        <v>492001</v>
      </c>
      <c r="C556" t="s">
        <v>53</v>
      </c>
      <c r="D556">
        <v>0.19</v>
      </c>
      <c r="E556" t="str">
        <f>VLOOKUP(fact_plan_revenue[[#This Row],[city_code]],dim_cities[],2)</f>
        <v>Lucknow</v>
      </c>
      <c r="F556" t="str">
        <f>VLOOKUP(fact_plan_revenue[[#This Row],[date]],dim_date[],2)</f>
        <v>Jun</v>
      </c>
      <c r="G556" t="str">
        <f>VLOOKUP(fact_plan_revenue[[#This Row],[date]],dim_date[],3)</f>
        <v>After 5G</v>
      </c>
      <c r="H556" t="str">
        <f>VLOOKUP(fact_plan_revenue[[#This Row],[plans]],dim_plan[],2,FALSE)</f>
        <v>Rs. 99 Full Talktime Combo Pack</v>
      </c>
    </row>
    <row r="557" spans="1:8" x14ac:dyDescent="0.3">
      <c r="A557" s="2">
        <v>44743</v>
      </c>
      <c r="B557">
        <v>400001</v>
      </c>
      <c r="C557" t="s">
        <v>53</v>
      </c>
      <c r="D557">
        <v>2.9</v>
      </c>
      <c r="E557" t="str">
        <f>VLOOKUP(fact_plan_revenue[[#This Row],[city_code]],dim_cities[],2)</f>
        <v>Lucknow</v>
      </c>
      <c r="F557" t="str">
        <f>VLOOKUP(fact_plan_revenue[[#This Row],[date]],dim_date[],2)</f>
        <v>Jul</v>
      </c>
      <c r="G557" t="str">
        <f>VLOOKUP(fact_plan_revenue[[#This Row],[date]],dim_date[],3)</f>
        <v>After 5G</v>
      </c>
      <c r="H557" t="str">
        <f>VLOOKUP(fact_plan_revenue[[#This Row],[plans]],dim_plan[],2,FALSE)</f>
        <v>Rs. 99 Full Talktime Combo Pack</v>
      </c>
    </row>
    <row r="558" spans="1:8" x14ac:dyDescent="0.3">
      <c r="A558" s="2">
        <v>44743</v>
      </c>
      <c r="B558">
        <v>110001</v>
      </c>
      <c r="C558" t="s">
        <v>53</v>
      </c>
      <c r="D558">
        <v>2.08</v>
      </c>
      <c r="E558" t="str">
        <f>VLOOKUP(fact_plan_revenue[[#This Row],[city_code]],dim_cities[],2)</f>
        <v>Delhi</v>
      </c>
      <c r="F558" t="str">
        <f>VLOOKUP(fact_plan_revenue[[#This Row],[date]],dim_date[],2)</f>
        <v>Jul</v>
      </c>
      <c r="G558" t="str">
        <f>VLOOKUP(fact_plan_revenue[[#This Row],[date]],dim_date[],3)</f>
        <v>After 5G</v>
      </c>
      <c r="H558" t="str">
        <f>VLOOKUP(fact_plan_revenue[[#This Row],[plans]],dim_plan[],2,FALSE)</f>
        <v>Rs. 99 Full Talktime Combo Pack</v>
      </c>
    </row>
    <row r="559" spans="1:8" x14ac:dyDescent="0.3">
      <c r="A559" s="2">
        <v>44743</v>
      </c>
      <c r="B559">
        <v>700001</v>
      </c>
      <c r="C559" t="s">
        <v>53</v>
      </c>
      <c r="D559">
        <v>1.5</v>
      </c>
      <c r="E559" t="str">
        <f>VLOOKUP(fact_plan_revenue[[#This Row],[city_code]],dim_cities[],2)</f>
        <v>Raipur</v>
      </c>
      <c r="F559" t="str">
        <f>VLOOKUP(fact_plan_revenue[[#This Row],[date]],dim_date[],2)</f>
        <v>Jul</v>
      </c>
      <c r="G559" t="str">
        <f>VLOOKUP(fact_plan_revenue[[#This Row],[date]],dim_date[],3)</f>
        <v>After 5G</v>
      </c>
      <c r="H559" t="str">
        <f>VLOOKUP(fact_plan_revenue[[#This Row],[plans]],dim_plan[],2,FALSE)</f>
        <v>Rs. 99 Full Talktime Combo Pack</v>
      </c>
    </row>
    <row r="560" spans="1:8" x14ac:dyDescent="0.3">
      <c r="A560" s="2">
        <v>44743</v>
      </c>
      <c r="B560">
        <v>560001</v>
      </c>
      <c r="C560" t="s">
        <v>53</v>
      </c>
      <c r="D560">
        <v>1.46</v>
      </c>
      <c r="E560" t="str">
        <f>VLOOKUP(fact_plan_revenue[[#This Row],[city_code]],dim_cities[],2)</f>
        <v>Lucknow</v>
      </c>
      <c r="F560" t="str">
        <f>VLOOKUP(fact_plan_revenue[[#This Row],[date]],dim_date[],2)</f>
        <v>Jul</v>
      </c>
      <c r="G560" t="str">
        <f>VLOOKUP(fact_plan_revenue[[#This Row],[date]],dim_date[],3)</f>
        <v>After 5G</v>
      </c>
      <c r="H560" t="str">
        <f>VLOOKUP(fact_plan_revenue[[#This Row],[plans]],dim_plan[],2,FALSE)</f>
        <v>Rs. 99 Full Talktime Combo Pack</v>
      </c>
    </row>
    <row r="561" spans="1:8" x14ac:dyDescent="0.3">
      <c r="A561" s="2">
        <v>44743</v>
      </c>
      <c r="B561">
        <v>600001</v>
      </c>
      <c r="C561" t="s">
        <v>53</v>
      </c>
      <c r="D561">
        <v>2.21</v>
      </c>
      <c r="E561" t="str">
        <f>VLOOKUP(fact_plan_revenue[[#This Row],[city_code]],dim_cities[],2)</f>
        <v>Lucknow</v>
      </c>
      <c r="F561" t="str">
        <f>VLOOKUP(fact_plan_revenue[[#This Row],[date]],dim_date[],2)</f>
        <v>Jul</v>
      </c>
      <c r="G561" t="str">
        <f>VLOOKUP(fact_plan_revenue[[#This Row],[date]],dim_date[],3)</f>
        <v>After 5G</v>
      </c>
      <c r="H561" t="str">
        <f>VLOOKUP(fact_plan_revenue[[#This Row],[plans]],dim_plan[],2,FALSE)</f>
        <v>Rs. 99 Full Talktime Combo Pack</v>
      </c>
    </row>
    <row r="562" spans="1:8" x14ac:dyDescent="0.3">
      <c r="A562" s="2">
        <v>44743</v>
      </c>
      <c r="B562">
        <v>500001</v>
      </c>
      <c r="C562" t="s">
        <v>53</v>
      </c>
      <c r="D562">
        <v>1.63</v>
      </c>
      <c r="E562" t="str">
        <f>VLOOKUP(fact_plan_revenue[[#This Row],[city_code]],dim_cities[],2)</f>
        <v>Lucknow</v>
      </c>
      <c r="F562" t="str">
        <f>VLOOKUP(fact_plan_revenue[[#This Row],[date]],dim_date[],2)</f>
        <v>Jul</v>
      </c>
      <c r="G562" t="str">
        <f>VLOOKUP(fact_plan_revenue[[#This Row],[date]],dim_date[],3)</f>
        <v>After 5G</v>
      </c>
      <c r="H562" t="str">
        <f>VLOOKUP(fact_plan_revenue[[#This Row],[plans]],dim_plan[],2,FALSE)</f>
        <v>Rs. 99 Full Talktime Combo Pack</v>
      </c>
    </row>
    <row r="563" spans="1:8" x14ac:dyDescent="0.3">
      <c r="A563" s="2">
        <v>44743</v>
      </c>
      <c r="B563">
        <v>411001</v>
      </c>
      <c r="C563" t="s">
        <v>53</v>
      </c>
      <c r="D563">
        <v>1.22</v>
      </c>
      <c r="E563" t="str">
        <f>VLOOKUP(fact_plan_revenue[[#This Row],[city_code]],dim_cities[],2)</f>
        <v>Lucknow</v>
      </c>
      <c r="F563" t="str">
        <f>VLOOKUP(fact_plan_revenue[[#This Row],[date]],dim_date[],2)</f>
        <v>Jul</v>
      </c>
      <c r="G563" t="str">
        <f>VLOOKUP(fact_plan_revenue[[#This Row],[date]],dim_date[],3)</f>
        <v>After 5G</v>
      </c>
      <c r="H563" t="str">
        <f>VLOOKUP(fact_plan_revenue[[#This Row],[plans]],dim_plan[],2,FALSE)</f>
        <v>Rs. 99 Full Talktime Combo Pack</v>
      </c>
    </row>
    <row r="564" spans="1:8" x14ac:dyDescent="0.3">
      <c r="A564" s="2">
        <v>44743</v>
      </c>
      <c r="B564">
        <v>380001</v>
      </c>
      <c r="C564" t="s">
        <v>53</v>
      </c>
      <c r="D564">
        <v>0.71</v>
      </c>
      <c r="E564" t="str">
        <f>VLOOKUP(fact_plan_revenue[[#This Row],[city_code]],dim_cities[],2)</f>
        <v>Ahmedabad</v>
      </c>
      <c r="F564" t="str">
        <f>VLOOKUP(fact_plan_revenue[[#This Row],[date]],dim_date[],2)</f>
        <v>Jul</v>
      </c>
      <c r="G564" t="str">
        <f>VLOOKUP(fact_plan_revenue[[#This Row],[date]],dim_date[],3)</f>
        <v>After 5G</v>
      </c>
      <c r="H564" t="str">
        <f>VLOOKUP(fact_plan_revenue[[#This Row],[plans]],dim_plan[],2,FALSE)</f>
        <v>Rs. 99 Full Talktime Combo Pack</v>
      </c>
    </row>
    <row r="565" spans="1:8" x14ac:dyDescent="0.3">
      <c r="A565" s="2">
        <v>44743</v>
      </c>
      <c r="B565">
        <v>302001</v>
      </c>
      <c r="C565" t="s">
        <v>53</v>
      </c>
      <c r="D565">
        <v>0.66</v>
      </c>
      <c r="E565" t="str">
        <f>VLOOKUP(fact_plan_revenue[[#This Row],[city_code]],dim_cities[],2)</f>
        <v>Delhi</v>
      </c>
      <c r="F565" t="str">
        <f>VLOOKUP(fact_plan_revenue[[#This Row],[date]],dim_date[],2)</f>
        <v>Jul</v>
      </c>
      <c r="G565" t="str">
        <f>VLOOKUP(fact_plan_revenue[[#This Row],[date]],dim_date[],3)</f>
        <v>After 5G</v>
      </c>
      <c r="H565" t="str">
        <f>VLOOKUP(fact_plan_revenue[[#This Row],[plans]],dim_plan[],2,FALSE)</f>
        <v>Rs. 99 Full Talktime Combo Pack</v>
      </c>
    </row>
    <row r="566" spans="1:8" x14ac:dyDescent="0.3">
      <c r="A566" s="2">
        <v>44743</v>
      </c>
      <c r="B566">
        <v>226001</v>
      </c>
      <c r="C566" t="s">
        <v>53</v>
      </c>
      <c r="D566">
        <v>1.0900000000000001</v>
      </c>
      <c r="E566" t="str">
        <f>VLOOKUP(fact_plan_revenue[[#This Row],[city_code]],dim_cities[],2)</f>
        <v>Delhi</v>
      </c>
      <c r="F566" t="str">
        <f>VLOOKUP(fact_plan_revenue[[#This Row],[date]],dim_date[],2)</f>
        <v>Jul</v>
      </c>
      <c r="G566" t="str">
        <f>VLOOKUP(fact_plan_revenue[[#This Row],[date]],dim_date[],3)</f>
        <v>After 5G</v>
      </c>
      <c r="H566" t="str">
        <f>VLOOKUP(fact_plan_revenue[[#This Row],[plans]],dim_plan[],2,FALSE)</f>
        <v>Rs. 99 Full Talktime Combo Pack</v>
      </c>
    </row>
    <row r="567" spans="1:8" x14ac:dyDescent="0.3">
      <c r="A567" s="2">
        <v>44743</v>
      </c>
      <c r="B567">
        <v>800008</v>
      </c>
      <c r="C567" t="s">
        <v>53</v>
      </c>
      <c r="D567">
        <v>0.44</v>
      </c>
      <c r="E567" t="str">
        <f>VLOOKUP(fact_plan_revenue[[#This Row],[city_code]],dim_cities[],2)</f>
        <v>Raipur</v>
      </c>
      <c r="F567" t="str">
        <f>VLOOKUP(fact_plan_revenue[[#This Row],[date]],dim_date[],2)</f>
        <v>Jul</v>
      </c>
      <c r="G567" t="str">
        <f>VLOOKUP(fact_plan_revenue[[#This Row],[date]],dim_date[],3)</f>
        <v>After 5G</v>
      </c>
      <c r="H567" t="str">
        <f>VLOOKUP(fact_plan_revenue[[#This Row],[plans]],dim_plan[],2,FALSE)</f>
        <v>Rs. 99 Full Talktime Combo Pack</v>
      </c>
    </row>
    <row r="568" spans="1:8" x14ac:dyDescent="0.3">
      <c r="A568" s="2">
        <v>44743</v>
      </c>
      <c r="B568">
        <v>641001</v>
      </c>
      <c r="C568" t="s">
        <v>53</v>
      </c>
      <c r="D568">
        <v>0.42</v>
      </c>
      <c r="E568" t="str">
        <f>VLOOKUP(fact_plan_revenue[[#This Row],[city_code]],dim_cities[],2)</f>
        <v>Coimbatore</v>
      </c>
      <c r="F568" t="str">
        <f>VLOOKUP(fact_plan_revenue[[#This Row],[date]],dim_date[],2)</f>
        <v>Jul</v>
      </c>
      <c r="G568" t="str">
        <f>VLOOKUP(fact_plan_revenue[[#This Row],[date]],dim_date[],3)</f>
        <v>After 5G</v>
      </c>
      <c r="H568" t="str">
        <f>VLOOKUP(fact_plan_revenue[[#This Row],[plans]],dim_plan[],2,FALSE)</f>
        <v>Rs. 99 Full Talktime Combo Pack</v>
      </c>
    </row>
    <row r="569" spans="1:8" x14ac:dyDescent="0.3">
      <c r="A569" s="2">
        <v>44743</v>
      </c>
      <c r="B569">
        <v>160017</v>
      </c>
      <c r="C569" t="s">
        <v>53</v>
      </c>
      <c r="D569">
        <v>0.27</v>
      </c>
      <c r="E569" t="str">
        <f>VLOOKUP(fact_plan_revenue[[#This Row],[city_code]],dim_cities[],2)</f>
        <v>Delhi</v>
      </c>
      <c r="F569" t="str">
        <f>VLOOKUP(fact_plan_revenue[[#This Row],[date]],dim_date[],2)</f>
        <v>Jul</v>
      </c>
      <c r="G569" t="str">
        <f>VLOOKUP(fact_plan_revenue[[#This Row],[date]],dim_date[],3)</f>
        <v>After 5G</v>
      </c>
      <c r="H569" t="str">
        <f>VLOOKUP(fact_plan_revenue[[#This Row],[plans]],dim_plan[],2,FALSE)</f>
        <v>Rs. 99 Full Talktime Combo Pack</v>
      </c>
    </row>
    <row r="570" spans="1:8" x14ac:dyDescent="0.3">
      <c r="A570" s="2">
        <v>44743</v>
      </c>
      <c r="B570">
        <v>122001</v>
      </c>
      <c r="C570" t="s">
        <v>53</v>
      </c>
      <c r="D570">
        <v>0.4</v>
      </c>
      <c r="E570" t="str">
        <f>VLOOKUP(fact_plan_revenue[[#This Row],[city_code]],dim_cities[],2)</f>
        <v>Delhi</v>
      </c>
      <c r="F570" t="str">
        <f>VLOOKUP(fact_plan_revenue[[#This Row],[date]],dim_date[],2)</f>
        <v>Jul</v>
      </c>
      <c r="G570" t="str">
        <f>VLOOKUP(fact_plan_revenue[[#This Row],[date]],dim_date[],3)</f>
        <v>After 5G</v>
      </c>
      <c r="H570" t="str">
        <f>VLOOKUP(fact_plan_revenue[[#This Row],[plans]],dim_plan[],2,FALSE)</f>
        <v>Rs. 99 Full Talktime Combo Pack</v>
      </c>
    </row>
    <row r="571" spans="1:8" x14ac:dyDescent="0.3">
      <c r="A571" s="2">
        <v>44743</v>
      </c>
      <c r="B571">
        <v>492001</v>
      </c>
      <c r="C571" t="s">
        <v>53</v>
      </c>
      <c r="D571">
        <v>0.21</v>
      </c>
      <c r="E571" t="str">
        <f>VLOOKUP(fact_plan_revenue[[#This Row],[city_code]],dim_cities[],2)</f>
        <v>Lucknow</v>
      </c>
      <c r="F571" t="str">
        <f>VLOOKUP(fact_plan_revenue[[#This Row],[date]],dim_date[],2)</f>
        <v>Jul</v>
      </c>
      <c r="G571" t="str">
        <f>VLOOKUP(fact_plan_revenue[[#This Row],[date]],dim_date[],3)</f>
        <v>After 5G</v>
      </c>
      <c r="H571" t="str">
        <f>VLOOKUP(fact_plan_revenue[[#This Row],[plans]],dim_plan[],2,FALSE)</f>
        <v>Rs. 99 Full Talktime Combo Pack</v>
      </c>
    </row>
    <row r="572" spans="1:8" x14ac:dyDescent="0.3">
      <c r="A572" s="2">
        <v>44774</v>
      </c>
      <c r="B572">
        <v>400001</v>
      </c>
      <c r="C572" t="s">
        <v>53</v>
      </c>
      <c r="D572">
        <v>2.63</v>
      </c>
      <c r="E572" t="str">
        <f>VLOOKUP(fact_plan_revenue[[#This Row],[city_code]],dim_cities[],2)</f>
        <v>Lucknow</v>
      </c>
      <c r="F572" t="str">
        <f>VLOOKUP(fact_plan_revenue[[#This Row],[date]],dim_date[],2)</f>
        <v>Aug</v>
      </c>
      <c r="G572" t="str">
        <f>VLOOKUP(fact_plan_revenue[[#This Row],[date]],dim_date[],3)</f>
        <v>After 5G</v>
      </c>
      <c r="H572" t="str">
        <f>VLOOKUP(fact_plan_revenue[[#This Row],[plans]],dim_plan[],2,FALSE)</f>
        <v>Rs. 99 Full Talktime Combo Pack</v>
      </c>
    </row>
    <row r="573" spans="1:8" x14ac:dyDescent="0.3">
      <c r="A573" s="2">
        <v>44774</v>
      </c>
      <c r="B573">
        <v>110001</v>
      </c>
      <c r="C573" t="s">
        <v>53</v>
      </c>
      <c r="D573">
        <v>2.06</v>
      </c>
      <c r="E573" t="str">
        <f>VLOOKUP(fact_plan_revenue[[#This Row],[city_code]],dim_cities[],2)</f>
        <v>Delhi</v>
      </c>
      <c r="F573" t="str">
        <f>VLOOKUP(fact_plan_revenue[[#This Row],[date]],dim_date[],2)</f>
        <v>Aug</v>
      </c>
      <c r="G573" t="str">
        <f>VLOOKUP(fact_plan_revenue[[#This Row],[date]],dim_date[],3)</f>
        <v>After 5G</v>
      </c>
      <c r="H573" t="str">
        <f>VLOOKUP(fact_plan_revenue[[#This Row],[plans]],dim_plan[],2,FALSE)</f>
        <v>Rs. 99 Full Talktime Combo Pack</v>
      </c>
    </row>
    <row r="574" spans="1:8" x14ac:dyDescent="0.3">
      <c r="A574" s="2">
        <v>44774</v>
      </c>
      <c r="B574">
        <v>700001</v>
      </c>
      <c r="C574" t="s">
        <v>53</v>
      </c>
      <c r="D574">
        <v>2.73</v>
      </c>
      <c r="E574" t="str">
        <f>VLOOKUP(fact_plan_revenue[[#This Row],[city_code]],dim_cities[],2)</f>
        <v>Raipur</v>
      </c>
      <c r="F574" t="str">
        <f>VLOOKUP(fact_plan_revenue[[#This Row],[date]],dim_date[],2)</f>
        <v>Aug</v>
      </c>
      <c r="G574" t="str">
        <f>VLOOKUP(fact_plan_revenue[[#This Row],[date]],dim_date[],3)</f>
        <v>After 5G</v>
      </c>
      <c r="H574" t="str">
        <f>VLOOKUP(fact_plan_revenue[[#This Row],[plans]],dim_plan[],2,FALSE)</f>
        <v>Rs. 99 Full Talktime Combo Pack</v>
      </c>
    </row>
    <row r="575" spans="1:8" x14ac:dyDescent="0.3">
      <c r="A575" s="2">
        <v>44774</v>
      </c>
      <c r="B575">
        <v>560001</v>
      </c>
      <c r="C575" t="s">
        <v>53</v>
      </c>
      <c r="D575">
        <v>1.83</v>
      </c>
      <c r="E575" t="str">
        <f>VLOOKUP(fact_plan_revenue[[#This Row],[city_code]],dim_cities[],2)</f>
        <v>Lucknow</v>
      </c>
      <c r="F575" t="str">
        <f>VLOOKUP(fact_plan_revenue[[#This Row],[date]],dim_date[],2)</f>
        <v>Aug</v>
      </c>
      <c r="G575" t="str">
        <f>VLOOKUP(fact_plan_revenue[[#This Row],[date]],dim_date[],3)</f>
        <v>After 5G</v>
      </c>
      <c r="H575" t="str">
        <f>VLOOKUP(fact_plan_revenue[[#This Row],[plans]],dim_plan[],2,FALSE)</f>
        <v>Rs. 99 Full Talktime Combo Pack</v>
      </c>
    </row>
    <row r="576" spans="1:8" x14ac:dyDescent="0.3">
      <c r="A576" s="2">
        <v>44774</v>
      </c>
      <c r="B576">
        <v>600001</v>
      </c>
      <c r="C576" t="s">
        <v>53</v>
      </c>
      <c r="D576">
        <v>1.33</v>
      </c>
      <c r="E576" t="str">
        <f>VLOOKUP(fact_plan_revenue[[#This Row],[city_code]],dim_cities[],2)</f>
        <v>Lucknow</v>
      </c>
      <c r="F576" t="str">
        <f>VLOOKUP(fact_plan_revenue[[#This Row],[date]],dim_date[],2)</f>
        <v>Aug</v>
      </c>
      <c r="G576" t="str">
        <f>VLOOKUP(fact_plan_revenue[[#This Row],[date]],dim_date[],3)</f>
        <v>After 5G</v>
      </c>
      <c r="H576" t="str">
        <f>VLOOKUP(fact_plan_revenue[[#This Row],[plans]],dim_plan[],2,FALSE)</f>
        <v>Rs. 99 Full Talktime Combo Pack</v>
      </c>
    </row>
    <row r="577" spans="1:8" x14ac:dyDescent="0.3">
      <c r="A577" s="2">
        <v>44774</v>
      </c>
      <c r="B577">
        <v>500001</v>
      </c>
      <c r="C577" t="s">
        <v>53</v>
      </c>
      <c r="D577">
        <v>1.44</v>
      </c>
      <c r="E577" t="str">
        <f>VLOOKUP(fact_plan_revenue[[#This Row],[city_code]],dim_cities[],2)</f>
        <v>Lucknow</v>
      </c>
      <c r="F577" t="str">
        <f>VLOOKUP(fact_plan_revenue[[#This Row],[date]],dim_date[],2)</f>
        <v>Aug</v>
      </c>
      <c r="G577" t="str">
        <f>VLOOKUP(fact_plan_revenue[[#This Row],[date]],dim_date[],3)</f>
        <v>After 5G</v>
      </c>
      <c r="H577" t="str">
        <f>VLOOKUP(fact_plan_revenue[[#This Row],[plans]],dim_plan[],2,FALSE)</f>
        <v>Rs. 99 Full Talktime Combo Pack</v>
      </c>
    </row>
    <row r="578" spans="1:8" x14ac:dyDescent="0.3">
      <c r="A578" s="2">
        <v>44774</v>
      </c>
      <c r="B578">
        <v>411001</v>
      </c>
      <c r="C578" t="s">
        <v>53</v>
      </c>
      <c r="D578">
        <v>1.02</v>
      </c>
      <c r="E578" t="str">
        <f>VLOOKUP(fact_plan_revenue[[#This Row],[city_code]],dim_cities[],2)</f>
        <v>Lucknow</v>
      </c>
      <c r="F578" t="str">
        <f>VLOOKUP(fact_plan_revenue[[#This Row],[date]],dim_date[],2)</f>
        <v>Aug</v>
      </c>
      <c r="G578" t="str">
        <f>VLOOKUP(fact_plan_revenue[[#This Row],[date]],dim_date[],3)</f>
        <v>After 5G</v>
      </c>
      <c r="H578" t="str">
        <f>VLOOKUP(fact_plan_revenue[[#This Row],[plans]],dim_plan[],2,FALSE)</f>
        <v>Rs. 99 Full Talktime Combo Pack</v>
      </c>
    </row>
    <row r="579" spans="1:8" x14ac:dyDescent="0.3">
      <c r="A579" s="2">
        <v>44774</v>
      </c>
      <c r="B579">
        <v>380001</v>
      </c>
      <c r="C579" t="s">
        <v>53</v>
      </c>
      <c r="D579">
        <v>1.44</v>
      </c>
      <c r="E579" t="str">
        <f>VLOOKUP(fact_plan_revenue[[#This Row],[city_code]],dim_cities[],2)</f>
        <v>Ahmedabad</v>
      </c>
      <c r="F579" t="str">
        <f>VLOOKUP(fact_plan_revenue[[#This Row],[date]],dim_date[],2)</f>
        <v>Aug</v>
      </c>
      <c r="G579" t="str">
        <f>VLOOKUP(fact_plan_revenue[[#This Row],[date]],dim_date[],3)</f>
        <v>After 5G</v>
      </c>
      <c r="H579" t="str">
        <f>VLOOKUP(fact_plan_revenue[[#This Row],[plans]],dim_plan[],2,FALSE)</f>
        <v>Rs. 99 Full Talktime Combo Pack</v>
      </c>
    </row>
    <row r="580" spans="1:8" x14ac:dyDescent="0.3">
      <c r="A580" s="2">
        <v>44774</v>
      </c>
      <c r="B580">
        <v>302001</v>
      </c>
      <c r="C580" t="s">
        <v>53</v>
      </c>
      <c r="D580">
        <v>0.73</v>
      </c>
      <c r="E580" t="str">
        <f>VLOOKUP(fact_plan_revenue[[#This Row],[city_code]],dim_cities[],2)</f>
        <v>Delhi</v>
      </c>
      <c r="F580" t="str">
        <f>VLOOKUP(fact_plan_revenue[[#This Row],[date]],dim_date[],2)</f>
        <v>Aug</v>
      </c>
      <c r="G580" t="str">
        <f>VLOOKUP(fact_plan_revenue[[#This Row],[date]],dim_date[],3)</f>
        <v>After 5G</v>
      </c>
      <c r="H580" t="str">
        <f>VLOOKUP(fact_plan_revenue[[#This Row],[plans]],dim_plan[],2,FALSE)</f>
        <v>Rs. 99 Full Talktime Combo Pack</v>
      </c>
    </row>
    <row r="581" spans="1:8" x14ac:dyDescent="0.3">
      <c r="A581" s="2">
        <v>44774</v>
      </c>
      <c r="B581">
        <v>226001</v>
      </c>
      <c r="C581" t="s">
        <v>53</v>
      </c>
      <c r="D581">
        <v>0.73</v>
      </c>
      <c r="E581" t="str">
        <f>VLOOKUP(fact_plan_revenue[[#This Row],[city_code]],dim_cities[],2)</f>
        <v>Delhi</v>
      </c>
      <c r="F581" t="str">
        <f>VLOOKUP(fact_plan_revenue[[#This Row],[date]],dim_date[],2)</f>
        <v>Aug</v>
      </c>
      <c r="G581" t="str">
        <f>VLOOKUP(fact_plan_revenue[[#This Row],[date]],dim_date[],3)</f>
        <v>After 5G</v>
      </c>
      <c r="H581" t="str">
        <f>VLOOKUP(fact_plan_revenue[[#This Row],[plans]],dim_plan[],2,FALSE)</f>
        <v>Rs. 99 Full Talktime Combo Pack</v>
      </c>
    </row>
    <row r="582" spans="1:8" x14ac:dyDescent="0.3">
      <c r="A582" s="2">
        <v>44774</v>
      </c>
      <c r="B582">
        <v>800008</v>
      </c>
      <c r="C582" t="s">
        <v>53</v>
      </c>
      <c r="D582">
        <v>0.51</v>
      </c>
      <c r="E582" t="str">
        <f>VLOOKUP(fact_plan_revenue[[#This Row],[city_code]],dim_cities[],2)</f>
        <v>Raipur</v>
      </c>
      <c r="F582" t="str">
        <f>VLOOKUP(fact_plan_revenue[[#This Row],[date]],dim_date[],2)</f>
        <v>Aug</v>
      </c>
      <c r="G582" t="str">
        <f>VLOOKUP(fact_plan_revenue[[#This Row],[date]],dim_date[],3)</f>
        <v>After 5G</v>
      </c>
      <c r="H582" t="str">
        <f>VLOOKUP(fact_plan_revenue[[#This Row],[plans]],dim_plan[],2,FALSE)</f>
        <v>Rs. 99 Full Talktime Combo Pack</v>
      </c>
    </row>
    <row r="583" spans="1:8" x14ac:dyDescent="0.3">
      <c r="A583" s="2">
        <v>44774</v>
      </c>
      <c r="B583">
        <v>641001</v>
      </c>
      <c r="C583" t="s">
        <v>53</v>
      </c>
      <c r="D583">
        <v>0.75</v>
      </c>
      <c r="E583" t="str">
        <f>VLOOKUP(fact_plan_revenue[[#This Row],[city_code]],dim_cities[],2)</f>
        <v>Coimbatore</v>
      </c>
      <c r="F583" t="str">
        <f>VLOOKUP(fact_plan_revenue[[#This Row],[date]],dim_date[],2)</f>
        <v>Aug</v>
      </c>
      <c r="G583" t="str">
        <f>VLOOKUP(fact_plan_revenue[[#This Row],[date]],dim_date[],3)</f>
        <v>After 5G</v>
      </c>
      <c r="H583" t="str">
        <f>VLOOKUP(fact_plan_revenue[[#This Row],[plans]],dim_plan[],2,FALSE)</f>
        <v>Rs. 99 Full Talktime Combo Pack</v>
      </c>
    </row>
    <row r="584" spans="1:8" x14ac:dyDescent="0.3">
      <c r="A584" s="2">
        <v>44774</v>
      </c>
      <c r="B584">
        <v>160017</v>
      </c>
      <c r="C584" t="s">
        <v>53</v>
      </c>
      <c r="D584">
        <v>0.27</v>
      </c>
      <c r="E584" t="str">
        <f>VLOOKUP(fact_plan_revenue[[#This Row],[city_code]],dim_cities[],2)</f>
        <v>Delhi</v>
      </c>
      <c r="F584" t="str">
        <f>VLOOKUP(fact_plan_revenue[[#This Row],[date]],dim_date[],2)</f>
        <v>Aug</v>
      </c>
      <c r="G584" t="str">
        <f>VLOOKUP(fact_plan_revenue[[#This Row],[date]],dim_date[],3)</f>
        <v>After 5G</v>
      </c>
      <c r="H584" t="str">
        <f>VLOOKUP(fact_plan_revenue[[#This Row],[plans]],dim_plan[],2,FALSE)</f>
        <v>Rs. 99 Full Talktime Combo Pack</v>
      </c>
    </row>
    <row r="585" spans="1:8" x14ac:dyDescent="0.3">
      <c r="A585" s="2">
        <v>44774</v>
      </c>
      <c r="B585">
        <v>122001</v>
      </c>
      <c r="C585" t="s">
        <v>53</v>
      </c>
      <c r="D585">
        <v>0.28000000000000003</v>
      </c>
      <c r="E585" t="str">
        <f>VLOOKUP(fact_plan_revenue[[#This Row],[city_code]],dim_cities[],2)</f>
        <v>Delhi</v>
      </c>
      <c r="F585" t="str">
        <f>VLOOKUP(fact_plan_revenue[[#This Row],[date]],dim_date[],2)</f>
        <v>Aug</v>
      </c>
      <c r="G585" t="str">
        <f>VLOOKUP(fact_plan_revenue[[#This Row],[date]],dim_date[],3)</f>
        <v>After 5G</v>
      </c>
      <c r="H585" t="str">
        <f>VLOOKUP(fact_plan_revenue[[#This Row],[plans]],dim_plan[],2,FALSE)</f>
        <v>Rs. 99 Full Talktime Combo Pack</v>
      </c>
    </row>
    <row r="586" spans="1:8" x14ac:dyDescent="0.3">
      <c r="A586" s="2">
        <v>44774</v>
      </c>
      <c r="B586">
        <v>492001</v>
      </c>
      <c r="C586" t="s">
        <v>53</v>
      </c>
      <c r="D586">
        <v>0.13</v>
      </c>
      <c r="E586" t="str">
        <f>VLOOKUP(fact_plan_revenue[[#This Row],[city_code]],dim_cities[],2)</f>
        <v>Lucknow</v>
      </c>
      <c r="F586" t="str">
        <f>VLOOKUP(fact_plan_revenue[[#This Row],[date]],dim_date[],2)</f>
        <v>Aug</v>
      </c>
      <c r="G586" t="str">
        <f>VLOOKUP(fact_plan_revenue[[#This Row],[date]],dim_date[],3)</f>
        <v>After 5G</v>
      </c>
      <c r="H586" t="str">
        <f>VLOOKUP(fact_plan_revenue[[#This Row],[plans]],dim_plan[],2,FALSE)</f>
        <v>Rs. 99 Full Talktime Combo Pack</v>
      </c>
    </row>
    <row r="587" spans="1:8" x14ac:dyDescent="0.3">
      <c r="A587" s="2">
        <v>44805</v>
      </c>
      <c r="B587">
        <v>400001</v>
      </c>
      <c r="C587" t="s">
        <v>53</v>
      </c>
      <c r="D587">
        <v>2.61</v>
      </c>
      <c r="E587" t="str">
        <f>VLOOKUP(fact_plan_revenue[[#This Row],[city_code]],dim_cities[],2)</f>
        <v>Lucknow</v>
      </c>
      <c r="F587" t="str">
        <f>VLOOKUP(fact_plan_revenue[[#This Row],[date]],dim_date[],2)</f>
        <v>Sep</v>
      </c>
      <c r="G587" t="str">
        <f>VLOOKUP(fact_plan_revenue[[#This Row],[date]],dim_date[],3)</f>
        <v>After 5G</v>
      </c>
      <c r="H587" t="str">
        <f>VLOOKUP(fact_plan_revenue[[#This Row],[plans]],dim_plan[],2,FALSE)</f>
        <v>Rs. 99 Full Talktime Combo Pack</v>
      </c>
    </row>
    <row r="588" spans="1:8" x14ac:dyDescent="0.3">
      <c r="A588" s="2">
        <v>44805</v>
      </c>
      <c r="B588">
        <v>110001</v>
      </c>
      <c r="C588" t="s">
        <v>53</v>
      </c>
      <c r="D588">
        <v>2.0299999999999998</v>
      </c>
      <c r="E588" t="str">
        <f>VLOOKUP(fact_plan_revenue[[#This Row],[city_code]],dim_cities[],2)</f>
        <v>Delhi</v>
      </c>
      <c r="F588" t="str">
        <f>VLOOKUP(fact_plan_revenue[[#This Row],[date]],dim_date[],2)</f>
        <v>Sep</v>
      </c>
      <c r="G588" t="str">
        <f>VLOOKUP(fact_plan_revenue[[#This Row],[date]],dim_date[],3)</f>
        <v>After 5G</v>
      </c>
      <c r="H588" t="str">
        <f>VLOOKUP(fact_plan_revenue[[#This Row],[plans]],dim_plan[],2,FALSE)</f>
        <v>Rs. 99 Full Talktime Combo Pack</v>
      </c>
    </row>
    <row r="589" spans="1:8" x14ac:dyDescent="0.3">
      <c r="A589" s="2">
        <v>44805</v>
      </c>
      <c r="B589">
        <v>700001</v>
      </c>
      <c r="C589" t="s">
        <v>53</v>
      </c>
      <c r="D589">
        <v>1.73</v>
      </c>
      <c r="E589" t="str">
        <f>VLOOKUP(fact_plan_revenue[[#This Row],[city_code]],dim_cities[],2)</f>
        <v>Raipur</v>
      </c>
      <c r="F589" t="str">
        <f>VLOOKUP(fact_plan_revenue[[#This Row],[date]],dim_date[],2)</f>
        <v>Sep</v>
      </c>
      <c r="G589" t="str">
        <f>VLOOKUP(fact_plan_revenue[[#This Row],[date]],dim_date[],3)</f>
        <v>After 5G</v>
      </c>
      <c r="H589" t="str">
        <f>VLOOKUP(fact_plan_revenue[[#This Row],[plans]],dim_plan[],2,FALSE)</f>
        <v>Rs. 99 Full Talktime Combo Pack</v>
      </c>
    </row>
    <row r="590" spans="1:8" x14ac:dyDescent="0.3">
      <c r="A590" s="2">
        <v>44805</v>
      </c>
      <c r="B590">
        <v>560001</v>
      </c>
      <c r="C590" t="s">
        <v>53</v>
      </c>
      <c r="D590">
        <v>1.33</v>
      </c>
      <c r="E590" t="str">
        <f>VLOOKUP(fact_plan_revenue[[#This Row],[city_code]],dim_cities[],2)</f>
        <v>Lucknow</v>
      </c>
      <c r="F590" t="str">
        <f>VLOOKUP(fact_plan_revenue[[#This Row],[date]],dim_date[],2)</f>
        <v>Sep</v>
      </c>
      <c r="G590" t="str">
        <f>VLOOKUP(fact_plan_revenue[[#This Row],[date]],dim_date[],3)</f>
        <v>After 5G</v>
      </c>
      <c r="H590" t="str">
        <f>VLOOKUP(fact_plan_revenue[[#This Row],[plans]],dim_plan[],2,FALSE)</f>
        <v>Rs. 99 Full Talktime Combo Pack</v>
      </c>
    </row>
    <row r="591" spans="1:8" x14ac:dyDescent="0.3">
      <c r="A591" s="2">
        <v>44805</v>
      </c>
      <c r="B591">
        <v>600001</v>
      </c>
      <c r="C591" t="s">
        <v>53</v>
      </c>
      <c r="D591">
        <v>1.24</v>
      </c>
      <c r="E591" t="str">
        <f>VLOOKUP(fact_plan_revenue[[#This Row],[city_code]],dim_cities[],2)</f>
        <v>Lucknow</v>
      </c>
      <c r="F591" t="str">
        <f>VLOOKUP(fact_plan_revenue[[#This Row],[date]],dim_date[],2)</f>
        <v>Sep</v>
      </c>
      <c r="G591" t="str">
        <f>VLOOKUP(fact_plan_revenue[[#This Row],[date]],dim_date[],3)</f>
        <v>After 5G</v>
      </c>
      <c r="H591" t="str">
        <f>VLOOKUP(fact_plan_revenue[[#This Row],[plans]],dim_plan[],2,FALSE)</f>
        <v>Rs. 99 Full Talktime Combo Pack</v>
      </c>
    </row>
    <row r="592" spans="1:8" x14ac:dyDescent="0.3">
      <c r="A592" s="2">
        <v>44805</v>
      </c>
      <c r="B592">
        <v>500001</v>
      </c>
      <c r="C592" t="s">
        <v>53</v>
      </c>
      <c r="D592">
        <v>0.94</v>
      </c>
      <c r="E592" t="str">
        <f>VLOOKUP(fact_plan_revenue[[#This Row],[city_code]],dim_cities[],2)</f>
        <v>Lucknow</v>
      </c>
      <c r="F592" t="str">
        <f>VLOOKUP(fact_plan_revenue[[#This Row],[date]],dim_date[],2)</f>
        <v>Sep</v>
      </c>
      <c r="G592" t="str">
        <f>VLOOKUP(fact_plan_revenue[[#This Row],[date]],dim_date[],3)</f>
        <v>After 5G</v>
      </c>
      <c r="H592" t="str">
        <f>VLOOKUP(fact_plan_revenue[[#This Row],[plans]],dim_plan[],2,FALSE)</f>
        <v>Rs. 99 Full Talktime Combo Pack</v>
      </c>
    </row>
    <row r="593" spans="1:8" x14ac:dyDescent="0.3">
      <c r="A593" s="2">
        <v>44805</v>
      </c>
      <c r="B593">
        <v>411001</v>
      </c>
      <c r="C593" t="s">
        <v>53</v>
      </c>
      <c r="D593">
        <v>1.63</v>
      </c>
      <c r="E593" t="str">
        <f>VLOOKUP(fact_plan_revenue[[#This Row],[city_code]],dim_cities[],2)</f>
        <v>Lucknow</v>
      </c>
      <c r="F593" t="str">
        <f>VLOOKUP(fact_plan_revenue[[#This Row],[date]],dim_date[],2)</f>
        <v>Sep</v>
      </c>
      <c r="G593" t="str">
        <f>VLOOKUP(fact_plan_revenue[[#This Row],[date]],dim_date[],3)</f>
        <v>After 5G</v>
      </c>
      <c r="H593" t="str">
        <f>VLOOKUP(fact_plan_revenue[[#This Row],[plans]],dim_plan[],2,FALSE)</f>
        <v>Rs. 99 Full Talktime Combo Pack</v>
      </c>
    </row>
    <row r="594" spans="1:8" x14ac:dyDescent="0.3">
      <c r="A594" s="2">
        <v>44805</v>
      </c>
      <c r="B594">
        <v>380001</v>
      </c>
      <c r="C594" t="s">
        <v>53</v>
      </c>
      <c r="D594">
        <v>0.87</v>
      </c>
      <c r="E594" t="str">
        <f>VLOOKUP(fact_plan_revenue[[#This Row],[city_code]],dim_cities[],2)</f>
        <v>Ahmedabad</v>
      </c>
      <c r="F594" t="str">
        <f>VLOOKUP(fact_plan_revenue[[#This Row],[date]],dim_date[],2)</f>
        <v>Sep</v>
      </c>
      <c r="G594" t="str">
        <f>VLOOKUP(fact_plan_revenue[[#This Row],[date]],dim_date[],3)</f>
        <v>After 5G</v>
      </c>
      <c r="H594" t="str">
        <f>VLOOKUP(fact_plan_revenue[[#This Row],[plans]],dim_plan[],2,FALSE)</f>
        <v>Rs. 99 Full Talktime Combo Pack</v>
      </c>
    </row>
    <row r="595" spans="1:8" x14ac:dyDescent="0.3">
      <c r="A595" s="2">
        <v>44805</v>
      </c>
      <c r="B595">
        <v>302001</v>
      </c>
      <c r="C595" t="s">
        <v>53</v>
      </c>
      <c r="D595">
        <v>0.77</v>
      </c>
      <c r="E595" t="str">
        <f>VLOOKUP(fact_plan_revenue[[#This Row],[city_code]],dim_cities[],2)</f>
        <v>Delhi</v>
      </c>
      <c r="F595" t="str">
        <f>VLOOKUP(fact_plan_revenue[[#This Row],[date]],dim_date[],2)</f>
        <v>Sep</v>
      </c>
      <c r="G595" t="str">
        <f>VLOOKUP(fact_plan_revenue[[#This Row],[date]],dim_date[],3)</f>
        <v>After 5G</v>
      </c>
      <c r="H595" t="str">
        <f>VLOOKUP(fact_plan_revenue[[#This Row],[plans]],dim_plan[],2,FALSE)</f>
        <v>Rs. 99 Full Talktime Combo Pack</v>
      </c>
    </row>
    <row r="596" spans="1:8" x14ac:dyDescent="0.3">
      <c r="A596" s="2">
        <v>44805</v>
      </c>
      <c r="B596">
        <v>226001</v>
      </c>
      <c r="C596" t="s">
        <v>53</v>
      </c>
      <c r="D596">
        <v>0.56999999999999995</v>
      </c>
      <c r="E596" t="str">
        <f>VLOOKUP(fact_plan_revenue[[#This Row],[city_code]],dim_cities[],2)</f>
        <v>Delhi</v>
      </c>
      <c r="F596" t="str">
        <f>VLOOKUP(fact_plan_revenue[[#This Row],[date]],dim_date[],2)</f>
        <v>Sep</v>
      </c>
      <c r="G596" t="str">
        <f>VLOOKUP(fact_plan_revenue[[#This Row],[date]],dim_date[],3)</f>
        <v>After 5G</v>
      </c>
      <c r="H596" t="str">
        <f>VLOOKUP(fact_plan_revenue[[#This Row],[plans]],dim_plan[],2,FALSE)</f>
        <v>Rs. 99 Full Talktime Combo Pack</v>
      </c>
    </row>
    <row r="597" spans="1:8" x14ac:dyDescent="0.3">
      <c r="A597" s="2">
        <v>44805</v>
      </c>
      <c r="B597">
        <v>800008</v>
      </c>
      <c r="C597" t="s">
        <v>53</v>
      </c>
      <c r="D597">
        <v>0.57999999999999996</v>
      </c>
      <c r="E597" t="str">
        <f>VLOOKUP(fact_plan_revenue[[#This Row],[city_code]],dim_cities[],2)</f>
        <v>Raipur</v>
      </c>
      <c r="F597" t="str">
        <f>VLOOKUP(fact_plan_revenue[[#This Row],[date]],dim_date[],2)</f>
        <v>Sep</v>
      </c>
      <c r="G597" t="str">
        <f>VLOOKUP(fact_plan_revenue[[#This Row],[date]],dim_date[],3)</f>
        <v>After 5G</v>
      </c>
      <c r="H597" t="str">
        <f>VLOOKUP(fact_plan_revenue[[#This Row],[plans]],dim_plan[],2,FALSE)</f>
        <v>Rs. 99 Full Talktime Combo Pack</v>
      </c>
    </row>
    <row r="598" spans="1:8" x14ac:dyDescent="0.3">
      <c r="A598" s="2">
        <v>44805</v>
      </c>
      <c r="B598">
        <v>641001</v>
      </c>
      <c r="C598" t="s">
        <v>53</v>
      </c>
      <c r="D598">
        <v>0.43</v>
      </c>
      <c r="E598" t="str">
        <f>VLOOKUP(fact_plan_revenue[[#This Row],[city_code]],dim_cities[],2)</f>
        <v>Coimbatore</v>
      </c>
      <c r="F598" t="str">
        <f>VLOOKUP(fact_plan_revenue[[#This Row],[date]],dim_date[],2)</f>
        <v>Sep</v>
      </c>
      <c r="G598" t="str">
        <f>VLOOKUP(fact_plan_revenue[[#This Row],[date]],dim_date[],3)</f>
        <v>After 5G</v>
      </c>
      <c r="H598" t="str">
        <f>VLOOKUP(fact_plan_revenue[[#This Row],[plans]],dim_plan[],2,FALSE)</f>
        <v>Rs. 99 Full Talktime Combo Pack</v>
      </c>
    </row>
    <row r="599" spans="1:8" x14ac:dyDescent="0.3">
      <c r="A599" s="2">
        <v>44805</v>
      </c>
      <c r="B599">
        <v>160017</v>
      </c>
      <c r="C599" t="s">
        <v>53</v>
      </c>
      <c r="D599">
        <v>0.5</v>
      </c>
      <c r="E599" t="str">
        <f>VLOOKUP(fact_plan_revenue[[#This Row],[city_code]],dim_cities[],2)</f>
        <v>Delhi</v>
      </c>
      <c r="F599" t="str">
        <f>VLOOKUP(fact_plan_revenue[[#This Row],[date]],dim_date[],2)</f>
        <v>Sep</v>
      </c>
      <c r="G599" t="str">
        <f>VLOOKUP(fact_plan_revenue[[#This Row],[date]],dim_date[],3)</f>
        <v>After 5G</v>
      </c>
      <c r="H599" t="str">
        <f>VLOOKUP(fact_plan_revenue[[#This Row],[plans]],dim_plan[],2,FALSE)</f>
        <v>Rs. 99 Full Talktime Combo Pack</v>
      </c>
    </row>
    <row r="600" spans="1:8" x14ac:dyDescent="0.3">
      <c r="A600" s="2">
        <v>44805</v>
      </c>
      <c r="B600">
        <v>122001</v>
      </c>
      <c r="C600" t="s">
        <v>53</v>
      </c>
      <c r="D600">
        <v>0.26</v>
      </c>
      <c r="E600" t="str">
        <f>VLOOKUP(fact_plan_revenue[[#This Row],[city_code]],dim_cities[],2)</f>
        <v>Delhi</v>
      </c>
      <c r="F600" t="str">
        <f>VLOOKUP(fact_plan_revenue[[#This Row],[date]],dim_date[],2)</f>
        <v>Sep</v>
      </c>
      <c r="G600" t="str">
        <f>VLOOKUP(fact_plan_revenue[[#This Row],[date]],dim_date[],3)</f>
        <v>After 5G</v>
      </c>
      <c r="H600" t="str">
        <f>VLOOKUP(fact_plan_revenue[[#This Row],[plans]],dim_plan[],2,FALSE)</f>
        <v>Rs. 99 Full Talktime Combo Pack</v>
      </c>
    </row>
    <row r="601" spans="1:8" x14ac:dyDescent="0.3">
      <c r="A601" s="2">
        <v>44805</v>
      </c>
      <c r="B601">
        <v>492001</v>
      </c>
      <c r="C601" t="s">
        <v>53</v>
      </c>
      <c r="D601">
        <v>0.18</v>
      </c>
      <c r="E601" t="str">
        <f>VLOOKUP(fact_plan_revenue[[#This Row],[city_code]],dim_cities[],2)</f>
        <v>Lucknow</v>
      </c>
      <c r="F601" t="str">
        <f>VLOOKUP(fact_plan_revenue[[#This Row],[date]],dim_date[],2)</f>
        <v>Sep</v>
      </c>
      <c r="G601" t="str">
        <f>VLOOKUP(fact_plan_revenue[[#This Row],[date]],dim_date[],3)</f>
        <v>After 5G</v>
      </c>
      <c r="H601" t="str">
        <f>VLOOKUP(fact_plan_revenue[[#This Row],[plans]],dim_plan[],2,FALSE)</f>
        <v>Rs. 99 Full Talktime Combo Pack</v>
      </c>
    </row>
    <row r="602" spans="1:8" x14ac:dyDescent="0.3">
      <c r="A602" s="2">
        <v>44562</v>
      </c>
      <c r="B602">
        <v>400001</v>
      </c>
      <c r="C602" t="s">
        <v>55</v>
      </c>
      <c r="D602">
        <v>2.2599999999999998</v>
      </c>
      <c r="E602" t="str">
        <f>VLOOKUP(fact_plan_revenue[[#This Row],[city_code]],dim_cities[],2)</f>
        <v>Lucknow</v>
      </c>
      <c r="F602" t="str">
        <f>VLOOKUP(fact_plan_revenue[[#This Row],[date]],dim_date[],2)</f>
        <v>Jan</v>
      </c>
      <c r="G602" t="str">
        <f>VLOOKUP(fact_plan_revenue[[#This Row],[date]],dim_date[],3)</f>
        <v>Before 5G</v>
      </c>
      <c r="H602" t="str">
        <f>VLOOKUP(fact_plan_revenue[[#This Row],[plans]],dim_plan[],2,FALSE)</f>
        <v>Xstream Mobile Data Pack: 15GB Data | 28 days</v>
      </c>
    </row>
    <row r="603" spans="1:8" x14ac:dyDescent="0.3">
      <c r="A603" s="2">
        <v>44562</v>
      </c>
      <c r="B603">
        <v>110001</v>
      </c>
      <c r="C603" t="s">
        <v>55</v>
      </c>
      <c r="D603">
        <v>2</v>
      </c>
      <c r="E603" t="str">
        <f>VLOOKUP(fact_plan_revenue[[#This Row],[city_code]],dim_cities[],2)</f>
        <v>Delhi</v>
      </c>
      <c r="F603" t="str">
        <f>VLOOKUP(fact_plan_revenue[[#This Row],[date]],dim_date[],2)</f>
        <v>Jan</v>
      </c>
      <c r="G603" t="str">
        <f>VLOOKUP(fact_plan_revenue[[#This Row],[date]],dim_date[],3)</f>
        <v>Before 5G</v>
      </c>
      <c r="H603" t="str">
        <f>VLOOKUP(fact_plan_revenue[[#This Row],[plans]],dim_plan[],2,FALSE)</f>
        <v>Xstream Mobile Data Pack: 15GB Data | 28 days</v>
      </c>
    </row>
    <row r="604" spans="1:8" x14ac:dyDescent="0.3">
      <c r="A604" s="2">
        <v>44562</v>
      </c>
      <c r="B604">
        <v>700001</v>
      </c>
      <c r="C604" t="s">
        <v>55</v>
      </c>
      <c r="D604">
        <v>1.94</v>
      </c>
      <c r="E604" t="str">
        <f>VLOOKUP(fact_plan_revenue[[#This Row],[city_code]],dim_cities[],2)</f>
        <v>Raipur</v>
      </c>
      <c r="F604" t="str">
        <f>VLOOKUP(fact_plan_revenue[[#This Row],[date]],dim_date[],2)</f>
        <v>Jan</v>
      </c>
      <c r="G604" t="str">
        <f>VLOOKUP(fact_plan_revenue[[#This Row],[date]],dim_date[],3)</f>
        <v>Before 5G</v>
      </c>
      <c r="H604" t="str">
        <f>VLOOKUP(fact_plan_revenue[[#This Row],[plans]],dim_plan[],2,FALSE)</f>
        <v>Xstream Mobile Data Pack: 15GB Data | 28 days</v>
      </c>
    </row>
    <row r="605" spans="1:8" x14ac:dyDescent="0.3">
      <c r="A605" s="2">
        <v>44562</v>
      </c>
      <c r="B605">
        <v>560001</v>
      </c>
      <c r="C605" t="s">
        <v>55</v>
      </c>
      <c r="D605">
        <v>1.88</v>
      </c>
      <c r="E605" t="str">
        <f>VLOOKUP(fact_plan_revenue[[#This Row],[city_code]],dim_cities[],2)</f>
        <v>Lucknow</v>
      </c>
      <c r="F605" t="str">
        <f>VLOOKUP(fact_plan_revenue[[#This Row],[date]],dim_date[],2)</f>
        <v>Jan</v>
      </c>
      <c r="G605" t="str">
        <f>VLOOKUP(fact_plan_revenue[[#This Row],[date]],dim_date[],3)</f>
        <v>Before 5G</v>
      </c>
      <c r="H605" t="str">
        <f>VLOOKUP(fact_plan_revenue[[#This Row],[plans]],dim_plan[],2,FALSE)</f>
        <v>Xstream Mobile Data Pack: 15GB Data | 28 days</v>
      </c>
    </row>
    <row r="606" spans="1:8" x14ac:dyDescent="0.3">
      <c r="A606" s="2">
        <v>44562</v>
      </c>
      <c r="B606">
        <v>600001</v>
      </c>
      <c r="C606" t="s">
        <v>55</v>
      </c>
      <c r="D606">
        <v>1.56</v>
      </c>
      <c r="E606" t="str">
        <f>VLOOKUP(fact_plan_revenue[[#This Row],[city_code]],dim_cities[],2)</f>
        <v>Lucknow</v>
      </c>
      <c r="F606" t="str">
        <f>VLOOKUP(fact_plan_revenue[[#This Row],[date]],dim_date[],2)</f>
        <v>Jan</v>
      </c>
      <c r="G606" t="str">
        <f>VLOOKUP(fact_plan_revenue[[#This Row],[date]],dim_date[],3)</f>
        <v>Before 5G</v>
      </c>
      <c r="H606" t="str">
        <f>VLOOKUP(fact_plan_revenue[[#This Row],[plans]],dim_plan[],2,FALSE)</f>
        <v>Xstream Mobile Data Pack: 15GB Data | 28 days</v>
      </c>
    </row>
    <row r="607" spans="1:8" x14ac:dyDescent="0.3">
      <c r="A607" s="2">
        <v>44562</v>
      </c>
      <c r="B607">
        <v>500001</v>
      </c>
      <c r="C607" t="s">
        <v>55</v>
      </c>
      <c r="D607">
        <v>1.34</v>
      </c>
      <c r="E607" t="str">
        <f>VLOOKUP(fact_plan_revenue[[#This Row],[city_code]],dim_cities[],2)</f>
        <v>Lucknow</v>
      </c>
      <c r="F607" t="str">
        <f>VLOOKUP(fact_plan_revenue[[#This Row],[date]],dim_date[],2)</f>
        <v>Jan</v>
      </c>
      <c r="G607" t="str">
        <f>VLOOKUP(fact_plan_revenue[[#This Row],[date]],dim_date[],3)</f>
        <v>Before 5G</v>
      </c>
      <c r="H607" t="str">
        <f>VLOOKUP(fact_plan_revenue[[#This Row],[plans]],dim_plan[],2,FALSE)</f>
        <v>Xstream Mobile Data Pack: 15GB Data | 28 days</v>
      </c>
    </row>
    <row r="608" spans="1:8" x14ac:dyDescent="0.3">
      <c r="A608" s="2">
        <v>44562</v>
      </c>
      <c r="B608">
        <v>411001</v>
      </c>
      <c r="C608" t="s">
        <v>55</v>
      </c>
      <c r="D608">
        <v>0.95</v>
      </c>
      <c r="E608" t="str">
        <f>VLOOKUP(fact_plan_revenue[[#This Row],[city_code]],dim_cities[],2)</f>
        <v>Lucknow</v>
      </c>
      <c r="F608" t="str">
        <f>VLOOKUP(fact_plan_revenue[[#This Row],[date]],dim_date[],2)</f>
        <v>Jan</v>
      </c>
      <c r="G608" t="str">
        <f>VLOOKUP(fact_plan_revenue[[#This Row],[date]],dim_date[],3)</f>
        <v>Before 5G</v>
      </c>
      <c r="H608" t="str">
        <f>VLOOKUP(fact_plan_revenue[[#This Row],[plans]],dim_plan[],2,FALSE)</f>
        <v>Xstream Mobile Data Pack: 15GB Data | 28 days</v>
      </c>
    </row>
    <row r="609" spans="1:8" x14ac:dyDescent="0.3">
      <c r="A609" s="2">
        <v>44562</v>
      </c>
      <c r="B609">
        <v>380001</v>
      </c>
      <c r="C609" t="s">
        <v>55</v>
      </c>
      <c r="D609">
        <v>1.17</v>
      </c>
      <c r="E609" t="str">
        <f>VLOOKUP(fact_plan_revenue[[#This Row],[city_code]],dim_cities[],2)</f>
        <v>Ahmedabad</v>
      </c>
      <c r="F609" t="str">
        <f>VLOOKUP(fact_plan_revenue[[#This Row],[date]],dim_date[],2)</f>
        <v>Jan</v>
      </c>
      <c r="G609" t="str">
        <f>VLOOKUP(fact_plan_revenue[[#This Row],[date]],dim_date[],3)</f>
        <v>Before 5G</v>
      </c>
      <c r="H609" t="str">
        <f>VLOOKUP(fact_plan_revenue[[#This Row],[plans]],dim_plan[],2,FALSE)</f>
        <v>Xstream Mobile Data Pack: 15GB Data | 28 days</v>
      </c>
    </row>
    <row r="610" spans="1:8" x14ac:dyDescent="0.3">
      <c r="A610" s="2">
        <v>44562</v>
      </c>
      <c r="B610">
        <v>302001</v>
      </c>
      <c r="C610" t="s">
        <v>55</v>
      </c>
      <c r="D610">
        <v>1.03</v>
      </c>
      <c r="E610" t="str">
        <f>VLOOKUP(fact_plan_revenue[[#This Row],[city_code]],dim_cities[],2)</f>
        <v>Delhi</v>
      </c>
      <c r="F610" t="str">
        <f>VLOOKUP(fact_plan_revenue[[#This Row],[date]],dim_date[],2)</f>
        <v>Jan</v>
      </c>
      <c r="G610" t="str">
        <f>VLOOKUP(fact_plan_revenue[[#This Row],[date]],dim_date[],3)</f>
        <v>Before 5G</v>
      </c>
      <c r="H610" t="str">
        <f>VLOOKUP(fact_plan_revenue[[#This Row],[plans]],dim_plan[],2,FALSE)</f>
        <v>Xstream Mobile Data Pack: 15GB Data | 28 days</v>
      </c>
    </row>
    <row r="611" spans="1:8" x14ac:dyDescent="0.3">
      <c r="A611" s="2">
        <v>44562</v>
      </c>
      <c r="B611">
        <v>226001</v>
      </c>
      <c r="C611" t="s">
        <v>55</v>
      </c>
      <c r="D611">
        <v>0.67</v>
      </c>
      <c r="E611" t="str">
        <f>VLOOKUP(fact_plan_revenue[[#This Row],[city_code]],dim_cities[],2)</f>
        <v>Delhi</v>
      </c>
      <c r="F611" t="str">
        <f>VLOOKUP(fact_plan_revenue[[#This Row],[date]],dim_date[],2)</f>
        <v>Jan</v>
      </c>
      <c r="G611" t="str">
        <f>VLOOKUP(fact_plan_revenue[[#This Row],[date]],dim_date[],3)</f>
        <v>Before 5G</v>
      </c>
      <c r="H611" t="str">
        <f>VLOOKUP(fact_plan_revenue[[#This Row],[plans]],dim_plan[],2,FALSE)</f>
        <v>Xstream Mobile Data Pack: 15GB Data | 28 days</v>
      </c>
    </row>
    <row r="612" spans="1:8" x14ac:dyDescent="0.3">
      <c r="A612" s="2">
        <v>44562</v>
      </c>
      <c r="B612">
        <v>800008</v>
      </c>
      <c r="C612" t="s">
        <v>55</v>
      </c>
      <c r="D612">
        <v>0.9</v>
      </c>
      <c r="E612" t="str">
        <f>VLOOKUP(fact_plan_revenue[[#This Row],[city_code]],dim_cities[],2)</f>
        <v>Raipur</v>
      </c>
      <c r="F612" t="str">
        <f>VLOOKUP(fact_plan_revenue[[#This Row],[date]],dim_date[],2)</f>
        <v>Jan</v>
      </c>
      <c r="G612" t="str">
        <f>VLOOKUP(fact_plan_revenue[[#This Row],[date]],dim_date[],3)</f>
        <v>Before 5G</v>
      </c>
      <c r="H612" t="str">
        <f>VLOOKUP(fact_plan_revenue[[#This Row],[plans]],dim_plan[],2,FALSE)</f>
        <v>Xstream Mobile Data Pack: 15GB Data | 28 days</v>
      </c>
    </row>
    <row r="613" spans="1:8" x14ac:dyDescent="0.3">
      <c r="A613" s="2">
        <v>44562</v>
      </c>
      <c r="B613">
        <v>641001</v>
      </c>
      <c r="C613" t="s">
        <v>55</v>
      </c>
      <c r="D613">
        <v>0.34</v>
      </c>
      <c r="E613" t="str">
        <f>VLOOKUP(fact_plan_revenue[[#This Row],[city_code]],dim_cities[],2)</f>
        <v>Coimbatore</v>
      </c>
      <c r="F613" t="str">
        <f>VLOOKUP(fact_plan_revenue[[#This Row],[date]],dim_date[],2)</f>
        <v>Jan</v>
      </c>
      <c r="G613" t="str">
        <f>VLOOKUP(fact_plan_revenue[[#This Row],[date]],dim_date[],3)</f>
        <v>Before 5G</v>
      </c>
      <c r="H613" t="str">
        <f>VLOOKUP(fact_plan_revenue[[#This Row],[plans]],dim_plan[],2,FALSE)</f>
        <v>Xstream Mobile Data Pack: 15GB Data | 28 days</v>
      </c>
    </row>
    <row r="614" spans="1:8" x14ac:dyDescent="0.3">
      <c r="A614" s="2">
        <v>44562</v>
      </c>
      <c r="B614">
        <v>160017</v>
      </c>
      <c r="C614" t="s">
        <v>55</v>
      </c>
      <c r="D614">
        <v>0.26</v>
      </c>
      <c r="E614" t="str">
        <f>VLOOKUP(fact_plan_revenue[[#This Row],[city_code]],dim_cities[],2)</f>
        <v>Delhi</v>
      </c>
      <c r="F614" t="str">
        <f>VLOOKUP(fact_plan_revenue[[#This Row],[date]],dim_date[],2)</f>
        <v>Jan</v>
      </c>
      <c r="G614" t="str">
        <f>VLOOKUP(fact_plan_revenue[[#This Row],[date]],dim_date[],3)</f>
        <v>Before 5G</v>
      </c>
      <c r="H614" t="str">
        <f>VLOOKUP(fact_plan_revenue[[#This Row],[plans]],dim_plan[],2,FALSE)</f>
        <v>Xstream Mobile Data Pack: 15GB Data | 28 days</v>
      </c>
    </row>
    <row r="615" spans="1:8" x14ac:dyDescent="0.3">
      <c r="A615" s="2">
        <v>44562</v>
      </c>
      <c r="B615">
        <v>122001</v>
      </c>
      <c r="C615" t="s">
        <v>55</v>
      </c>
      <c r="D615">
        <v>0.2</v>
      </c>
      <c r="E615" t="str">
        <f>VLOOKUP(fact_plan_revenue[[#This Row],[city_code]],dim_cities[],2)</f>
        <v>Delhi</v>
      </c>
      <c r="F615" t="str">
        <f>VLOOKUP(fact_plan_revenue[[#This Row],[date]],dim_date[],2)</f>
        <v>Jan</v>
      </c>
      <c r="G615" t="str">
        <f>VLOOKUP(fact_plan_revenue[[#This Row],[date]],dim_date[],3)</f>
        <v>Before 5G</v>
      </c>
      <c r="H615" t="str">
        <f>VLOOKUP(fact_plan_revenue[[#This Row],[plans]],dim_plan[],2,FALSE)</f>
        <v>Xstream Mobile Data Pack: 15GB Data | 28 days</v>
      </c>
    </row>
    <row r="616" spans="1:8" x14ac:dyDescent="0.3">
      <c r="A616" s="2">
        <v>44562</v>
      </c>
      <c r="B616">
        <v>492001</v>
      </c>
      <c r="C616" t="s">
        <v>55</v>
      </c>
      <c r="D616">
        <v>0.19</v>
      </c>
      <c r="E616" t="str">
        <f>VLOOKUP(fact_plan_revenue[[#This Row],[city_code]],dim_cities[],2)</f>
        <v>Lucknow</v>
      </c>
      <c r="F616" t="str">
        <f>VLOOKUP(fact_plan_revenue[[#This Row],[date]],dim_date[],2)</f>
        <v>Jan</v>
      </c>
      <c r="G616" t="str">
        <f>VLOOKUP(fact_plan_revenue[[#This Row],[date]],dim_date[],3)</f>
        <v>Before 5G</v>
      </c>
      <c r="H616" t="str">
        <f>VLOOKUP(fact_plan_revenue[[#This Row],[plans]],dim_plan[],2,FALSE)</f>
        <v>Xstream Mobile Data Pack: 15GB Data | 28 days</v>
      </c>
    </row>
    <row r="617" spans="1:8" x14ac:dyDescent="0.3">
      <c r="A617" s="2">
        <v>44593</v>
      </c>
      <c r="B617">
        <v>400001</v>
      </c>
      <c r="C617" t="s">
        <v>55</v>
      </c>
      <c r="D617">
        <v>2.62</v>
      </c>
      <c r="E617" t="str">
        <f>VLOOKUP(fact_plan_revenue[[#This Row],[city_code]],dim_cities[],2)</f>
        <v>Lucknow</v>
      </c>
      <c r="F617" t="str">
        <f>VLOOKUP(fact_plan_revenue[[#This Row],[date]],dim_date[],2)</f>
        <v>Feb</v>
      </c>
      <c r="G617" t="str">
        <f>VLOOKUP(fact_plan_revenue[[#This Row],[date]],dim_date[],3)</f>
        <v>Before 5G</v>
      </c>
      <c r="H617" t="str">
        <f>VLOOKUP(fact_plan_revenue[[#This Row],[plans]],dim_plan[],2,FALSE)</f>
        <v>Xstream Mobile Data Pack: 15GB Data | 28 days</v>
      </c>
    </row>
    <row r="618" spans="1:8" x14ac:dyDescent="0.3">
      <c r="A618" s="2">
        <v>44593</v>
      </c>
      <c r="B618">
        <v>110001</v>
      </c>
      <c r="C618" t="s">
        <v>55</v>
      </c>
      <c r="D618">
        <v>2.14</v>
      </c>
      <c r="E618" t="str">
        <f>VLOOKUP(fact_plan_revenue[[#This Row],[city_code]],dim_cities[],2)</f>
        <v>Delhi</v>
      </c>
      <c r="F618" t="str">
        <f>VLOOKUP(fact_plan_revenue[[#This Row],[date]],dim_date[],2)</f>
        <v>Feb</v>
      </c>
      <c r="G618" t="str">
        <f>VLOOKUP(fact_plan_revenue[[#This Row],[date]],dim_date[],3)</f>
        <v>Before 5G</v>
      </c>
      <c r="H618" t="str">
        <f>VLOOKUP(fact_plan_revenue[[#This Row],[plans]],dim_plan[],2,FALSE)</f>
        <v>Xstream Mobile Data Pack: 15GB Data | 28 days</v>
      </c>
    </row>
    <row r="619" spans="1:8" x14ac:dyDescent="0.3">
      <c r="A619" s="2">
        <v>44593</v>
      </c>
      <c r="B619">
        <v>700001</v>
      </c>
      <c r="C619" t="s">
        <v>55</v>
      </c>
      <c r="D619">
        <v>1.99</v>
      </c>
      <c r="E619" t="str">
        <f>VLOOKUP(fact_plan_revenue[[#This Row],[city_code]],dim_cities[],2)</f>
        <v>Raipur</v>
      </c>
      <c r="F619" t="str">
        <f>VLOOKUP(fact_plan_revenue[[#This Row],[date]],dim_date[],2)</f>
        <v>Feb</v>
      </c>
      <c r="G619" t="str">
        <f>VLOOKUP(fact_plan_revenue[[#This Row],[date]],dim_date[],3)</f>
        <v>Before 5G</v>
      </c>
      <c r="H619" t="str">
        <f>VLOOKUP(fact_plan_revenue[[#This Row],[plans]],dim_plan[],2,FALSE)</f>
        <v>Xstream Mobile Data Pack: 15GB Data | 28 days</v>
      </c>
    </row>
    <row r="620" spans="1:8" x14ac:dyDescent="0.3">
      <c r="A620" s="2">
        <v>44593</v>
      </c>
      <c r="B620">
        <v>560001</v>
      </c>
      <c r="C620" t="s">
        <v>55</v>
      </c>
      <c r="D620">
        <v>2.65</v>
      </c>
      <c r="E620" t="str">
        <f>VLOOKUP(fact_plan_revenue[[#This Row],[city_code]],dim_cities[],2)</f>
        <v>Lucknow</v>
      </c>
      <c r="F620" t="str">
        <f>VLOOKUP(fact_plan_revenue[[#This Row],[date]],dim_date[],2)</f>
        <v>Feb</v>
      </c>
      <c r="G620" t="str">
        <f>VLOOKUP(fact_plan_revenue[[#This Row],[date]],dim_date[],3)</f>
        <v>Before 5G</v>
      </c>
      <c r="H620" t="str">
        <f>VLOOKUP(fact_plan_revenue[[#This Row],[plans]],dim_plan[],2,FALSE)</f>
        <v>Xstream Mobile Data Pack: 15GB Data | 28 days</v>
      </c>
    </row>
    <row r="621" spans="1:8" x14ac:dyDescent="0.3">
      <c r="A621" s="2">
        <v>44593</v>
      </c>
      <c r="B621">
        <v>600001</v>
      </c>
      <c r="C621" t="s">
        <v>55</v>
      </c>
      <c r="D621">
        <v>2.5499999999999998</v>
      </c>
      <c r="E621" t="str">
        <f>VLOOKUP(fact_plan_revenue[[#This Row],[city_code]],dim_cities[],2)</f>
        <v>Lucknow</v>
      </c>
      <c r="F621" t="str">
        <f>VLOOKUP(fact_plan_revenue[[#This Row],[date]],dim_date[],2)</f>
        <v>Feb</v>
      </c>
      <c r="G621" t="str">
        <f>VLOOKUP(fact_plan_revenue[[#This Row],[date]],dim_date[],3)</f>
        <v>Before 5G</v>
      </c>
      <c r="H621" t="str">
        <f>VLOOKUP(fact_plan_revenue[[#This Row],[plans]],dim_plan[],2,FALSE)</f>
        <v>Xstream Mobile Data Pack: 15GB Data | 28 days</v>
      </c>
    </row>
    <row r="622" spans="1:8" x14ac:dyDescent="0.3">
      <c r="A622" s="2">
        <v>44593</v>
      </c>
      <c r="B622">
        <v>500001</v>
      </c>
      <c r="C622" t="s">
        <v>55</v>
      </c>
      <c r="D622">
        <v>1.5</v>
      </c>
      <c r="E622" t="str">
        <f>VLOOKUP(fact_plan_revenue[[#This Row],[city_code]],dim_cities[],2)</f>
        <v>Lucknow</v>
      </c>
      <c r="F622" t="str">
        <f>VLOOKUP(fact_plan_revenue[[#This Row],[date]],dim_date[],2)</f>
        <v>Feb</v>
      </c>
      <c r="G622" t="str">
        <f>VLOOKUP(fact_plan_revenue[[#This Row],[date]],dim_date[],3)</f>
        <v>Before 5G</v>
      </c>
      <c r="H622" t="str">
        <f>VLOOKUP(fact_plan_revenue[[#This Row],[plans]],dim_plan[],2,FALSE)</f>
        <v>Xstream Mobile Data Pack: 15GB Data | 28 days</v>
      </c>
    </row>
    <row r="623" spans="1:8" x14ac:dyDescent="0.3">
      <c r="A623" s="2">
        <v>44593</v>
      </c>
      <c r="B623">
        <v>411001</v>
      </c>
      <c r="C623" t="s">
        <v>55</v>
      </c>
      <c r="D623">
        <v>1.28</v>
      </c>
      <c r="E623" t="str">
        <f>VLOOKUP(fact_plan_revenue[[#This Row],[city_code]],dim_cities[],2)</f>
        <v>Lucknow</v>
      </c>
      <c r="F623" t="str">
        <f>VLOOKUP(fact_plan_revenue[[#This Row],[date]],dim_date[],2)</f>
        <v>Feb</v>
      </c>
      <c r="G623" t="str">
        <f>VLOOKUP(fact_plan_revenue[[#This Row],[date]],dim_date[],3)</f>
        <v>Before 5G</v>
      </c>
      <c r="H623" t="str">
        <f>VLOOKUP(fact_plan_revenue[[#This Row],[plans]],dim_plan[],2,FALSE)</f>
        <v>Xstream Mobile Data Pack: 15GB Data | 28 days</v>
      </c>
    </row>
    <row r="624" spans="1:8" x14ac:dyDescent="0.3">
      <c r="A624" s="2">
        <v>44593</v>
      </c>
      <c r="B624">
        <v>380001</v>
      </c>
      <c r="C624" t="s">
        <v>55</v>
      </c>
      <c r="D624">
        <v>0.9</v>
      </c>
      <c r="E624" t="str">
        <f>VLOOKUP(fact_plan_revenue[[#This Row],[city_code]],dim_cities[],2)</f>
        <v>Ahmedabad</v>
      </c>
      <c r="F624" t="str">
        <f>VLOOKUP(fact_plan_revenue[[#This Row],[date]],dim_date[],2)</f>
        <v>Feb</v>
      </c>
      <c r="G624" t="str">
        <f>VLOOKUP(fact_plan_revenue[[#This Row],[date]],dim_date[],3)</f>
        <v>Before 5G</v>
      </c>
      <c r="H624" t="str">
        <f>VLOOKUP(fact_plan_revenue[[#This Row],[plans]],dim_plan[],2,FALSE)</f>
        <v>Xstream Mobile Data Pack: 15GB Data | 28 days</v>
      </c>
    </row>
    <row r="625" spans="1:8" x14ac:dyDescent="0.3">
      <c r="A625" s="2">
        <v>44593</v>
      </c>
      <c r="B625">
        <v>302001</v>
      </c>
      <c r="C625" t="s">
        <v>55</v>
      </c>
      <c r="D625">
        <v>0.69</v>
      </c>
      <c r="E625" t="str">
        <f>VLOOKUP(fact_plan_revenue[[#This Row],[city_code]],dim_cities[],2)</f>
        <v>Delhi</v>
      </c>
      <c r="F625" t="str">
        <f>VLOOKUP(fact_plan_revenue[[#This Row],[date]],dim_date[],2)</f>
        <v>Feb</v>
      </c>
      <c r="G625" t="str">
        <f>VLOOKUP(fact_plan_revenue[[#This Row],[date]],dim_date[],3)</f>
        <v>Before 5G</v>
      </c>
      <c r="H625" t="str">
        <f>VLOOKUP(fact_plan_revenue[[#This Row],[plans]],dim_plan[],2,FALSE)</f>
        <v>Xstream Mobile Data Pack: 15GB Data | 28 days</v>
      </c>
    </row>
    <row r="626" spans="1:8" x14ac:dyDescent="0.3">
      <c r="A626" s="2">
        <v>44593</v>
      </c>
      <c r="B626">
        <v>226001</v>
      </c>
      <c r="C626" t="s">
        <v>55</v>
      </c>
      <c r="D626">
        <v>1.49</v>
      </c>
      <c r="E626" t="str">
        <f>VLOOKUP(fact_plan_revenue[[#This Row],[city_code]],dim_cities[],2)</f>
        <v>Delhi</v>
      </c>
      <c r="F626" t="str">
        <f>VLOOKUP(fact_plan_revenue[[#This Row],[date]],dim_date[],2)</f>
        <v>Feb</v>
      </c>
      <c r="G626" t="str">
        <f>VLOOKUP(fact_plan_revenue[[#This Row],[date]],dim_date[],3)</f>
        <v>Before 5G</v>
      </c>
      <c r="H626" t="str">
        <f>VLOOKUP(fact_plan_revenue[[#This Row],[plans]],dim_plan[],2,FALSE)</f>
        <v>Xstream Mobile Data Pack: 15GB Data | 28 days</v>
      </c>
    </row>
    <row r="627" spans="1:8" x14ac:dyDescent="0.3">
      <c r="A627" s="2">
        <v>44593</v>
      </c>
      <c r="B627">
        <v>800008</v>
      </c>
      <c r="C627" t="s">
        <v>55</v>
      </c>
      <c r="D627">
        <v>0.53</v>
      </c>
      <c r="E627" t="str">
        <f>VLOOKUP(fact_plan_revenue[[#This Row],[city_code]],dim_cities[],2)</f>
        <v>Raipur</v>
      </c>
      <c r="F627" t="str">
        <f>VLOOKUP(fact_plan_revenue[[#This Row],[date]],dim_date[],2)</f>
        <v>Feb</v>
      </c>
      <c r="G627" t="str">
        <f>VLOOKUP(fact_plan_revenue[[#This Row],[date]],dim_date[],3)</f>
        <v>Before 5G</v>
      </c>
      <c r="H627" t="str">
        <f>VLOOKUP(fact_plan_revenue[[#This Row],[plans]],dim_plan[],2,FALSE)</f>
        <v>Xstream Mobile Data Pack: 15GB Data | 28 days</v>
      </c>
    </row>
    <row r="628" spans="1:8" x14ac:dyDescent="0.3">
      <c r="A628" s="2">
        <v>44593</v>
      </c>
      <c r="B628">
        <v>641001</v>
      </c>
      <c r="C628" t="s">
        <v>55</v>
      </c>
      <c r="D628">
        <v>0.52</v>
      </c>
      <c r="E628" t="str">
        <f>VLOOKUP(fact_plan_revenue[[#This Row],[city_code]],dim_cities[],2)</f>
        <v>Coimbatore</v>
      </c>
      <c r="F628" t="str">
        <f>VLOOKUP(fact_plan_revenue[[#This Row],[date]],dim_date[],2)</f>
        <v>Feb</v>
      </c>
      <c r="G628" t="str">
        <f>VLOOKUP(fact_plan_revenue[[#This Row],[date]],dim_date[],3)</f>
        <v>Before 5G</v>
      </c>
      <c r="H628" t="str">
        <f>VLOOKUP(fact_plan_revenue[[#This Row],[plans]],dim_plan[],2,FALSE)</f>
        <v>Xstream Mobile Data Pack: 15GB Data | 28 days</v>
      </c>
    </row>
    <row r="629" spans="1:8" x14ac:dyDescent="0.3">
      <c r="A629" s="2">
        <v>44593</v>
      </c>
      <c r="B629">
        <v>160017</v>
      </c>
      <c r="C629" t="s">
        <v>55</v>
      </c>
      <c r="D629">
        <v>0.27</v>
      </c>
      <c r="E629" t="str">
        <f>VLOOKUP(fact_plan_revenue[[#This Row],[city_code]],dim_cities[],2)</f>
        <v>Delhi</v>
      </c>
      <c r="F629" t="str">
        <f>VLOOKUP(fact_plan_revenue[[#This Row],[date]],dim_date[],2)</f>
        <v>Feb</v>
      </c>
      <c r="G629" t="str">
        <f>VLOOKUP(fact_plan_revenue[[#This Row],[date]],dim_date[],3)</f>
        <v>Before 5G</v>
      </c>
      <c r="H629" t="str">
        <f>VLOOKUP(fact_plan_revenue[[#This Row],[plans]],dim_plan[],2,FALSE)</f>
        <v>Xstream Mobile Data Pack: 15GB Data | 28 days</v>
      </c>
    </row>
    <row r="630" spans="1:8" x14ac:dyDescent="0.3">
      <c r="A630" s="2">
        <v>44593</v>
      </c>
      <c r="B630">
        <v>122001</v>
      </c>
      <c r="C630" t="s">
        <v>55</v>
      </c>
      <c r="D630">
        <v>0.34</v>
      </c>
      <c r="E630" t="str">
        <f>VLOOKUP(fact_plan_revenue[[#This Row],[city_code]],dim_cities[],2)</f>
        <v>Delhi</v>
      </c>
      <c r="F630" t="str">
        <f>VLOOKUP(fact_plan_revenue[[#This Row],[date]],dim_date[],2)</f>
        <v>Feb</v>
      </c>
      <c r="G630" t="str">
        <f>VLOOKUP(fact_plan_revenue[[#This Row],[date]],dim_date[],3)</f>
        <v>Before 5G</v>
      </c>
      <c r="H630" t="str">
        <f>VLOOKUP(fact_plan_revenue[[#This Row],[plans]],dim_plan[],2,FALSE)</f>
        <v>Xstream Mobile Data Pack: 15GB Data | 28 days</v>
      </c>
    </row>
    <row r="631" spans="1:8" x14ac:dyDescent="0.3">
      <c r="A631" s="2">
        <v>44593</v>
      </c>
      <c r="B631">
        <v>492001</v>
      </c>
      <c r="C631" t="s">
        <v>55</v>
      </c>
      <c r="D631">
        <v>0.22</v>
      </c>
      <c r="E631" t="str">
        <f>VLOOKUP(fact_plan_revenue[[#This Row],[city_code]],dim_cities[],2)</f>
        <v>Lucknow</v>
      </c>
      <c r="F631" t="str">
        <f>VLOOKUP(fact_plan_revenue[[#This Row],[date]],dim_date[],2)</f>
        <v>Feb</v>
      </c>
      <c r="G631" t="str">
        <f>VLOOKUP(fact_plan_revenue[[#This Row],[date]],dim_date[],3)</f>
        <v>Before 5G</v>
      </c>
      <c r="H631" t="str">
        <f>VLOOKUP(fact_plan_revenue[[#This Row],[plans]],dim_plan[],2,FALSE)</f>
        <v>Xstream Mobile Data Pack: 15GB Data | 28 days</v>
      </c>
    </row>
    <row r="632" spans="1:8" x14ac:dyDescent="0.3">
      <c r="A632" s="2">
        <v>44621</v>
      </c>
      <c r="B632">
        <v>400001</v>
      </c>
      <c r="C632" t="s">
        <v>55</v>
      </c>
      <c r="D632">
        <v>2.74</v>
      </c>
      <c r="E632" t="str">
        <f>VLOOKUP(fact_plan_revenue[[#This Row],[city_code]],dim_cities[],2)</f>
        <v>Lucknow</v>
      </c>
      <c r="F632" t="str">
        <f>VLOOKUP(fact_plan_revenue[[#This Row],[date]],dim_date[],2)</f>
        <v>Mar</v>
      </c>
      <c r="G632" t="str">
        <f>VLOOKUP(fact_plan_revenue[[#This Row],[date]],dim_date[],3)</f>
        <v>Before 5G</v>
      </c>
      <c r="H632" t="str">
        <f>VLOOKUP(fact_plan_revenue[[#This Row],[plans]],dim_plan[],2,FALSE)</f>
        <v>Xstream Mobile Data Pack: 15GB Data | 28 days</v>
      </c>
    </row>
    <row r="633" spans="1:8" x14ac:dyDescent="0.3">
      <c r="A633" s="2">
        <v>44621</v>
      </c>
      <c r="B633">
        <v>110001</v>
      </c>
      <c r="C633" t="s">
        <v>55</v>
      </c>
      <c r="D633">
        <v>1.95</v>
      </c>
      <c r="E633" t="str">
        <f>VLOOKUP(fact_plan_revenue[[#This Row],[city_code]],dim_cities[],2)</f>
        <v>Delhi</v>
      </c>
      <c r="F633" t="str">
        <f>VLOOKUP(fact_plan_revenue[[#This Row],[date]],dim_date[],2)</f>
        <v>Mar</v>
      </c>
      <c r="G633" t="str">
        <f>VLOOKUP(fact_plan_revenue[[#This Row],[date]],dim_date[],3)</f>
        <v>Before 5G</v>
      </c>
      <c r="H633" t="str">
        <f>VLOOKUP(fact_plan_revenue[[#This Row],[plans]],dim_plan[],2,FALSE)</f>
        <v>Xstream Mobile Data Pack: 15GB Data | 28 days</v>
      </c>
    </row>
    <row r="634" spans="1:8" x14ac:dyDescent="0.3">
      <c r="A634" s="2">
        <v>44621</v>
      </c>
      <c r="B634">
        <v>700001</v>
      </c>
      <c r="C634" t="s">
        <v>55</v>
      </c>
      <c r="D634">
        <v>3.55</v>
      </c>
      <c r="E634" t="str">
        <f>VLOOKUP(fact_plan_revenue[[#This Row],[city_code]],dim_cities[],2)</f>
        <v>Raipur</v>
      </c>
      <c r="F634" t="str">
        <f>VLOOKUP(fact_plan_revenue[[#This Row],[date]],dim_date[],2)</f>
        <v>Mar</v>
      </c>
      <c r="G634" t="str">
        <f>VLOOKUP(fact_plan_revenue[[#This Row],[date]],dim_date[],3)</f>
        <v>Before 5G</v>
      </c>
      <c r="H634" t="str">
        <f>VLOOKUP(fact_plan_revenue[[#This Row],[plans]],dim_plan[],2,FALSE)</f>
        <v>Xstream Mobile Data Pack: 15GB Data | 28 days</v>
      </c>
    </row>
    <row r="635" spans="1:8" x14ac:dyDescent="0.3">
      <c r="A635" s="2">
        <v>44621</v>
      </c>
      <c r="B635">
        <v>560001</v>
      </c>
      <c r="C635" t="s">
        <v>55</v>
      </c>
      <c r="D635">
        <v>2.02</v>
      </c>
      <c r="E635" t="str">
        <f>VLOOKUP(fact_plan_revenue[[#This Row],[city_code]],dim_cities[],2)</f>
        <v>Lucknow</v>
      </c>
      <c r="F635" t="str">
        <f>VLOOKUP(fact_plan_revenue[[#This Row],[date]],dim_date[],2)</f>
        <v>Mar</v>
      </c>
      <c r="G635" t="str">
        <f>VLOOKUP(fact_plan_revenue[[#This Row],[date]],dim_date[],3)</f>
        <v>Before 5G</v>
      </c>
      <c r="H635" t="str">
        <f>VLOOKUP(fact_plan_revenue[[#This Row],[plans]],dim_plan[],2,FALSE)</f>
        <v>Xstream Mobile Data Pack: 15GB Data | 28 days</v>
      </c>
    </row>
    <row r="636" spans="1:8" x14ac:dyDescent="0.3">
      <c r="A636" s="2">
        <v>44621</v>
      </c>
      <c r="B636">
        <v>600001</v>
      </c>
      <c r="C636" t="s">
        <v>55</v>
      </c>
      <c r="D636">
        <v>1.39</v>
      </c>
      <c r="E636" t="str">
        <f>VLOOKUP(fact_plan_revenue[[#This Row],[city_code]],dim_cities[],2)</f>
        <v>Lucknow</v>
      </c>
      <c r="F636" t="str">
        <f>VLOOKUP(fact_plan_revenue[[#This Row],[date]],dim_date[],2)</f>
        <v>Mar</v>
      </c>
      <c r="G636" t="str">
        <f>VLOOKUP(fact_plan_revenue[[#This Row],[date]],dim_date[],3)</f>
        <v>Before 5G</v>
      </c>
      <c r="H636" t="str">
        <f>VLOOKUP(fact_plan_revenue[[#This Row],[plans]],dim_plan[],2,FALSE)</f>
        <v>Xstream Mobile Data Pack: 15GB Data | 28 days</v>
      </c>
    </row>
    <row r="637" spans="1:8" x14ac:dyDescent="0.3">
      <c r="A637" s="2">
        <v>44621</v>
      </c>
      <c r="B637">
        <v>500001</v>
      </c>
      <c r="C637" t="s">
        <v>55</v>
      </c>
      <c r="D637">
        <v>1.64</v>
      </c>
      <c r="E637" t="str">
        <f>VLOOKUP(fact_plan_revenue[[#This Row],[city_code]],dim_cities[],2)</f>
        <v>Lucknow</v>
      </c>
      <c r="F637" t="str">
        <f>VLOOKUP(fact_plan_revenue[[#This Row],[date]],dim_date[],2)</f>
        <v>Mar</v>
      </c>
      <c r="G637" t="str">
        <f>VLOOKUP(fact_plan_revenue[[#This Row],[date]],dim_date[],3)</f>
        <v>Before 5G</v>
      </c>
      <c r="H637" t="str">
        <f>VLOOKUP(fact_plan_revenue[[#This Row],[plans]],dim_plan[],2,FALSE)</f>
        <v>Xstream Mobile Data Pack: 15GB Data | 28 days</v>
      </c>
    </row>
    <row r="638" spans="1:8" x14ac:dyDescent="0.3">
      <c r="A638" s="2">
        <v>44621</v>
      </c>
      <c r="B638">
        <v>411001</v>
      </c>
      <c r="C638" t="s">
        <v>55</v>
      </c>
      <c r="D638">
        <v>1.43</v>
      </c>
      <c r="E638" t="str">
        <f>VLOOKUP(fact_plan_revenue[[#This Row],[city_code]],dim_cities[],2)</f>
        <v>Lucknow</v>
      </c>
      <c r="F638" t="str">
        <f>VLOOKUP(fact_plan_revenue[[#This Row],[date]],dim_date[],2)</f>
        <v>Mar</v>
      </c>
      <c r="G638" t="str">
        <f>VLOOKUP(fact_plan_revenue[[#This Row],[date]],dim_date[],3)</f>
        <v>Before 5G</v>
      </c>
      <c r="H638" t="str">
        <f>VLOOKUP(fact_plan_revenue[[#This Row],[plans]],dim_plan[],2,FALSE)</f>
        <v>Xstream Mobile Data Pack: 15GB Data | 28 days</v>
      </c>
    </row>
    <row r="639" spans="1:8" x14ac:dyDescent="0.3">
      <c r="A639" s="2">
        <v>44621</v>
      </c>
      <c r="B639">
        <v>380001</v>
      </c>
      <c r="C639" t="s">
        <v>55</v>
      </c>
      <c r="D639">
        <v>1.64</v>
      </c>
      <c r="E639" t="str">
        <f>VLOOKUP(fact_plan_revenue[[#This Row],[city_code]],dim_cities[],2)</f>
        <v>Ahmedabad</v>
      </c>
      <c r="F639" t="str">
        <f>VLOOKUP(fact_plan_revenue[[#This Row],[date]],dim_date[],2)</f>
        <v>Mar</v>
      </c>
      <c r="G639" t="str">
        <f>VLOOKUP(fact_plan_revenue[[#This Row],[date]],dim_date[],3)</f>
        <v>Before 5G</v>
      </c>
      <c r="H639" t="str">
        <f>VLOOKUP(fact_plan_revenue[[#This Row],[plans]],dim_plan[],2,FALSE)</f>
        <v>Xstream Mobile Data Pack: 15GB Data | 28 days</v>
      </c>
    </row>
    <row r="640" spans="1:8" x14ac:dyDescent="0.3">
      <c r="A640" s="2">
        <v>44621</v>
      </c>
      <c r="B640">
        <v>302001</v>
      </c>
      <c r="C640" t="s">
        <v>55</v>
      </c>
      <c r="D640">
        <v>0.68</v>
      </c>
      <c r="E640" t="str">
        <f>VLOOKUP(fact_plan_revenue[[#This Row],[city_code]],dim_cities[],2)</f>
        <v>Delhi</v>
      </c>
      <c r="F640" t="str">
        <f>VLOOKUP(fact_plan_revenue[[#This Row],[date]],dim_date[],2)</f>
        <v>Mar</v>
      </c>
      <c r="G640" t="str">
        <f>VLOOKUP(fact_plan_revenue[[#This Row],[date]],dim_date[],3)</f>
        <v>Before 5G</v>
      </c>
      <c r="H640" t="str">
        <f>VLOOKUP(fact_plan_revenue[[#This Row],[plans]],dim_plan[],2,FALSE)</f>
        <v>Xstream Mobile Data Pack: 15GB Data | 28 days</v>
      </c>
    </row>
    <row r="641" spans="1:8" x14ac:dyDescent="0.3">
      <c r="A641" s="2">
        <v>44621</v>
      </c>
      <c r="B641">
        <v>226001</v>
      </c>
      <c r="C641" t="s">
        <v>55</v>
      </c>
      <c r="D641">
        <v>0.8</v>
      </c>
      <c r="E641" t="str">
        <f>VLOOKUP(fact_plan_revenue[[#This Row],[city_code]],dim_cities[],2)</f>
        <v>Delhi</v>
      </c>
      <c r="F641" t="str">
        <f>VLOOKUP(fact_plan_revenue[[#This Row],[date]],dim_date[],2)</f>
        <v>Mar</v>
      </c>
      <c r="G641" t="str">
        <f>VLOOKUP(fact_plan_revenue[[#This Row],[date]],dim_date[],3)</f>
        <v>Before 5G</v>
      </c>
      <c r="H641" t="str">
        <f>VLOOKUP(fact_plan_revenue[[#This Row],[plans]],dim_plan[],2,FALSE)</f>
        <v>Xstream Mobile Data Pack: 15GB Data | 28 days</v>
      </c>
    </row>
    <row r="642" spans="1:8" x14ac:dyDescent="0.3">
      <c r="A642" s="2">
        <v>44621</v>
      </c>
      <c r="B642">
        <v>800008</v>
      </c>
      <c r="C642" t="s">
        <v>55</v>
      </c>
      <c r="D642">
        <v>0.37</v>
      </c>
      <c r="E642" t="str">
        <f>VLOOKUP(fact_plan_revenue[[#This Row],[city_code]],dim_cities[],2)</f>
        <v>Raipur</v>
      </c>
      <c r="F642" t="str">
        <f>VLOOKUP(fact_plan_revenue[[#This Row],[date]],dim_date[],2)</f>
        <v>Mar</v>
      </c>
      <c r="G642" t="str">
        <f>VLOOKUP(fact_plan_revenue[[#This Row],[date]],dim_date[],3)</f>
        <v>Before 5G</v>
      </c>
      <c r="H642" t="str">
        <f>VLOOKUP(fact_plan_revenue[[#This Row],[plans]],dim_plan[],2,FALSE)</f>
        <v>Xstream Mobile Data Pack: 15GB Data | 28 days</v>
      </c>
    </row>
    <row r="643" spans="1:8" x14ac:dyDescent="0.3">
      <c r="A643" s="2">
        <v>44621</v>
      </c>
      <c r="B643">
        <v>641001</v>
      </c>
      <c r="C643" t="s">
        <v>55</v>
      </c>
      <c r="D643">
        <v>0.77</v>
      </c>
      <c r="E643" t="str">
        <f>VLOOKUP(fact_plan_revenue[[#This Row],[city_code]],dim_cities[],2)</f>
        <v>Coimbatore</v>
      </c>
      <c r="F643" t="str">
        <f>VLOOKUP(fact_plan_revenue[[#This Row],[date]],dim_date[],2)</f>
        <v>Mar</v>
      </c>
      <c r="G643" t="str">
        <f>VLOOKUP(fact_plan_revenue[[#This Row],[date]],dim_date[],3)</f>
        <v>Before 5G</v>
      </c>
      <c r="H643" t="str">
        <f>VLOOKUP(fact_plan_revenue[[#This Row],[plans]],dim_plan[],2,FALSE)</f>
        <v>Xstream Mobile Data Pack: 15GB Data | 28 days</v>
      </c>
    </row>
    <row r="644" spans="1:8" x14ac:dyDescent="0.3">
      <c r="A644" s="2">
        <v>44621</v>
      </c>
      <c r="B644">
        <v>160017</v>
      </c>
      <c r="C644" t="s">
        <v>55</v>
      </c>
      <c r="D644">
        <v>0.43</v>
      </c>
      <c r="E644" t="str">
        <f>VLOOKUP(fact_plan_revenue[[#This Row],[city_code]],dim_cities[],2)</f>
        <v>Delhi</v>
      </c>
      <c r="F644" t="str">
        <f>VLOOKUP(fact_plan_revenue[[#This Row],[date]],dim_date[],2)</f>
        <v>Mar</v>
      </c>
      <c r="G644" t="str">
        <f>VLOOKUP(fact_plan_revenue[[#This Row],[date]],dim_date[],3)</f>
        <v>Before 5G</v>
      </c>
      <c r="H644" t="str">
        <f>VLOOKUP(fact_plan_revenue[[#This Row],[plans]],dim_plan[],2,FALSE)</f>
        <v>Xstream Mobile Data Pack: 15GB Data | 28 days</v>
      </c>
    </row>
    <row r="645" spans="1:8" x14ac:dyDescent="0.3">
      <c r="A645" s="2">
        <v>44621</v>
      </c>
      <c r="B645">
        <v>122001</v>
      </c>
      <c r="C645" t="s">
        <v>55</v>
      </c>
      <c r="D645">
        <v>0.25</v>
      </c>
      <c r="E645" t="str">
        <f>VLOOKUP(fact_plan_revenue[[#This Row],[city_code]],dim_cities[],2)</f>
        <v>Delhi</v>
      </c>
      <c r="F645" t="str">
        <f>VLOOKUP(fact_plan_revenue[[#This Row],[date]],dim_date[],2)</f>
        <v>Mar</v>
      </c>
      <c r="G645" t="str">
        <f>VLOOKUP(fact_plan_revenue[[#This Row],[date]],dim_date[],3)</f>
        <v>Before 5G</v>
      </c>
      <c r="H645" t="str">
        <f>VLOOKUP(fact_plan_revenue[[#This Row],[plans]],dim_plan[],2,FALSE)</f>
        <v>Xstream Mobile Data Pack: 15GB Data | 28 days</v>
      </c>
    </row>
    <row r="646" spans="1:8" x14ac:dyDescent="0.3">
      <c r="A646" s="2">
        <v>44621</v>
      </c>
      <c r="B646">
        <v>492001</v>
      </c>
      <c r="C646" t="s">
        <v>55</v>
      </c>
      <c r="D646">
        <v>0.19</v>
      </c>
      <c r="E646" t="str">
        <f>VLOOKUP(fact_plan_revenue[[#This Row],[city_code]],dim_cities[],2)</f>
        <v>Lucknow</v>
      </c>
      <c r="F646" t="str">
        <f>VLOOKUP(fact_plan_revenue[[#This Row],[date]],dim_date[],2)</f>
        <v>Mar</v>
      </c>
      <c r="G646" t="str">
        <f>VLOOKUP(fact_plan_revenue[[#This Row],[date]],dim_date[],3)</f>
        <v>Before 5G</v>
      </c>
      <c r="H646" t="str">
        <f>VLOOKUP(fact_plan_revenue[[#This Row],[plans]],dim_plan[],2,FALSE)</f>
        <v>Xstream Mobile Data Pack: 15GB Data | 28 days</v>
      </c>
    </row>
    <row r="647" spans="1:8" x14ac:dyDescent="0.3">
      <c r="A647" s="2">
        <v>44652</v>
      </c>
      <c r="B647">
        <v>400001</v>
      </c>
      <c r="C647" t="s">
        <v>55</v>
      </c>
      <c r="D647">
        <v>2.72</v>
      </c>
      <c r="E647" t="str">
        <f>VLOOKUP(fact_plan_revenue[[#This Row],[city_code]],dim_cities[],2)</f>
        <v>Lucknow</v>
      </c>
      <c r="F647" t="str">
        <f>VLOOKUP(fact_plan_revenue[[#This Row],[date]],dim_date[],2)</f>
        <v>Apr</v>
      </c>
      <c r="G647" t="str">
        <f>VLOOKUP(fact_plan_revenue[[#This Row],[date]],dim_date[],3)</f>
        <v>Before 5G</v>
      </c>
      <c r="H647" t="str">
        <f>VLOOKUP(fact_plan_revenue[[#This Row],[plans]],dim_plan[],2,FALSE)</f>
        <v>Xstream Mobile Data Pack: 15GB Data | 28 days</v>
      </c>
    </row>
    <row r="648" spans="1:8" x14ac:dyDescent="0.3">
      <c r="A648" s="2">
        <v>44652</v>
      </c>
      <c r="B648">
        <v>110001</v>
      </c>
      <c r="C648" t="s">
        <v>55</v>
      </c>
      <c r="D648">
        <v>1.64</v>
      </c>
      <c r="E648" t="str">
        <f>VLOOKUP(fact_plan_revenue[[#This Row],[city_code]],dim_cities[],2)</f>
        <v>Delhi</v>
      </c>
      <c r="F648" t="str">
        <f>VLOOKUP(fact_plan_revenue[[#This Row],[date]],dim_date[],2)</f>
        <v>Apr</v>
      </c>
      <c r="G648" t="str">
        <f>VLOOKUP(fact_plan_revenue[[#This Row],[date]],dim_date[],3)</f>
        <v>Before 5G</v>
      </c>
      <c r="H648" t="str">
        <f>VLOOKUP(fact_plan_revenue[[#This Row],[plans]],dim_plan[],2,FALSE)</f>
        <v>Xstream Mobile Data Pack: 15GB Data | 28 days</v>
      </c>
    </row>
    <row r="649" spans="1:8" x14ac:dyDescent="0.3">
      <c r="A649" s="2">
        <v>44652</v>
      </c>
      <c r="B649">
        <v>700001</v>
      </c>
      <c r="C649" t="s">
        <v>55</v>
      </c>
      <c r="D649">
        <v>2.33</v>
      </c>
      <c r="E649" t="str">
        <f>VLOOKUP(fact_plan_revenue[[#This Row],[city_code]],dim_cities[],2)</f>
        <v>Raipur</v>
      </c>
      <c r="F649" t="str">
        <f>VLOOKUP(fact_plan_revenue[[#This Row],[date]],dim_date[],2)</f>
        <v>Apr</v>
      </c>
      <c r="G649" t="str">
        <f>VLOOKUP(fact_plan_revenue[[#This Row],[date]],dim_date[],3)</f>
        <v>Before 5G</v>
      </c>
      <c r="H649" t="str">
        <f>VLOOKUP(fact_plan_revenue[[#This Row],[plans]],dim_plan[],2,FALSE)</f>
        <v>Xstream Mobile Data Pack: 15GB Data | 28 days</v>
      </c>
    </row>
    <row r="650" spans="1:8" x14ac:dyDescent="0.3">
      <c r="A650" s="2">
        <v>44652</v>
      </c>
      <c r="B650">
        <v>560001</v>
      </c>
      <c r="C650" t="s">
        <v>55</v>
      </c>
      <c r="D650">
        <v>2.56</v>
      </c>
      <c r="E650" t="str">
        <f>VLOOKUP(fact_plan_revenue[[#This Row],[city_code]],dim_cities[],2)</f>
        <v>Lucknow</v>
      </c>
      <c r="F650" t="str">
        <f>VLOOKUP(fact_plan_revenue[[#This Row],[date]],dim_date[],2)</f>
        <v>Apr</v>
      </c>
      <c r="G650" t="str">
        <f>VLOOKUP(fact_plan_revenue[[#This Row],[date]],dim_date[],3)</f>
        <v>Before 5G</v>
      </c>
      <c r="H650" t="str">
        <f>VLOOKUP(fact_plan_revenue[[#This Row],[plans]],dim_plan[],2,FALSE)</f>
        <v>Xstream Mobile Data Pack: 15GB Data | 28 days</v>
      </c>
    </row>
    <row r="651" spans="1:8" x14ac:dyDescent="0.3">
      <c r="A651" s="2">
        <v>44652</v>
      </c>
      <c r="B651">
        <v>600001</v>
      </c>
      <c r="C651" t="s">
        <v>55</v>
      </c>
      <c r="D651">
        <v>1.84</v>
      </c>
      <c r="E651" t="str">
        <f>VLOOKUP(fact_plan_revenue[[#This Row],[city_code]],dim_cities[],2)</f>
        <v>Lucknow</v>
      </c>
      <c r="F651" t="str">
        <f>VLOOKUP(fact_plan_revenue[[#This Row],[date]],dim_date[],2)</f>
        <v>Apr</v>
      </c>
      <c r="G651" t="str">
        <f>VLOOKUP(fact_plan_revenue[[#This Row],[date]],dim_date[],3)</f>
        <v>Before 5G</v>
      </c>
      <c r="H651" t="str">
        <f>VLOOKUP(fact_plan_revenue[[#This Row],[plans]],dim_plan[],2,FALSE)</f>
        <v>Xstream Mobile Data Pack: 15GB Data | 28 days</v>
      </c>
    </row>
    <row r="652" spans="1:8" x14ac:dyDescent="0.3">
      <c r="A652" s="2">
        <v>44652</v>
      </c>
      <c r="B652">
        <v>500001</v>
      </c>
      <c r="C652" t="s">
        <v>55</v>
      </c>
      <c r="D652">
        <v>1.03</v>
      </c>
      <c r="E652" t="str">
        <f>VLOOKUP(fact_plan_revenue[[#This Row],[city_code]],dim_cities[],2)</f>
        <v>Lucknow</v>
      </c>
      <c r="F652" t="str">
        <f>VLOOKUP(fact_plan_revenue[[#This Row],[date]],dim_date[],2)</f>
        <v>Apr</v>
      </c>
      <c r="G652" t="str">
        <f>VLOOKUP(fact_plan_revenue[[#This Row],[date]],dim_date[],3)</f>
        <v>Before 5G</v>
      </c>
      <c r="H652" t="str">
        <f>VLOOKUP(fact_plan_revenue[[#This Row],[plans]],dim_plan[],2,FALSE)</f>
        <v>Xstream Mobile Data Pack: 15GB Data | 28 days</v>
      </c>
    </row>
    <row r="653" spans="1:8" x14ac:dyDescent="0.3">
      <c r="A653" s="2">
        <v>44652</v>
      </c>
      <c r="B653">
        <v>411001</v>
      </c>
      <c r="C653" t="s">
        <v>55</v>
      </c>
      <c r="D653">
        <v>1.95</v>
      </c>
      <c r="E653" t="str">
        <f>VLOOKUP(fact_plan_revenue[[#This Row],[city_code]],dim_cities[],2)</f>
        <v>Lucknow</v>
      </c>
      <c r="F653" t="str">
        <f>VLOOKUP(fact_plan_revenue[[#This Row],[date]],dim_date[],2)</f>
        <v>Apr</v>
      </c>
      <c r="G653" t="str">
        <f>VLOOKUP(fact_plan_revenue[[#This Row],[date]],dim_date[],3)</f>
        <v>Before 5G</v>
      </c>
      <c r="H653" t="str">
        <f>VLOOKUP(fact_plan_revenue[[#This Row],[plans]],dim_plan[],2,FALSE)</f>
        <v>Xstream Mobile Data Pack: 15GB Data | 28 days</v>
      </c>
    </row>
    <row r="654" spans="1:8" x14ac:dyDescent="0.3">
      <c r="A654" s="2">
        <v>44652</v>
      </c>
      <c r="B654">
        <v>380001</v>
      </c>
      <c r="C654" t="s">
        <v>55</v>
      </c>
      <c r="D654">
        <v>1.33</v>
      </c>
      <c r="E654" t="str">
        <f>VLOOKUP(fact_plan_revenue[[#This Row],[city_code]],dim_cities[],2)</f>
        <v>Ahmedabad</v>
      </c>
      <c r="F654" t="str">
        <f>VLOOKUP(fact_plan_revenue[[#This Row],[date]],dim_date[],2)</f>
        <v>Apr</v>
      </c>
      <c r="G654" t="str">
        <f>VLOOKUP(fact_plan_revenue[[#This Row],[date]],dim_date[],3)</f>
        <v>Before 5G</v>
      </c>
      <c r="H654" t="str">
        <f>VLOOKUP(fact_plan_revenue[[#This Row],[plans]],dim_plan[],2,FALSE)</f>
        <v>Xstream Mobile Data Pack: 15GB Data | 28 days</v>
      </c>
    </row>
    <row r="655" spans="1:8" x14ac:dyDescent="0.3">
      <c r="A655" s="2">
        <v>44652</v>
      </c>
      <c r="B655">
        <v>302001</v>
      </c>
      <c r="C655" t="s">
        <v>55</v>
      </c>
      <c r="D655">
        <v>0.7</v>
      </c>
      <c r="E655" t="str">
        <f>VLOOKUP(fact_plan_revenue[[#This Row],[city_code]],dim_cities[],2)</f>
        <v>Delhi</v>
      </c>
      <c r="F655" t="str">
        <f>VLOOKUP(fact_plan_revenue[[#This Row],[date]],dim_date[],2)</f>
        <v>Apr</v>
      </c>
      <c r="G655" t="str">
        <f>VLOOKUP(fact_plan_revenue[[#This Row],[date]],dim_date[],3)</f>
        <v>Before 5G</v>
      </c>
      <c r="H655" t="str">
        <f>VLOOKUP(fact_plan_revenue[[#This Row],[plans]],dim_plan[],2,FALSE)</f>
        <v>Xstream Mobile Data Pack: 15GB Data | 28 days</v>
      </c>
    </row>
    <row r="656" spans="1:8" x14ac:dyDescent="0.3">
      <c r="A656" s="2">
        <v>44652</v>
      </c>
      <c r="B656">
        <v>226001</v>
      </c>
      <c r="C656" t="s">
        <v>55</v>
      </c>
      <c r="D656">
        <v>0.72</v>
      </c>
      <c r="E656" t="str">
        <f>VLOOKUP(fact_plan_revenue[[#This Row],[city_code]],dim_cities[],2)</f>
        <v>Delhi</v>
      </c>
      <c r="F656" t="str">
        <f>VLOOKUP(fact_plan_revenue[[#This Row],[date]],dim_date[],2)</f>
        <v>Apr</v>
      </c>
      <c r="G656" t="str">
        <f>VLOOKUP(fact_plan_revenue[[#This Row],[date]],dim_date[],3)</f>
        <v>Before 5G</v>
      </c>
      <c r="H656" t="str">
        <f>VLOOKUP(fact_plan_revenue[[#This Row],[plans]],dim_plan[],2,FALSE)</f>
        <v>Xstream Mobile Data Pack: 15GB Data | 28 days</v>
      </c>
    </row>
    <row r="657" spans="1:8" x14ac:dyDescent="0.3">
      <c r="A657" s="2">
        <v>44652</v>
      </c>
      <c r="B657">
        <v>800008</v>
      </c>
      <c r="C657" t="s">
        <v>55</v>
      </c>
      <c r="D657">
        <v>0.51</v>
      </c>
      <c r="E657" t="str">
        <f>VLOOKUP(fact_plan_revenue[[#This Row],[city_code]],dim_cities[],2)</f>
        <v>Raipur</v>
      </c>
      <c r="F657" t="str">
        <f>VLOOKUP(fact_plan_revenue[[#This Row],[date]],dim_date[],2)</f>
        <v>Apr</v>
      </c>
      <c r="G657" t="str">
        <f>VLOOKUP(fact_plan_revenue[[#This Row],[date]],dim_date[],3)</f>
        <v>Before 5G</v>
      </c>
      <c r="H657" t="str">
        <f>VLOOKUP(fact_plan_revenue[[#This Row],[plans]],dim_plan[],2,FALSE)</f>
        <v>Xstream Mobile Data Pack: 15GB Data | 28 days</v>
      </c>
    </row>
    <row r="658" spans="1:8" x14ac:dyDescent="0.3">
      <c r="A658" s="2">
        <v>44652</v>
      </c>
      <c r="B658">
        <v>641001</v>
      </c>
      <c r="C658" t="s">
        <v>55</v>
      </c>
      <c r="D658">
        <v>0.41</v>
      </c>
      <c r="E658" t="str">
        <f>VLOOKUP(fact_plan_revenue[[#This Row],[city_code]],dim_cities[],2)</f>
        <v>Coimbatore</v>
      </c>
      <c r="F658" t="str">
        <f>VLOOKUP(fact_plan_revenue[[#This Row],[date]],dim_date[],2)</f>
        <v>Apr</v>
      </c>
      <c r="G658" t="str">
        <f>VLOOKUP(fact_plan_revenue[[#This Row],[date]],dim_date[],3)</f>
        <v>Before 5G</v>
      </c>
      <c r="H658" t="str">
        <f>VLOOKUP(fact_plan_revenue[[#This Row],[plans]],dim_plan[],2,FALSE)</f>
        <v>Xstream Mobile Data Pack: 15GB Data | 28 days</v>
      </c>
    </row>
    <row r="659" spans="1:8" x14ac:dyDescent="0.3">
      <c r="A659" s="2">
        <v>44652</v>
      </c>
      <c r="B659">
        <v>160017</v>
      </c>
      <c r="C659" t="s">
        <v>55</v>
      </c>
      <c r="D659">
        <v>0.5</v>
      </c>
      <c r="E659" t="str">
        <f>VLOOKUP(fact_plan_revenue[[#This Row],[city_code]],dim_cities[],2)</f>
        <v>Delhi</v>
      </c>
      <c r="F659" t="str">
        <f>VLOOKUP(fact_plan_revenue[[#This Row],[date]],dim_date[],2)</f>
        <v>Apr</v>
      </c>
      <c r="G659" t="str">
        <f>VLOOKUP(fact_plan_revenue[[#This Row],[date]],dim_date[],3)</f>
        <v>Before 5G</v>
      </c>
      <c r="H659" t="str">
        <f>VLOOKUP(fact_plan_revenue[[#This Row],[plans]],dim_plan[],2,FALSE)</f>
        <v>Xstream Mobile Data Pack: 15GB Data | 28 days</v>
      </c>
    </row>
    <row r="660" spans="1:8" x14ac:dyDescent="0.3">
      <c r="A660" s="2">
        <v>44652</v>
      </c>
      <c r="B660">
        <v>122001</v>
      </c>
      <c r="C660" t="s">
        <v>55</v>
      </c>
      <c r="D660">
        <v>0.22</v>
      </c>
      <c r="E660" t="str">
        <f>VLOOKUP(fact_plan_revenue[[#This Row],[city_code]],dim_cities[],2)</f>
        <v>Delhi</v>
      </c>
      <c r="F660" t="str">
        <f>VLOOKUP(fact_plan_revenue[[#This Row],[date]],dim_date[],2)</f>
        <v>Apr</v>
      </c>
      <c r="G660" t="str">
        <f>VLOOKUP(fact_plan_revenue[[#This Row],[date]],dim_date[],3)</f>
        <v>Before 5G</v>
      </c>
      <c r="H660" t="str">
        <f>VLOOKUP(fact_plan_revenue[[#This Row],[plans]],dim_plan[],2,FALSE)</f>
        <v>Xstream Mobile Data Pack: 15GB Data | 28 days</v>
      </c>
    </row>
    <row r="661" spans="1:8" x14ac:dyDescent="0.3">
      <c r="A661" s="2">
        <v>44652</v>
      </c>
      <c r="B661">
        <v>492001</v>
      </c>
      <c r="C661" t="s">
        <v>55</v>
      </c>
      <c r="D661">
        <v>0.22</v>
      </c>
      <c r="E661" t="str">
        <f>VLOOKUP(fact_plan_revenue[[#This Row],[city_code]],dim_cities[],2)</f>
        <v>Lucknow</v>
      </c>
      <c r="F661" t="str">
        <f>VLOOKUP(fact_plan_revenue[[#This Row],[date]],dim_date[],2)</f>
        <v>Apr</v>
      </c>
      <c r="G661" t="str">
        <f>VLOOKUP(fact_plan_revenue[[#This Row],[date]],dim_date[],3)</f>
        <v>Before 5G</v>
      </c>
      <c r="H661" t="str">
        <f>VLOOKUP(fact_plan_revenue[[#This Row],[plans]],dim_plan[],2,FALSE)</f>
        <v>Xstream Mobile Data Pack: 15GB Data | 28 days</v>
      </c>
    </row>
    <row r="662" spans="1:8" x14ac:dyDescent="0.3">
      <c r="A662" s="2">
        <v>44713</v>
      </c>
      <c r="B662">
        <v>400001</v>
      </c>
      <c r="C662" t="s">
        <v>55</v>
      </c>
      <c r="D662">
        <v>1.81</v>
      </c>
      <c r="E662" t="str">
        <f>VLOOKUP(fact_plan_revenue[[#This Row],[city_code]],dim_cities[],2)</f>
        <v>Lucknow</v>
      </c>
      <c r="F662" t="str">
        <f>VLOOKUP(fact_plan_revenue[[#This Row],[date]],dim_date[],2)</f>
        <v>Jun</v>
      </c>
      <c r="G662" t="str">
        <f>VLOOKUP(fact_plan_revenue[[#This Row],[date]],dim_date[],3)</f>
        <v>After 5G</v>
      </c>
      <c r="H662" t="str">
        <f>VLOOKUP(fact_plan_revenue[[#This Row],[plans]],dim_plan[],2,FALSE)</f>
        <v>Xstream Mobile Data Pack: 15GB Data | 28 days</v>
      </c>
    </row>
    <row r="663" spans="1:8" x14ac:dyDescent="0.3">
      <c r="A663" s="2">
        <v>44713</v>
      </c>
      <c r="B663">
        <v>110001</v>
      </c>
      <c r="C663" t="s">
        <v>55</v>
      </c>
      <c r="D663">
        <v>1.18</v>
      </c>
      <c r="E663" t="str">
        <f>VLOOKUP(fact_plan_revenue[[#This Row],[city_code]],dim_cities[],2)</f>
        <v>Delhi</v>
      </c>
      <c r="F663" t="str">
        <f>VLOOKUP(fact_plan_revenue[[#This Row],[date]],dim_date[],2)</f>
        <v>Jun</v>
      </c>
      <c r="G663" t="str">
        <f>VLOOKUP(fact_plan_revenue[[#This Row],[date]],dim_date[],3)</f>
        <v>After 5G</v>
      </c>
      <c r="H663" t="str">
        <f>VLOOKUP(fact_plan_revenue[[#This Row],[plans]],dim_plan[],2,FALSE)</f>
        <v>Xstream Mobile Data Pack: 15GB Data | 28 days</v>
      </c>
    </row>
    <row r="664" spans="1:8" x14ac:dyDescent="0.3">
      <c r="A664" s="2">
        <v>44713</v>
      </c>
      <c r="B664">
        <v>700001</v>
      </c>
      <c r="C664" t="s">
        <v>55</v>
      </c>
      <c r="D664">
        <v>1.07</v>
      </c>
      <c r="E664" t="str">
        <f>VLOOKUP(fact_plan_revenue[[#This Row],[city_code]],dim_cities[],2)</f>
        <v>Raipur</v>
      </c>
      <c r="F664" t="str">
        <f>VLOOKUP(fact_plan_revenue[[#This Row],[date]],dim_date[],2)</f>
        <v>Jun</v>
      </c>
      <c r="G664" t="str">
        <f>VLOOKUP(fact_plan_revenue[[#This Row],[date]],dim_date[],3)</f>
        <v>After 5G</v>
      </c>
      <c r="H664" t="str">
        <f>VLOOKUP(fact_plan_revenue[[#This Row],[plans]],dim_plan[],2,FALSE)</f>
        <v>Xstream Mobile Data Pack: 15GB Data | 28 days</v>
      </c>
    </row>
    <row r="665" spans="1:8" x14ac:dyDescent="0.3">
      <c r="A665" s="2">
        <v>44713</v>
      </c>
      <c r="B665">
        <v>560001</v>
      </c>
      <c r="C665" t="s">
        <v>55</v>
      </c>
      <c r="D665">
        <v>1.29</v>
      </c>
      <c r="E665" t="str">
        <f>VLOOKUP(fact_plan_revenue[[#This Row],[city_code]],dim_cities[],2)</f>
        <v>Lucknow</v>
      </c>
      <c r="F665" t="str">
        <f>VLOOKUP(fact_plan_revenue[[#This Row],[date]],dim_date[],2)</f>
        <v>Jun</v>
      </c>
      <c r="G665" t="str">
        <f>VLOOKUP(fact_plan_revenue[[#This Row],[date]],dim_date[],3)</f>
        <v>After 5G</v>
      </c>
      <c r="H665" t="str">
        <f>VLOOKUP(fact_plan_revenue[[#This Row],[plans]],dim_plan[],2,FALSE)</f>
        <v>Xstream Mobile Data Pack: 15GB Data | 28 days</v>
      </c>
    </row>
    <row r="666" spans="1:8" x14ac:dyDescent="0.3">
      <c r="A666" s="2">
        <v>44713</v>
      </c>
      <c r="B666">
        <v>600001</v>
      </c>
      <c r="C666" t="s">
        <v>55</v>
      </c>
      <c r="D666">
        <v>1.06</v>
      </c>
      <c r="E666" t="str">
        <f>VLOOKUP(fact_plan_revenue[[#This Row],[city_code]],dim_cities[],2)</f>
        <v>Lucknow</v>
      </c>
      <c r="F666" t="str">
        <f>VLOOKUP(fact_plan_revenue[[#This Row],[date]],dim_date[],2)</f>
        <v>Jun</v>
      </c>
      <c r="G666" t="str">
        <f>VLOOKUP(fact_plan_revenue[[#This Row],[date]],dim_date[],3)</f>
        <v>After 5G</v>
      </c>
      <c r="H666" t="str">
        <f>VLOOKUP(fact_plan_revenue[[#This Row],[plans]],dim_plan[],2,FALSE)</f>
        <v>Xstream Mobile Data Pack: 15GB Data | 28 days</v>
      </c>
    </row>
    <row r="667" spans="1:8" x14ac:dyDescent="0.3">
      <c r="A667" s="2">
        <v>44713</v>
      </c>
      <c r="B667">
        <v>500001</v>
      </c>
      <c r="C667" t="s">
        <v>55</v>
      </c>
      <c r="D667">
        <v>0.99</v>
      </c>
      <c r="E667" t="str">
        <f>VLOOKUP(fact_plan_revenue[[#This Row],[city_code]],dim_cities[],2)</f>
        <v>Lucknow</v>
      </c>
      <c r="F667" t="str">
        <f>VLOOKUP(fact_plan_revenue[[#This Row],[date]],dim_date[],2)</f>
        <v>Jun</v>
      </c>
      <c r="G667" t="str">
        <f>VLOOKUP(fact_plan_revenue[[#This Row],[date]],dim_date[],3)</f>
        <v>After 5G</v>
      </c>
      <c r="H667" t="str">
        <f>VLOOKUP(fact_plan_revenue[[#This Row],[plans]],dim_plan[],2,FALSE)</f>
        <v>Xstream Mobile Data Pack: 15GB Data | 28 days</v>
      </c>
    </row>
    <row r="668" spans="1:8" x14ac:dyDescent="0.3">
      <c r="A668" s="2">
        <v>44713</v>
      </c>
      <c r="B668">
        <v>411001</v>
      </c>
      <c r="C668" t="s">
        <v>55</v>
      </c>
      <c r="D668">
        <v>0.63</v>
      </c>
      <c r="E668" t="str">
        <f>VLOOKUP(fact_plan_revenue[[#This Row],[city_code]],dim_cities[],2)</f>
        <v>Lucknow</v>
      </c>
      <c r="F668" t="str">
        <f>VLOOKUP(fact_plan_revenue[[#This Row],[date]],dim_date[],2)</f>
        <v>Jun</v>
      </c>
      <c r="G668" t="str">
        <f>VLOOKUP(fact_plan_revenue[[#This Row],[date]],dim_date[],3)</f>
        <v>After 5G</v>
      </c>
      <c r="H668" t="str">
        <f>VLOOKUP(fact_plan_revenue[[#This Row],[plans]],dim_plan[],2,FALSE)</f>
        <v>Xstream Mobile Data Pack: 15GB Data | 28 days</v>
      </c>
    </row>
    <row r="669" spans="1:8" x14ac:dyDescent="0.3">
      <c r="A669" s="2">
        <v>44713</v>
      </c>
      <c r="B669">
        <v>380001</v>
      </c>
      <c r="C669" t="s">
        <v>55</v>
      </c>
      <c r="D669">
        <v>0.73</v>
      </c>
      <c r="E669" t="str">
        <f>VLOOKUP(fact_plan_revenue[[#This Row],[city_code]],dim_cities[],2)</f>
        <v>Ahmedabad</v>
      </c>
      <c r="F669" t="str">
        <f>VLOOKUP(fact_plan_revenue[[#This Row],[date]],dim_date[],2)</f>
        <v>Jun</v>
      </c>
      <c r="G669" t="str">
        <f>VLOOKUP(fact_plan_revenue[[#This Row],[date]],dim_date[],3)</f>
        <v>After 5G</v>
      </c>
      <c r="H669" t="str">
        <f>VLOOKUP(fact_plan_revenue[[#This Row],[plans]],dim_plan[],2,FALSE)</f>
        <v>Xstream Mobile Data Pack: 15GB Data | 28 days</v>
      </c>
    </row>
    <row r="670" spans="1:8" x14ac:dyDescent="0.3">
      <c r="A670" s="2">
        <v>44713</v>
      </c>
      <c r="B670">
        <v>302001</v>
      </c>
      <c r="C670" t="s">
        <v>55</v>
      </c>
      <c r="D670">
        <v>0.65</v>
      </c>
      <c r="E670" t="str">
        <f>VLOOKUP(fact_plan_revenue[[#This Row],[city_code]],dim_cities[],2)</f>
        <v>Delhi</v>
      </c>
      <c r="F670" t="str">
        <f>VLOOKUP(fact_plan_revenue[[#This Row],[date]],dim_date[],2)</f>
        <v>Jun</v>
      </c>
      <c r="G670" t="str">
        <f>VLOOKUP(fact_plan_revenue[[#This Row],[date]],dim_date[],3)</f>
        <v>After 5G</v>
      </c>
      <c r="H670" t="str">
        <f>VLOOKUP(fact_plan_revenue[[#This Row],[plans]],dim_plan[],2,FALSE)</f>
        <v>Xstream Mobile Data Pack: 15GB Data | 28 days</v>
      </c>
    </row>
    <row r="671" spans="1:8" x14ac:dyDescent="0.3">
      <c r="A671" s="2">
        <v>44713</v>
      </c>
      <c r="B671">
        <v>226001</v>
      </c>
      <c r="C671" t="s">
        <v>55</v>
      </c>
      <c r="D671">
        <v>0.28999999999999998</v>
      </c>
      <c r="E671" t="str">
        <f>VLOOKUP(fact_plan_revenue[[#This Row],[city_code]],dim_cities[],2)</f>
        <v>Delhi</v>
      </c>
      <c r="F671" t="str">
        <f>VLOOKUP(fact_plan_revenue[[#This Row],[date]],dim_date[],2)</f>
        <v>Jun</v>
      </c>
      <c r="G671" t="str">
        <f>VLOOKUP(fact_plan_revenue[[#This Row],[date]],dim_date[],3)</f>
        <v>After 5G</v>
      </c>
      <c r="H671" t="str">
        <f>VLOOKUP(fact_plan_revenue[[#This Row],[plans]],dim_plan[],2,FALSE)</f>
        <v>Xstream Mobile Data Pack: 15GB Data | 28 days</v>
      </c>
    </row>
    <row r="672" spans="1:8" x14ac:dyDescent="0.3">
      <c r="A672" s="2">
        <v>44713</v>
      </c>
      <c r="B672">
        <v>800008</v>
      </c>
      <c r="C672" t="s">
        <v>55</v>
      </c>
      <c r="D672">
        <v>0.52</v>
      </c>
      <c r="E672" t="str">
        <f>VLOOKUP(fact_plan_revenue[[#This Row],[city_code]],dim_cities[],2)</f>
        <v>Raipur</v>
      </c>
      <c r="F672" t="str">
        <f>VLOOKUP(fact_plan_revenue[[#This Row],[date]],dim_date[],2)</f>
        <v>Jun</v>
      </c>
      <c r="G672" t="str">
        <f>VLOOKUP(fact_plan_revenue[[#This Row],[date]],dim_date[],3)</f>
        <v>After 5G</v>
      </c>
      <c r="H672" t="str">
        <f>VLOOKUP(fact_plan_revenue[[#This Row],[plans]],dim_plan[],2,FALSE)</f>
        <v>Xstream Mobile Data Pack: 15GB Data | 28 days</v>
      </c>
    </row>
    <row r="673" spans="1:8" x14ac:dyDescent="0.3">
      <c r="A673" s="2">
        <v>44713</v>
      </c>
      <c r="B673">
        <v>641001</v>
      </c>
      <c r="C673" t="s">
        <v>55</v>
      </c>
      <c r="D673">
        <v>0.19</v>
      </c>
      <c r="E673" t="str">
        <f>VLOOKUP(fact_plan_revenue[[#This Row],[city_code]],dim_cities[],2)</f>
        <v>Coimbatore</v>
      </c>
      <c r="F673" t="str">
        <f>VLOOKUP(fact_plan_revenue[[#This Row],[date]],dim_date[],2)</f>
        <v>Jun</v>
      </c>
      <c r="G673" t="str">
        <f>VLOOKUP(fact_plan_revenue[[#This Row],[date]],dim_date[],3)</f>
        <v>After 5G</v>
      </c>
      <c r="H673" t="str">
        <f>VLOOKUP(fact_plan_revenue[[#This Row],[plans]],dim_plan[],2,FALSE)</f>
        <v>Xstream Mobile Data Pack: 15GB Data | 28 days</v>
      </c>
    </row>
    <row r="674" spans="1:8" x14ac:dyDescent="0.3">
      <c r="A674" s="2">
        <v>44713</v>
      </c>
      <c r="B674">
        <v>160017</v>
      </c>
      <c r="C674" t="s">
        <v>55</v>
      </c>
      <c r="D674">
        <v>0.2</v>
      </c>
      <c r="E674" t="str">
        <f>VLOOKUP(fact_plan_revenue[[#This Row],[city_code]],dim_cities[],2)</f>
        <v>Delhi</v>
      </c>
      <c r="F674" t="str">
        <f>VLOOKUP(fact_plan_revenue[[#This Row],[date]],dim_date[],2)</f>
        <v>Jun</v>
      </c>
      <c r="G674" t="str">
        <f>VLOOKUP(fact_plan_revenue[[#This Row],[date]],dim_date[],3)</f>
        <v>After 5G</v>
      </c>
      <c r="H674" t="str">
        <f>VLOOKUP(fact_plan_revenue[[#This Row],[plans]],dim_plan[],2,FALSE)</f>
        <v>Xstream Mobile Data Pack: 15GB Data | 28 days</v>
      </c>
    </row>
    <row r="675" spans="1:8" x14ac:dyDescent="0.3">
      <c r="A675" s="2">
        <v>44713</v>
      </c>
      <c r="B675">
        <v>122001</v>
      </c>
      <c r="C675" t="s">
        <v>55</v>
      </c>
      <c r="D675">
        <v>0.16</v>
      </c>
      <c r="E675" t="str">
        <f>VLOOKUP(fact_plan_revenue[[#This Row],[city_code]],dim_cities[],2)</f>
        <v>Delhi</v>
      </c>
      <c r="F675" t="str">
        <f>VLOOKUP(fact_plan_revenue[[#This Row],[date]],dim_date[],2)</f>
        <v>Jun</v>
      </c>
      <c r="G675" t="str">
        <f>VLOOKUP(fact_plan_revenue[[#This Row],[date]],dim_date[],3)</f>
        <v>After 5G</v>
      </c>
      <c r="H675" t="str">
        <f>VLOOKUP(fact_plan_revenue[[#This Row],[plans]],dim_plan[],2,FALSE)</f>
        <v>Xstream Mobile Data Pack: 15GB Data | 28 days</v>
      </c>
    </row>
    <row r="676" spans="1:8" x14ac:dyDescent="0.3">
      <c r="A676" s="2">
        <v>44713</v>
      </c>
      <c r="B676">
        <v>492001</v>
      </c>
      <c r="C676" t="s">
        <v>55</v>
      </c>
      <c r="D676">
        <v>0.15</v>
      </c>
      <c r="E676" t="str">
        <f>VLOOKUP(fact_plan_revenue[[#This Row],[city_code]],dim_cities[],2)</f>
        <v>Lucknow</v>
      </c>
      <c r="F676" t="str">
        <f>VLOOKUP(fact_plan_revenue[[#This Row],[date]],dim_date[],2)</f>
        <v>Jun</v>
      </c>
      <c r="G676" t="str">
        <f>VLOOKUP(fact_plan_revenue[[#This Row],[date]],dim_date[],3)</f>
        <v>After 5G</v>
      </c>
      <c r="H676" t="str">
        <f>VLOOKUP(fact_plan_revenue[[#This Row],[plans]],dim_plan[],2,FALSE)</f>
        <v>Xstream Mobile Data Pack: 15GB Data | 28 days</v>
      </c>
    </row>
    <row r="677" spans="1:8" x14ac:dyDescent="0.3">
      <c r="A677" s="2">
        <v>44743</v>
      </c>
      <c r="B677">
        <v>400001</v>
      </c>
      <c r="C677" t="s">
        <v>55</v>
      </c>
      <c r="D677">
        <v>2.23</v>
      </c>
      <c r="E677" t="str">
        <f>VLOOKUP(fact_plan_revenue[[#This Row],[city_code]],dim_cities[],2)</f>
        <v>Lucknow</v>
      </c>
      <c r="F677" t="str">
        <f>VLOOKUP(fact_plan_revenue[[#This Row],[date]],dim_date[],2)</f>
        <v>Jul</v>
      </c>
      <c r="G677" t="str">
        <f>VLOOKUP(fact_plan_revenue[[#This Row],[date]],dim_date[],3)</f>
        <v>After 5G</v>
      </c>
      <c r="H677" t="str">
        <f>VLOOKUP(fact_plan_revenue[[#This Row],[plans]],dim_plan[],2,FALSE)</f>
        <v>Xstream Mobile Data Pack: 15GB Data | 28 days</v>
      </c>
    </row>
    <row r="678" spans="1:8" x14ac:dyDescent="0.3">
      <c r="A678" s="2">
        <v>44743</v>
      </c>
      <c r="B678">
        <v>110001</v>
      </c>
      <c r="C678" t="s">
        <v>55</v>
      </c>
      <c r="D678">
        <v>1.46</v>
      </c>
      <c r="E678" t="str">
        <f>VLOOKUP(fact_plan_revenue[[#This Row],[city_code]],dim_cities[],2)</f>
        <v>Delhi</v>
      </c>
      <c r="F678" t="str">
        <f>VLOOKUP(fact_plan_revenue[[#This Row],[date]],dim_date[],2)</f>
        <v>Jul</v>
      </c>
      <c r="G678" t="str">
        <f>VLOOKUP(fact_plan_revenue[[#This Row],[date]],dim_date[],3)</f>
        <v>After 5G</v>
      </c>
      <c r="H678" t="str">
        <f>VLOOKUP(fact_plan_revenue[[#This Row],[plans]],dim_plan[],2,FALSE)</f>
        <v>Xstream Mobile Data Pack: 15GB Data | 28 days</v>
      </c>
    </row>
    <row r="679" spans="1:8" x14ac:dyDescent="0.3">
      <c r="A679" s="2">
        <v>44743</v>
      </c>
      <c r="B679">
        <v>700001</v>
      </c>
      <c r="C679" t="s">
        <v>55</v>
      </c>
      <c r="D679">
        <v>1.23</v>
      </c>
      <c r="E679" t="str">
        <f>VLOOKUP(fact_plan_revenue[[#This Row],[city_code]],dim_cities[],2)</f>
        <v>Raipur</v>
      </c>
      <c r="F679" t="str">
        <f>VLOOKUP(fact_plan_revenue[[#This Row],[date]],dim_date[],2)</f>
        <v>Jul</v>
      </c>
      <c r="G679" t="str">
        <f>VLOOKUP(fact_plan_revenue[[#This Row],[date]],dim_date[],3)</f>
        <v>After 5G</v>
      </c>
      <c r="H679" t="str">
        <f>VLOOKUP(fact_plan_revenue[[#This Row],[plans]],dim_plan[],2,FALSE)</f>
        <v>Xstream Mobile Data Pack: 15GB Data | 28 days</v>
      </c>
    </row>
    <row r="680" spans="1:8" x14ac:dyDescent="0.3">
      <c r="A680" s="2">
        <v>44743</v>
      </c>
      <c r="B680">
        <v>560001</v>
      </c>
      <c r="C680" t="s">
        <v>55</v>
      </c>
      <c r="D680">
        <v>1.46</v>
      </c>
      <c r="E680" t="str">
        <f>VLOOKUP(fact_plan_revenue[[#This Row],[city_code]],dim_cities[],2)</f>
        <v>Lucknow</v>
      </c>
      <c r="F680" t="str">
        <f>VLOOKUP(fact_plan_revenue[[#This Row],[date]],dim_date[],2)</f>
        <v>Jul</v>
      </c>
      <c r="G680" t="str">
        <f>VLOOKUP(fact_plan_revenue[[#This Row],[date]],dim_date[],3)</f>
        <v>After 5G</v>
      </c>
      <c r="H680" t="str">
        <f>VLOOKUP(fact_plan_revenue[[#This Row],[plans]],dim_plan[],2,FALSE)</f>
        <v>Xstream Mobile Data Pack: 15GB Data | 28 days</v>
      </c>
    </row>
    <row r="681" spans="1:8" x14ac:dyDescent="0.3">
      <c r="A681" s="2">
        <v>44743</v>
      </c>
      <c r="B681">
        <v>600001</v>
      </c>
      <c r="C681" t="s">
        <v>55</v>
      </c>
      <c r="D681">
        <v>1.99</v>
      </c>
      <c r="E681" t="str">
        <f>VLOOKUP(fact_plan_revenue[[#This Row],[city_code]],dim_cities[],2)</f>
        <v>Lucknow</v>
      </c>
      <c r="F681" t="str">
        <f>VLOOKUP(fact_plan_revenue[[#This Row],[date]],dim_date[],2)</f>
        <v>Jul</v>
      </c>
      <c r="G681" t="str">
        <f>VLOOKUP(fact_plan_revenue[[#This Row],[date]],dim_date[],3)</f>
        <v>After 5G</v>
      </c>
      <c r="H681" t="str">
        <f>VLOOKUP(fact_plan_revenue[[#This Row],[plans]],dim_plan[],2,FALSE)</f>
        <v>Xstream Mobile Data Pack: 15GB Data | 28 days</v>
      </c>
    </row>
    <row r="682" spans="1:8" x14ac:dyDescent="0.3">
      <c r="A682" s="2">
        <v>44743</v>
      </c>
      <c r="B682">
        <v>500001</v>
      </c>
      <c r="C682" t="s">
        <v>55</v>
      </c>
      <c r="D682">
        <v>1.22</v>
      </c>
      <c r="E682" t="str">
        <f>VLOOKUP(fact_plan_revenue[[#This Row],[city_code]],dim_cities[],2)</f>
        <v>Lucknow</v>
      </c>
      <c r="F682" t="str">
        <f>VLOOKUP(fact_plan_revenue[[#This Row],[date]],dim_date[],2)</f>
        <v>Jul</v>
      </c>
      <c r="G682" t="str">
        <f>VLOOKUP(fact_plan_revenue[[#This Row],[date]],dim_date[],3)</f>
        <v>After 5G</v>
      </c>
      <c r="H682" t="str">
        <f>VLOOKUP(fact_plan_revenue[[#This Row],[plans]],dim_plan[],2,FALSE)</f>
        <v>Xstream Mobile Data Pack: 15GB Data | 28 days</v>
      </c>
    </row>
    <row r="683" spans="1:8" x14ac:dyDescent="0.3">
      <c r="A683" s="2">
        <v>44743</v>
      </c>
      <c r="B683">
        <v>411001</v>
      </c>
      <c r="C683" t="s">
        <v>55</v>
      </c>
      <c r="D683">
        <v>0.81</v>
      </c>
      <c r="E683" t="str">
        <f>VLOOKUP(fact_plan_revenue[[#This Row],[city_code]],dim_cities[],2)</f>
        <v>Lucknow</v>
      </c>
      <c r="F683" t="str">
        <f>VLOOKUP(fact_plan_revenue[[#This Row],[date]],dim_date[],2)</f>
        <v>Jul</v>
      </c>
      <c r="G683" t="str">
        <f>VLOOKUP(fact_plan_revenue[[#This Row],[date]],dim_date[],3)</f>
        <v>After 5G</v>
      </c>
      <c r="H683" t="str">
        <f>VLOOKUP(fact_plan_revenue[[#This Row],[plans]],dim_plan[],2,FALSE)</f>
        <v>Xstream Mobile Data Pack: 15GB Data | 28 days</v>
      </c>
    </row>
    <row r="684" spans="1:8" x14ac:dyDescent="0.3">
      <c r="A684" s="2">
        <v>44743</v>
      </c>
      <c r="B684">
        <v>380001</v>
      </c>
      <c r="C684" t="s">
        <v>55</v>
      </c>
      <c r="D684">
        <v>0.56000000000000005</v>
      </c>
      <c r="E684" t="str">
        <f>VLOOKUP(fact_plan_revenue[[#This Row],[city_code]],dim_cities[],2)</f>
        <v>Ahmedabad</v>
      </c>
      <c r="F684" t="str">
        <f>VLOOKUP(fact_plan_revenue[[#This Row],[date]],dim_date[],2)</f>
        <v>Jul</v>
      </c>
      <c r="G684" t="str">
        <f>VLOOKUP(fact_plan_revenue[[#This Row],[date]],dim_date[],3)</f>
        <v>After 5G</v>
      </c>
      <c r="H684" t="str">
        <f>VLOOKUP(fact_plan_revenue[[#This Row],[plans]],dim_plan[],2,FALSE)</f>
        <v>Xstream Mobile Data Pack: 15GB Data | 28 days</v>
      </c>
    </row>
    <row r="685" spans="1:8" x14ac:dyDescent="0.3">
      <c r="A685" s="2">
        <v>44743</v>
      </c>
      <c r="B685">
        <v>302001</v>
      </c>
      <c r="C685" t="s">
        <v>55</v>
      </c>
      <c r="D685">
        <v>0.44</v>
      </c>
      <c r="E685" t="str">
        <f>VLOOKUP(fact_plan_revenue[[#This Row],[city_code]],dim_cities[],2)</f>
        <v>Delhi</v>
      </c>
      <c r="F685" t="str">
        <f>VLOOKUP(fact_plan_revenue[[#This Row],[date]],dim_date[],2)</f>
        <v>Jul</v>
      </c>
      <c r="G685" t="str">
        <f>VLOOKUP(fact_plan_revenue[[#This Row],[date]],dim_date[],3)</f>
        <v>After 5G</v>
      </c>
      <c r="H685" t="str">
        <f>VLOOKUP(fact_plan_revenue[[#This Row],[plans]],dim_plan[],2,FALSE)</f>
        <v>Xstream Mobile Data Pack: 15GB Data | 28 days</v>
      </c>
    </row>
    <row r="686" spans="1:8" x14ac:dyDescent="0.3">
      <c r="A686" s="2">
        <v>44743</v>
      </c>
      <c r="B686">
        <v>226001</v>
      </c>
      <c r="C686" t="s">
        <v>55</v>
      </c>
      <c r="D686">
        <v>0.73</v>
      </c>
      <c r="E686" t="str">
        <f>VLOOKUP(fact_plan_revenue[[#This Row],[city_code]],dim_cities[],2)</f>
        <v>Delhi</v>
      </c>
      <c r="F686" t="str">
        <f>VLOOKUP(fact_plan_revenue[[#This Row],[date]],dim_date[],2)</f>
        <v>Jul</v>
      </c>
      <c r="G686" t="str">
        <f>VLOOKUP(fact_plan_revenue[[#This Row],[date]],dim_date[],3)</f>
        <v>After 5G</v>
      </c>
      <c r="H686" t="str">
        <f>VLOOKUP(fact_plan_revenue[[#This Row],[plans]],dim_plan[],2,FALSE)</f>
        <v>Xstream Mobile Data Pack: 15GB Data | 28 days</v>
      </c>
    </row>
    <row r="687" spans="1:8" x14ac:dyDescent="0.3">
      <c r="A687" s="2">
        <v>44743</v>
      </c>
      <c r="B687">
        <v>800008</v>
      </c>
      <c r="C687" t="s">
        <v>55</v>
      </c>
      <c r="D687">
        <v>0.4</v>
      </c>
      <c r="E687" t="str">
        <f>VLOOKUP(fact_plan_revenue[[#This Row],[city_code]],dim_cities[],2)</f>
        <v>Raipur</v>
      </c>
      <c r="F687" t="str">
        <f>VLOOKUP(fact_plan_revenue[[#This Row],[date]],dim_date[],2)</f>
        <v>Jul</v>
      </c>
      <c r="G687" t="str">
        <f>VLOOKUP(fact_plan_revenue[[#This Row],[date]],dim_date[],3)</f>
        <v>After 5G</v>
      </c>
      <c r="H687" t="str">
        <f>VLOOKUP(fact_plan_revenue[[#This Row],[plans]],dim_plan[],2,FALSE)</f>
        <v>Xstream Mobile Data Pack: 15GB Data | 28 days</v>
      </c>
    </row>
    <row r="688" spans="1:8" x14ac:dyDescent="0.3">
      <c r="A688" s="2">
        <v>44743</v>
      </c>
      <c r="B688">
        <v>641001</v>
      </c>
      <c r="C688" t="s">
        <v>55</v>
      </c>
      <c r="D688">
        <v>0.33</v>
      </c>
      <c r="E688" t="str">
        <f>VLOOKUP(fact_plan_revenue[[#This Row],[city_code]],dim_cities[],2)</f>
        <v>Coimbatore</v>
      </c>
      <c r="F688" t="str">
        <f>VLOOKUP(fact_plan_revenue[[#This Row],[date]],dim_date[],2)</f>
        <v>Jul</v>
      </c>
      <c r="G688" t="str">
        <f>VLOOKUP(fact_plan_revenue[[#This Row],[date]],dim_date[],3)</f>
        <v>After 5G</v>
      </c>
      <c r="H688" t="str">
        <f>VLOOKUP(fact_plan_revenue[[#This Row],[plans]],dim_plan[],2,FALSE)</f>
        <v>Xstream Mobile Data Pack: 15GB Data | 28 days</v>
      </c>
    </row>
    <row r="689" spans="1:8" x14ac:dyDescent="0.3">
      <c r="A689" s="2">
        <v>44743</v>
      </c>
      <c r="B689">
        <v>160017</v>
      </c>
      <c r="C689" t="s">
        <v>55</v>
      </c>
      <c r="D689">
        <v>0.19</v>
      </c>
      <c r="E689" t="str">
        <f>VLOOKUP(fact_plan_revenue[[#This Row],[city_code]],dim_cities[],2)</f>
        <v>Delhi</v>
      </c>
      <c r="F689" t="str">
        <f>VLOOKUP(fact_plan_revenue[[#This Row],[date]],dim_date[],2)</f>
        <v>Jul</v>
      </c>
      <c r="G689" t="str">
        <f>VLOOKUP(fact_plan_revenue[[#This Row],[date]],dim_date[],3)</f>
        <v>After 5G</v>
      </c>
      <c r="H689" t="str">
        <f>VLOOKUP(fact_plan_revenue[[#This Row],[plans]],dim_plan[],2,FALSE)</f>
        <v>Xstream Mobile Data Pack: 15GB Data | 28 days</v>
      </c>
    </row>
    <row r="690" spans="1:8" x14ac:dyDescent="0.3">
      <c r="A690" s="2">
        <v>44743</v>
      </c>
      <c r="B690">
        <v>122001</v>
      </c>
      <c r="C690" t="s">
        <v>55</v>
      </c>
      <c r="D690">
        <v>0.26</v>
      </c>
      <c r="E690" t="str">
        <f>VLOOKUP(fact_plan_revenue[[#This Row],[city_code]],dim_cities[],2)</f>
        <v>Delhi</v>
      </c>
      <c r="F690" t="str">
        <f>VLOOKUP(fact_plan_revenue[[#This Row],[date]],dim_date[],2)</f>
        <v>Jul</v>
      </c>
      <c r="G690" t="str">
        <f>VLOOKUP(fact_plan_revenue[[#This Row],[date]],dim_date[],3)</f>
        <v>After 5G</v>
      </c>
      <c r="H690" t="str">
        <f>VLOOKUP(fact_plan_revenue[[#This Row],[plans]],dim_plan[],2,FALSE)</f>
        <v>Xstream Mobile Data Pack: 15GB Data | 28 days</v>
      </c>
    </row>
    <row r="691" spans="1:8" x14ac:dyDescent="0.3">
      <c r="A691" s="2">
        <v>44743</v>
      </c>
      <c r="B691">
        <v>492001</v>
      </c>
      <c r="C691" t="s">
        <v>55</v>
      </c>
      <c r="D691">
        <v>0.17</v>
      </c>
      <c r="E691" t="str">
        <f>VLOOKUP(fact_plan_revenue[[#This Row],[city_code]],dim_cities[],2)</f>
        <v>Lucknow</v>
      </c>
      <c r="F691" t="str">
        <f>VLOOKUP(fact_plan_revenue[[#This Row],[date]],dim_date[],2)</f>
        <v>Jul</v>
      </c>
      <c r="G691" t="str">
        <f>VLOOKUP(fact_plan_revenue[[#This Row],[date]],dim_date[],3)</f>
        <v>After 5G</v>
      </c>
      <c r="H691" t="str">
        <f>VLOOKUP(fact_plan_revenue[[#This Row],[plans]],dim_plan[],2,FALSE)</f>
        <v>Xstream Mobile Data Pack: 15GB Data | 28 days</v>
      </c>
    </row>
    <row r="692" spans="1:8" x14ac:dyDescent="0.3">
      <c r="A692" s="2">
        <v>44774</v>
      </c>
      <c r="B692">
        <v>400001</v>
      </c>
      <c r="C692" t="s">
        <v>55</v>
      </c>
      <c r="D692">
        <v>1.42</v>
      </c>
      <c r="E692" t="str">
        <f>VLOOKUP(fact_plan_revenue[[#This Row],[city_code]],dim_cities[],2)</f>
        <v>Lucknow</v>
      </c>
      <c r="F692" t="str">
        <f>VLOOKUP(fact_plan_revenue[[#This Row],[date]],dim_date[],2)</f>
        <v>Aug</v>
      </c>
      <c r="G692" t="str">
        <f>VLOOKUP(fact_plan_revenue[[#This Row],[date]],dim_date[],3)</f>
        <v>After 5G</v>
      </c>
      <c r="H692" t="str">
        <f>VLOOKUP(fact_plan_revenue[[#This Row],[plans]],dim_plan[],2,FALSE)</f>
        <v>Xstream Mobile Data Pack: 15GB Data | 28 days</v>
      </c>
    </row>
    <row r="693" spans="1:8" x14ac:dyDescent="0.3">
      <c r="A693" s="2">
        <v>44774</v>
      </c>
      <c r="B693">
        <v>110001</v>
      </c>
      <c r="C693" t="s">
        <v>55</v>
      </c>
      <c r="D693">
        <v>1.31</v>
      </c>
      <c r="E693" t="str">
        <f>VLOOKUP(fact_plan_revenue[[#This Row],[city_code]],dim_cities[],2)</f>
        <v>Delhi</v>
      </c>
      <c r="F693" t="str">
        <f>VLOOKUP(fact_plan_revenue[[#This Row],[date]],dim_date[],2)</f>
        <v>Aug</v>
      </c>
      <c r="G693" t="str">
        <f>VLOOKUP(fact_plan_revenue[[#This Row],[date]],dim_date[],3)</f>
        <v>After 5G</v>
      </c>
      <c r="H693" t="str">
        <f>VLOOKUP(fact_plan_revenue[[#This Row],[plans]],dim_plan[],2,FALSE)</f>
        <v>Xstream Mobile Data Pack: 15GB Data | 28 days</v>
      </c>
    </row>
    <row r="694" spans="1:8" x14ac:dyDescent="0.3">
      <c r="A694" s="2">
        <v>44774</v>
      </c>
      <c r="B694">
        <v>700001</v>
      </c>
      <c r="C694" t="s">
        <v>55</v>
      </c>
      <c r="D694">
        <v>2.1800000000000002</v>
      </c>
      <c r="E694" t="str">
        <f>VLOOKUP(fact_plan_revenue[[#This Row],[city_code]],dim_cities[],2)</f>
        <v>Raipur</v>
      </c>
      <c r="F694" t="str">
        <f>VLOOKUP(fact_plan_revenue[[#This Row],[date]],dim_date[],2)</f>
        <v>Aug</v>
      </c>
      <c r="G694" t="str">
        <f>VLOOKUP(fact_plan_revenue[[#This Row],[date]],dim_date[],3)</f>
        <v>After 5G</v>
      </c>
      <c r="H694" t="str">
        <f>VLOOKUP(fact_plan_revenue[[#This Row],[plans]],dim_plan[],2,FALSE)</f>
        <v>Xstream Mobile Data Pack: 15GB Data | 28 days</v>
      </c>
    </row>
    <row r="695" spans="1:8" x14ac:dyDescent="0.3">
      <c r="A695" s="2">
        <v>44774</v>
      </c>
      <c r="B695">
        <v>560001</v>
      </c>
      <c r="C695" t="s">
        <v>55</v>
      </c>
      <c r="D695">
        <v>1.17</v>
      </c>
      <c r="E695" t="str">
        <f>VLOOKUP(fact_plan_revenue[[#This Row],[city_code]],dim_cities[],2)</f>
        <v>Lucknow</v>
      </c>
      <c r="F695" t="str">
        <f>VLOOKUP(fact_plan_revenue[[#This Row],[date]],dim_date[],2)</f>
        <v>Aug</v>
      </c>
      <c r="G695" t="str">
        <f>VLOOKUP(fact_plan_revenue[[#This Row],[date]],dim_date[],3)</f>
        <v>After 5G</v>
      </c>
      <c r="H695" t="str">
        <f>VLOOKUP(fact_plan_revenue[[#This Row],[plans]],dim_plan[],2,FALSE)</f>
        <v>Xstream Mobile Data Pack: 15GB Data | 28 days</v>
      </c>
    </row>
    <row r="696" spans="1:8" x14ac:dyDescent="0.3">
      <c r="A696" s="2">
        <v>44774</v>
      </c>
      <c r="B696">
        <v>600001</v>
      </c>
      <c r="C696" t="s">
        <v>55</v>
      </c>
      <c r="D696">
        <v>0.97</v>
      </c>
      <c r="E696" t="str">
        <f>VLOOKUP(fact_plan_revenue[[#This Row],[city_code]],dim_cities[],2)</f>
        <v>Lucknow</v>
      </c>
      <c r="F696" t="str">
        <f>VLOOKUP(fact_plan_revenue[[#This Row],[date]],dim_date[],2)</f>
        <v>Aug</v>
      </c>
      <c r="G696" t="str">
        <f>VLOOKUP(fact_plan_revenue[[#This Row],[date]],dim_date[],3)</f>
        <v>After 5G</v>
      </c>
      <c r="H696" t="str">
        <f>VLOOKUP(fact_plan_revenue[[#This Row],[plans]],dim_plan[],2,FALSE)</f>
        <v>Xstream Mobile Data Pack: 15GB Data | 28 days</v>
      </c>
    </row>
    <row r="697" spans="1:8" x14ac:dyDescent="0.3">
      <c r="A697" s="2">
        <v>44774</v>
      </c>
      <c r="B697">
        <v>500001</v>
      </c>
      <c r="C697" t="s">
        <v>55</v>
      </c>
      <c r="D697">
        <v>0.99</v>
      </c>
      <c r="E697" t="str">
        <f>VLOOKUP(fact_plan_revenue[[#This Row],[city_code]],dim_cities[],2)</f>
        <v>Lucknow</v>
      </c>
      <c r="F697" t="str">
        <f>VLOOKUP(fact_plan_revenue[[#This Row],[date]],dim_date[],2)</f>
        <v>Aug</v>
      </c>
      <c r="G697" t="str">
        <f>VLOOKUP(fact_plan_revenue[[#This Row],[date]],dim_date[],3)</f>
        <v>After 5G</v>
      </c>
      <c r="H697" t="str">
        <f>VLOOKUP(fact_plan_revenue[[#This Row],[plans]],dim_plan[],2,FALSE)</f>
        <v>Xstream Mobile Data Pack: 15GB Data | 28 days</v>
      </c>
    </row>
    <row r="698" spans="1:8" x14ac:dyDescent="0.3">
      <c r="A698" s="2">
        <v>44774</v>
      </c>
      <c r="B698">
        <v>411001</v>
      </c>
      <c r="C698" t="s">
        <v>55</v>
      </c>
      <c r="D698">
        <v>1.02</v>
      </c>
      <c r="E698" t="str">
        <f>VLOOKUP(fact_plan_revenue[[#This Row],[city_code]],dim_cities[],2)</f>
        <v>Lucknow</v>
      </c>
      <c r="F698" t="str">
        <f>VLOOKUP(fact_plan_revenue[[#This Row],[date]],dim_date[],2)</f>
        <v>Aug</v>
      </c>
      <c r="G698" t="str">
        <f>VLOOKUP(fact_plan_revenue[[#This Row],[date]],dim_date[],3)</f>
        <v>After 5G</v>
      </c>
      <c r="H698" t="str">
        <f>VLOOKUP(fact_plan_revenue[[#This Row],[plans]],dim_plan[],2,FALSE)</f>
        <v>Xstream Mobile Data Pack: 15GB Data | 28 days</v>
      </c>
    </row>
    <row r="699" spans="1:8" x14ac:dyDescent="0.3">
      <c r="A699" s="2">
        <v>44774</v>
      </c>
      <c r="B699">
        <v>380001</v>
      </c>
      <c r="C699" t="s">
        <v>55</v>
      </c>
      <c r="D699">
        <v>0.77</v>
      </c>
      <c r="E699" t="str">
        <f>VLOOKUP(fact_plan_revenue[[#This Row],[city_code]],dim_cities[],2)</f>
        <v>Ahmedabad</v>
      </c>
      <c r="F699" t="str">
        <f>VLOOKUP(fact_plan_revenue[[#This Row],[date]],dim_date[],2)</f>
        <v>Aug</v>
      </c>
      <c r="G699" t="str">
        <f>VLOOKUP(fact_plan_revenue[[#This Row],[date]],dim_date[],3)</f>
        <v>After 5G</v>
      </c>
      <c r="H699" t="str">
        <f>VLOOKUP(fact_plan_revenue[[#This Row],[plans]],dim_plan[],2,FALSE)</f>
        <v>Xstream Mobile Data Pack: 15GB Data | 28 days</v>
      </c>
    </row>
    <row r="700" spans="1:8" x14ac:dyDescent="0.3">
      <c r="A700" s="2">
        <v>44774</v>
      </c>
      <c r="B700">
        <v>302001</v>
      </c>
      <c r="C700" t="s">
        <v>55</v>
      </c>
      <c r="D700">
        <v>0.66</v>
      </c>
      <c r="E700" t="str">
        <f>VLOOKUP(fact_plan_revenue[[#This Row],[city_code]],dim_cities[],2)</f>
        <v>Delhi</v>
      </c>
      <c r="F700" t="str">
        <f>VLOOKUP(fact_plan_revenue[[#This Row],[date]],dim_date[],2)</f>
        <v>Aug</v>
      </c>
      <c r="G700" t="str">
        <f>VLOOKUP(fact_plan_revenue[[#This Row],[date]],dim_date[],3)</f>
        <v>After 5G</v>
      </c>
      <c r="H700" t="str">
        <f>VLOOKUP(fact_plan_revenue[[#This Row],[plans]],dim_plan[],2,FALSE)</f>
        <v>Xstream Mobile Data Pack: 15GB Data | 28 days</v>
      </c>
    </row>
    <row r="701" spans="1:8" x14ac:dyDescent="0.3">
      <c r="A701" s="2">
        <v>44774</v>
      </c>
      <c r="B701">
        <v>226001</v>
      </c>
      <c r="C701" t="s">
        <v>55</v>
      </c>
      <c r="D701">
        <v>0.55000000000000004</v>
      </c>
      <c r="E701" t="str">
        <f>VLOOKUP(fact_plan_revenue[[#This Row],[city_code]],dim_cities[],2)</f>
        <v>Delhi</v>
      </c>
      <c r="F701" t="str">
        <f>VLOOKUP(fact_plan_revenue[[#This Row],[date]],dim_date[],2)</f>
        <v>Aug</v>
      </c>
      <c r="G701" t="str">
        <f>VLOOKUP(fact_plan_revenue[[#This Row],[date]],dim_date[],3)</f>
        <v>After 5G</v>
      </c>
      <c r="H701" t="str">
        <f>VLOOKUP(fact_plan_revenue[[#This Row],[plans]],dim_plan[],2,FALSE)</f>
        <v>Xstream Mobile Data Pack: 15GB Data | 28 days</v>
      </c>
    </row>
    <row r="702" spans="1:8" x14ac:dyDescent="0.3">
      <c r="A702" s="2">
        <v>44774</v>
      </c>
      <c r="B702">
        <v>800008</v>
      </c>
      <c r="C702" t="s">
        <v>55</v>
      </c>
      <c r="D702">
        <v>0.34</v>
      </c>
      <c r="E702" t="str">
        <f>VLOOKUP(fact_plan_revenue[[#This Row],[city_code]],dim_cities[],2)</f>
        <v>Raipur</v>
      </c>
      <c r="F702" t="str">
        <f>VLOOKUP(fact_plan_revenue[[#This Row],[date]],dim_date[],2)</f>
        <v>Aug</v>
      </c>
      <c r="G702" t="str">
        <f>VLOOKUP(fact_plan_revenue[[#This Row],[date]],dim_date[],3)</f>
        <v>After 5G</v>
      </c>
      <c r="H702" t="str">
        <f>VLOOKUP(fact_plan_revenue[[#This Row],[plans]],dim_plan[],2,FALSE)</f>
        <v>Xstream Mobile Data Pack: 15GB Data | 28 days</v>
      </c>
    </row>
    <row r="703" spans="1:8" x14ac:dyDescent="0.3">
      <c r="A703" s="2">
        <v>44774</v>
      </c>
      <c r="B703">
        <v>641001</v>
      </c>
      <c r="C703" t="s">
        <v>55</v>
      </c>
      <c r="D703">
        <v>0.61</v>
      </c>
      <c r="E703" t="str">
        <f>VLOOKUP(fact_plan_revenue[[#This Row],[city_code]],dim_cities[],2)</f>
        <v>Coimbatore</v>
      </c>
      <c r="F703" t="str">
        <f>VLOOKUP(fact_plan_revenue[[#This Row],[date]],dim_date[],2)</f>
        <v>Aug</v>
      </c>
      <c r="G703" t="str">
        <f>VLOOKUP(fact_plan_revenue[[#This Row],[date]],dim_date[],3)</f>
        <v>After 5G</v>
      </c>
      <c r="H703" t="str">
        <f>VLOOKUP(fact_plan_revenue[[#This Row],[plans]],dim_plan[],2,FALSE)</f>
        <v>Xstream Mobile Data Pack: 15GB Data | 28 days</v>
      </c>
    </row>
    <row r="704" spans="1:8" x14ac:dyDescent="0.3">
      <c r="A704" s="2">
        <v>44774</v>
      </c>
      <c r="B704">
        <v>160017</v>
      </c>
      <c r="C704" t="s">
        <v>55</v>
      </c>
      <c r="D704">
        <v>0.27</v>
      </c>
      <c r="E704" t="str">
        <f>VLOOKUP(fact_plan_revenue[[#This Row],[city_code]],dim_cities[],2)</f>
        <v>Delhi</v>
      </c>
      <c r="F704" t="str">
        <f>VLOOKUP(fact_plan_revenue[[#This Row],[date]],dim_date[],2)</f>
        <v>Aug</v>
      </c>
      <c r="G704" t="str">
        <f>VLOOKUP(fact_plan_revenue[[#This Row],[date]],dim_date[],3)</f>
        <v>After 5G</v>
      </c>
      <c r="H704" t="str">
        <f>VLOOKUP(fact_plan_revenue[[#This Row],[plans]],dim_plan[],2,FALSE)</f>
        <v>Xstream Mobile Data Pack: 15GB Data | 28 days</v>
      </c>
    </row>
    <row r="705" spans="1:8" x14ac:dyDescent="0.3">
      <c r="A705" s="2">
        <v>44774</v>
      </c>
      <c r="B705">
        <v>122001</v>
      </c>
      <c r="C705" t="s">
        <v>55</v>
      </c>
      <c r="D705">
        <v>0.16</v>
      </c>
      <c r="E705" t="str">
        <f>VLOOKUP(fact_plan_revenue[[#This Row],[city_code]],dim_cities[],2)</f>
        <v>Delhi</v>
      </c>
      <c r="F705" t="str">
        <f>VLOOKUP(fact_plan_revenue[[#This Row],[date]],dim_date[],2)</f>
        <v>Aug</v>
      </c>
      <c r="G705" t="str">
        <f>VLOOKUP(fact_plan_revenue[[#This Row],[date]],dim_date[],3)</f>
        <v>After 5G</v>
      </c>
      <c r="H705" t="str">
        <f>VLOOKUP(fact_plan_revenue[[#This Row],[plans]],dim_plan[],2,FALSE)</f>
        <v>Xstream Mobile Data Pack: 15GB Data | 28 days</v>
      </c>
    </row>
    <row r="706" spans="1:8" x14ac:dyDescent="0.3">
      <c r="A706" s="2">
        <v>44774</v>
      </c>
      <c r="B706">
        <v>492001</v>
      </c>
      <c r="C706" t="s">
        <v>55</v>
      </c>
      <c r="D706">
        <v>0.13</v>
      </c>
      <c r="E706" t="str">
        <f>VLOOKUP(fact_plan_revenue[[#This Row],[city_code]],dim_cities[],2)</f>
        <v>Lucknow</v>
      </c>
      <c r="F706" t="str">
        <f>VLOOKUP(fact_plan_revenue[[#This Row],[date]],dim_date[],2)</f>
        <v>Aug</v>
      </c>
      <c r="G706" t="str">
        <f>VLOOKUP(fact_plan_revenue[[#This Row],[date]],dim_date[],3)</f>
        <v>After 5G</v>
      </c>
      <c r="H706" t="str">
        <f>VLOOKUP(fact_plan_revenue[[#This Row],[plans]],dim_plan[],2,FALSE)</f>
        <v>Xstream Mobile Data Pack: 15GB Data | 28 days</v>
      </c>
    </row>
    <row r="707" spans="1:8" x14ac:dyDescent="0.3">
      <c r="A707" s="2">
        <v>44805</v>
      </c>
      <c r="B707">
        <v>400001</v>
      </c>
      <c r="C707" t="s">
        <v>55</v>
      </c>
      <c r="D707">
        <v>1.9</v>
      </c>
      <c r="E707" t="str">
        <f>VLOOKUP(fact_plan_revenue[[#This Row],[city_code]],dim_cities[],2)</f>
        <v>Lucknow</v>
      </c>
      <c r="F707" t="str">
        <f>VLOOKUP(fact_plan_revenue[[#This Row],[date]],dim_date[],2)</f>
        <v>Sep</v>
      </c>
      <c r="G707" t="str">
        <f>VLOOKUP(fact_plan_revenue[[#This Row],[date]],dim_date[],3)</f>
        <v>After 5G</v>
      </c>
      <c r="H707" t="str">
        <f>VLOOKUP(fact_plan_revenue[[#This Row],[plans]],dim_plan[],2,FALSE)</f>
        <v>Xstream Mobile Data Pack: 15GB Data | 28 days</v>
      </c>
    </row>
    <row r="708" spans="1:8" x14ac:dyDescent="0.3">
      <c r="A708" s="2">
        <v>44805</v>
      </c>
      <c r="B708">
        <v>110001</v>
      </c>
      <c r="C708" t="s">
        <v>55</v>
      </c>
      <c r="D708">
        <v>1.82</v>
      </c>
      <c r="E708" t="str">
        <f>VLOOKUP(fact_plan_revenue[[#This Row],[city_code]],dim_cities[],2)</f>
        <v>Delhi</v>
      </c>
      <c r="F708" t="str">
        <f>VLOOKUP(fact_plan_revenue[[#This Row],[date]],dim_date[],2)</f>
        <v>Sep</v>
      </c>
      <c r="G708" t="str">
        <f>VLOOKUP(fact_plan_revenue[[#This Row],[date]],dim_date[],3)</f>
        <v>After 5G</v>
      </c>
      <c r="H708" t="str">
        <f>VLOOKUP(fact_plan_revenue[[#This Row],[plans]],dim_plan[],2,FALSE)</f>
        <v>Xstream Mobile Data Pack: 15GB Data | 28 days</v>
      </c>
    </row>
    <row r="709" spans="1:8" x14ac:dyDescent="0.3">
      <c r="A709" s="2">
        <v>44805</v>
      </c>
      <c r="B709">
        <v>700001</v>
      </c>
      <c r="C709" t="s">
        <v>55</v>
      </c>
      <c r="D709">
        <v>1.56</v>
      </c>
      <c r="E709" t="str">
        <f>VLOOKUP(fact_plan_revenue[[#This Row],[city_code]],dim_cities[],2)</f>
        <v>Raipur</v>
      </c>
      <c r="F709" t="str">
        <f>VLOOKUP(fact_plan_revenue[[#This Row],[date]],dim_date[],2)</f>
        <v>Sep</v>
      </c>
      <c r="G709" t="str">
        <f>VLOOKUP(fact_plan_revenue[[#This Row],[date]],dim_date[],3)</f>
        <v>After 5G</v>
      </c>
      <c r="H709" t="str">
        <f>VLOOKUP(fact_plan_revenue[[#This Row],[plans]],dim_plan[],2,FALSE)</f>
        <v>Xstream Mobile Data Pack: 15GB Data | 28 days</v>
      </c>
    </row>
    <row r="710" spans="1:8" x14ac:dyDescent="0.3">
      <c r="A710" s="2">
        <v>44805</v>
      </c>
      <c r="B710">
        <v>560001</v>
      </c>
      <c r="C710" t="s">
        <v>55</v>
      </c>
      <c r="D710">
        <v>1.18</v>
      </c>
      <c r="E710" t="str">
        <f>VLOOKUP(fact_plan_revenue[[#This Row],[city_code]],dim_cities[],2)</f>
        <v>Lucknow</v>
      </c>
      <c r="F710" t="str">
        <f>VLOOKUP(fact_plan_revenue[[#This Row],[date]],dim_date[],2)</f>
        <v>Sep</v>
      </c>
      <c r="G710" t="str">
        <f>VLOOKUP(fact_plan_revenue[[#This Row],[date]],dim_date[],3)</f>
        <v>After 5G</v>
      </c>
      <c r="H710" t="str">
        <f>VLOOKUP(fact_plan_revenue[[#This Row],[plans]],dim_plan[],2,FALSE)</f>
        <v>Xstream Mobile Data Pack: 15GB Data | 28 days</v>
      </c>
    </row>
    <row r="711" spans="1:8" x14ac:dyDescent="0.3">
      <c r="A711" s="2">
        <v>44805</v>
      </c>
      <c r="B711">
        <v>600001</v>
      </c>
      <c r="C711" t="s">
        <v>55</v>
      </c>
      <c r="D711">
        <v>0.79</v>
      </c>
      <c r="E711" t="str">
        <f>VLOOKUP(fact_plan_revenue[[#This Row],[city_code]],dim_cities[],2)</f>
        <v>Lucknow</v>
      </c>
      <c r="F711" t="str">
        <f>VLOOKUP(fact_plan_revenue[[#This Row],[date]],dim_date[],2)</f>
        <v>Sep</v>
      </c>
      <c r="G711" t="str">
        <f>VLOOKUP(fact_plan_revenue[[#This Row],[date]],dim_date[],3)</f>
        <v>After 5G</v>
      </c>
      <c r="H711" t="str">
        <f>VLOOKUP(fact_plan_revenue[[#This Row],[plans]],dim_plan[],2,FALSE)</f>
        <v>Xstream Mobile Data Pack: 15GB Data | 28 days</v>
      </c>
    </row>
    <row r="712" spans="1:8" x14ac:dyDescent="0.3">
      <c r="A712" s="2">
        <v>44805</v>
      </c>
      <c r="B712">
        <v>500001</v>
      </c>
      <c r="C712" t="s">
        <v>55</v>
      </c>
      <c r="D712">
        <v>0.84</v>
      </c>
      <c r="E712" t="str">
        <f>VLOOKUP(fact_plan_revenue[[#This Row],[city_code]],dim_cities[],2)</f>
        <v>Lucknow</v>
      </c>
      <c r="F712" t="str">
        <f>VLOOKUP(fact_plan_revenue[[#This Row],[date]],dim_date[],2)</f>
        <v>Sep</v>
      </c>
      <c r="G712" t="str">
        <f>VLOOKUP(fact_plan_revenue[[#This Row],[date]],dim_date[],3)</f>
        <v>After 5G</v>
      </c>
      <c r="H712" t="str">
        <f>VLOOKUP(fact_plan_revenue[[#This Row],[plans]],dim_plan[],2,FALSE)</f>
        <v>Xstream Mobile Data Pack: 15GB Data | 28 days</v>
      </c>
    </row>
    <row r="713" spans="1:8" x14ac:dyDescent="0.3">
      <c r="A713" s="2">
        <v>44805</v>
      </c>
      <c r="B713">
        <v>411001</v>
      </c>
      <c r="C713" t="s">
        <v>55</v>
      </c>
      <c r="D713">
        <v>1.27</v>
      </c>
      <c r="E713" t="str">
        <f>VLOOKUP(fact_plan_revenue[[#This Row],[city_code]],dim_cities[],2)</f>
        <v>Lucknow</v>
      </c>
      <c r="F713" t="str">
        <f>VLOOKUP(fact_plan_revenue[[#This Row],[date]],dim_date[],2)</f>
        <v>Sep</v>
      </c>
      <c r="G713" t="str">
        <f>VLOOKUP(fact_plan_revenue[[#This Row],[date]],dim_date[],3)</f>
        <v>After 5G</v>
      </c>
      <c r="H713" t="str">
        <f>VLOOKUP(fact_plan_revenue[[#This Row],[plans]],dim_plan[],2,FALSE)</f>
        <v>Xstream Mobile Data Pack: 15GB Data | 28 days</v>
      </c>
    </row>
    <row r="714" spans="1:8" x14ac:dyDescent="0.3">
      <c r="A714" s="2">
        <v>44805</v>
      </c>
      <c r="B714">
        <v>380001</v>
      </c>
      <c r="C714" t="s">
        <v>55</v>
      </c>
      <c r="D714">
        <v>0.78</v>
      </c>
      <c r="E714" t="str">
        <f>VLOOKUP(fact_plan_revenue[[#This Row],[city_code]],dim_cities[],2)</f>
        <v>Ahmedabad</v>
      </c>
      <c r="F714" t="str">
        <f>VLOOKUP(fact_plan_revenue[[#This Row],[date]],dim_date[],2)</f>
        <v>Sep</v>
      </c>
      <c r="G714" t="str">
        <f>VLOOKUP(fact_plan_revenue[[#This Row],[date]],dim_date[],3)</f>
        <v>After 5G</v>
      </c>
      <c r="H714" t="str">
        <f>VLOOKUP(fact_plan_revenue[[#This Row],[plans]],dim_plan[],2,FALSE)</f>
        <v>Xstream Mobile Data Pack: 15GB Data | 28 days</v>
      </c>
    </row>
    <row r="715" spans="1:8" x14ac:dyDescent="0.3">
      <c r="A715" s="2">
        <v>44805</v>
      </c>
      <c r="B715">
        <v>302001</v>
      </c>
      <c r="C715" t="s">
        <v>55</v>
      </c>
      <c r="D715">
        <v>0.45</v>
      </c>
      <c r="E715" t="str">
        <f>VLOOKUP(fact_plan_revenue[[#This Row],[city_code]],dim_cities[],2)</f>
        <v>Delhi</v>
      </c>
      <c r="F715" t="str">
        <f>VLOOKUP(fact_plan_revenue[[#This Row],[date]],dim_date[],2)</f>
        <v>Sep</v>
      </c>
      <c r="G715" t="str">
        <f>VLOOKUP(fact_plan_revenue[[#This Row],[date]],dim_date[],3)</f>
        <v>After 5G</v>
      </c>
      <c r="H715" t="str">
        <f>VLOOKUP(fact_plan_revenue[[#This Row],[plans]],dim_plan[],2,FALSE)</f>
        <v>Xstream Mobile Data Pack: 15GB Data | 28 days</v>
      </c>
    </row>
    <row r="716" spans="1:8" x14ac:dyDescent="0.3">
      <c r="A716" s="2">
        <v>44805</v>
      </c>
      <c r="B716">
        <v>226001</v>
      </c>
      <c r="C716" t="s">
        <v>55</v>
      </c>
      <c r="D716">
        <v>0.51</v>
      </c>
      <c r="E716" t="str">
        <f>VLOOKUP(fact_plan_revenue[[#This Row],[city_code]],dim_cities[],2)</f>
        <v>Delhi</v>
      </c>
      <c r="F716" t="str">
        <f>VLOOKUP(fact_plan_revenue[[#This Row],[date]],dim_date[],2)</f>
        <v>Sep</v>
      </c>
      <c r="G716" t="str">
        <f>VLOOKUP(fact_plan_revenue[[#This Row],[date]],dim_date[],3)</f>
        <v>After 5G</v>
      </c>
      <c r="H716" t="str">
        <f>VLOOKUP(fact_plan_revenue[[#This Row],[plans]],dim_plan[],2,FALSE)</f>
        <v>Xstream Mobile Data Pack: 15GB Data | 28 days</v>
      </c>
    </row>
    <row r="717" spans="1:8" x14ac:dyDescent="0.3">
      <c r="A717" s="2">
        <v>44805</v>
      </c>
      <c r="B717">
        <v>800008</v>
      </c>
      <c r="C717" t="s">
        <v>55</v>
      </c>
      <c r="D717">
        <v>0.39</v>
      </c>
      <c r="E717" t="str">
        <f>VLOOKUP(fact_plan_revenue[[#This Row],[city_code]],dim_cities[],2)</f>
        <v>Raipur</v>
      </c>
      <c r="F717" t="str">
        <f>VLOOKUP(fact_plan_revenue[[#This Row],[date]],dim_date[],2)</f>
        <v>Sep</v>
      </c>
      <c r="G717" t="str">
        <f>VLOOKUP(fact_plan_revenue[[#This Row],[date]],dim_date[],3)</f>
        <v>After 5G</v>
      </c>
      <c r="H717" t="str">
        <f>VLOOKUP(fact_plan_revenue[[#This Row],[plans]],dim_plan[],2,FALSE)</f>
        <v>Xstream Mobile Data Pack: 15GB Data | 28 days</v>
      </c>
    </row>
    <row r="718" spans="1:8" x14ac:dyDescent="0.3">
      <c r="A718" s="2">
        <v>44805</v>
      </c>
      <c r="B718">
        <v>641001</v>
      </c>
      <c r="C718" t="s">
        <v>55</v>
      </c>
      <c r="D718">
        <v>0.32</v>
      </c>
      <c r="E718" t="str">
        <f>VLOOKUP(fact_plan_revenue[[#This Row],[city_code]],dim_cities[],2)</f>
        <v>Coimbatore</v>
      </c>
      <c r="F718" t="str">
        <f>VLOOKUP(fact_plan_revenue[[#This Row],[date]],dim_date[],2)</f>
        <v>Sep</v>
      </c>
      <c r="G718" t="str">
        <f>VLOOKUP(fact_plan_revenue[[#This Row],[date]],dim_date[],3)</f>
        <v>After 5G</v>
      </c>
      <c r="H718" t="str">
        <f>VLOOKUP(fact_plan_revenue[[#This Row],[plans]],dim_plan[],2,FALSE)</f>
        <v>Xstream Mobile Data Pack: 15GB Data | 28 days</v>
      </c>
    </row>
    <row r="719" spans="1:8" x14ac:dyDescent="0.3">
      <c r="A719" s="2">
        <v>44805</v>
      </c>
      <c r="B719">
        <v>160017</v>
      </c>
      <c r="C719" t="s">
        <v>55</v>
      </c>
      <c r="D719">
        <v>0.35</v>
      </c>
      <c r="E719" t="str">
        <f>VLOOKUP(fact_plan_revenue[[#This Row],[city_code]],dim_cities[],2)</f>
        <v>Delhi</v>
      </c>
      <c r="F719" t="str">
        <f>VLOOKUP(fact_plan_revenue[[#This Row],[date]],dim_date[],2)</f>
        <v>Sep</v>
      </c>
      <c r="G719" t="str">
        <f>VLOOKUP(fact_plan_revenue[[#This Row],[date]],dim_date[],3)</f>
        <v>After 5G</v>
      </c>
      <c r="H719" t="str">
        <f>VLOOKUP(fact_plan_revenue[[#This Row],[plans]],dim_plan[],2,FALSE)</f>
        <v>Xstream Mobile Data Pack: 15GB Data | 28 days</v>
      </c>
    </row>
    <row r="720" spans="1:8" x14ac:dyDescent="0.3">
      <c r="A720" s="2">
        <v>44805</v>
      </c>
      <c r="B720">
        <v>122001</v>
      </c>
      <c r="C720" t="s">
        <v>55</v>
      </c>
      <c r="D720">
        <v>0.21</v>
      </c>
      <c r="E720" t="str">
        <f>VLOOKUP(fact_plan_revenue[[#This Row],[city_code]],dim_cities[],2)</f>
        <v>Delhi</v>
      </c>
      <c r="F720" t="str">
        <f>VLOOKUP(fact_plan_revenue[[#This Row],[date]],dim_date[],2)</f>
        <v>Sep</v>
      </c>
      <c r="G720" t="str">
        <f>VLOOKUP(fact_plan_revenue[[#This Row],[date]],dim_date[],3)</f>
        <v>After 5G</v>
      </c>
      <c r="H720" t="str">
        <f>VLOOKUP(fact_plan_revenue[[#This Row],[plans]],dim_plan[],2,FALSE)</f>
        <v>Xstream Mobile Data Pack: 15GB Data | 28 days</v>
      </c>
    </row>
    <row r="721" spans="1:8" x14ac:dyDescent="0.3">
      <c r="A721" s="2">
        <v>44805</v>
      </c>
      <c r="B721">
        <v>492001</v>
      </c>
      <c r="C721" t="s">
        <v>55</v>
      </c>
      <c r="D721">
        <v>0.14000000000000001</v>
      </c>
      <c r="E721" t="str">
        <f>VLOOKUP(fact_plan_revenue[[#This Row],[city_code]],dim_cities[],2)</f>
        <v>Lucknow</v>
      </c>
      <c r="F721" t="str">
        <f>VLOOKUP(fact_plan_revenue[[#This Row],[date]],dim_date[],2)</f>
        <v>Sep</v>
      </c>
      <c r="G721" t="str">
        <f>VLOOKUP(fact_plan_revenue[[#This Row],[date]],dim_date[],3)</f>
        <v>After 5G</v>
      </c>
      <c r="H721" t="str">
        <f>VLOOKUP(fact_plan_revenue[[#This Row],[plans]],dim_plan[],2,FALSE)</f>
        <v>Xstream Mobile Data Pack: 15GB Data | 28 days</v>
      </c>
    </row>
    <row r="722" spans="1:8" x14ac:dyDescent="0.3">
      <c r="A722" s="2">
        <v>44562</v>
      </c>
      <c r="B722">
        <v>400001</v>
      </c>
      <c r="C722" t="s">
        <v>57</v>
      </c>
      <c r="D722">
        <v>1.74</v>
      </c>
      <c r="E722" t="str">
        <f>VLOOKUP(fact_plan_revenue[[#This Row],[city_code]],dim_cities[],2)</f>
        <v>Lucknow</v>
      </c>
      <c r="F722" t="str">
        <f>VLOOKUP(fact_plan_revenue[[#This Row],[date]],dim_date[],2)</f>
        <v>Jan</v>
      </c>
      <c r="G722" t="str">
        <f>VLOOKUP(fact_plan_revenue[[#This Row],[date]],dim_date[],3)</f>
        <v>Before 5G</v>
      </c>
      <c r="H722" t="str">
        <f>VLOOKUP(fact_plan_revenue[[#This Row],[plans]],dim_plan[],2,FALSE)</f>
        <v>25 GB Combo 3G / 4G Data Pack</v>
      </c>
    </row>
    <row r="723" spans="1:8" x14ac:dyDescent="0.3">
      <c r="A723" s="2">
        <v>44562</v>
      </c>
      <c r="B723">
        <v>110001</v>
      </c>
      <c r="C723" t="s">
        <v>57</v>
      </c>
      <c r="D723">
        <v>1.86</v>
      </c>
      <c r="E723" t="str">
        <f>VLOOKUP(fact_plan_revenue[[#This Row],[city_code]],dim_cities[],2)</f>
        <v>Delhi</v>
      </c>
      <c r="F723" t="str">
        <f>VLOOKUP(fact_plan_revenue[[#This Row],[date]],dim_date[],2)</f>
        <v>Jan</v>
      </c>
      <c r="G723" t="str">
        <f>VLOOKUP(fact_plan_revenue[[#This Row],[date]],dim_date[],3)</f>
        <v>Before 5G</v>
      </c>
      <c r="H723" t="str">
        <f>VLOOKUP(fact_plan_revenue[[#This Row],[plans]],dim_plan[],2,FALSE)</f>
        <v>25 GB Combo 3G / 4G Data Pack</v>
      </c>
    </row>
    <row r="724" spans="1:8" x14ac:dyDescent="0.3">
      <c r="A724" s="2">
        <v>44562</v>
      </c>
      <c r="B724">
        <v>700001</v>
      </c>
      <c r="C724" t="s">
        <v>57</v>
      </c>
      <c r="D724">
        <v>1.25</v>
      </c>
      <c r="E724" t="str">
        <f>VLOOKUP(fact_plan_revenue[[#This Row],[city_code]],dim_cities[],2)</f>
        <v>Raipur</v>
      </c>
      <c r="F724" t="str">
        <f>VLOOKUP(fact_plan_revenue[[#This Row],[date]],dim_date[],2)</f>
        <v>Jan</v>
      </c>
      <c r="G724" t="str">
        <f>VLOOKUP(fact_plan_revenue[[#This Row],[date]],dim_date[],3)</f>
        <v>Before 5G</v>
      </c>
      <c r="H724" t="str">
        <f>VLOOKUP(fact_plan_revenue[[#This Row],[plans]],dim_plan[],2,FALSE)</f>
        <v>25 GB Combo 3G / 4G Data Pack</v>
      </c>
    </row>
    <row r="725" spans="1:8" x14ac:dyDescent="0.3">
      <c r="A725" s="2">
        <v>44562</v>
      </c>
      <c r="B725">
        <v>560001</v>
      </c>
      <c r="C725" t="s">
        <v>57</v>
      </c>
      <c r="D725">
        <v>1.5</v>
      </c>
      <c r="E725" t="str">
        <f>VLOOKUP(fact_plan_revenue[[#This Row],[city_code]],dim_cities[],2)</f>
        <v>Lucknow</v>
      </c>
      <c r="F725" t="str">
        <f>VLOOKUP(fact_plan_revenue[[#This Row],[date]],dim_date[],2)</f>
        <v>Jan</v>
      </c>
      <c r="G725" t="str">
        <f>VLOOKUP(fact_plan_revenue[[#This Row],[date]],dim_date[],3)</f>
        <v>Before 5G</v>
      </c>
      <c r="H725" t="str">
        <f>VLOOKUP(fact_plan_revenue[[#This Row],[plans]],dim_plan[],2,FALSE)</f>
        <v>25 GB Combo 3G / 4G Data Pack</v>
      </c>
    </row>
    <row r="726" spans="1:8" x14ac:dyDescent="0.3">
      <c r="A726" s="2">
        <v>44562</v>
      </c>
      <c r="B726">
        <v>600001</v>
      </c>
      <c r="C726" t="s">
        <v>57</v>
      </c>
      <c r="D726">
        <v>0.97</v>
      </c>
      <c r="E726" t="str">
        <f>VLOOKUP(fact_plan_revenue[[#This Row],[city_code]],dim_cities[],2)</f>
        <v>Lucknow</v>
      </c>
      <c r="F726" t="str">
        <f>VLOOKUP(fact_plan_revenue[[#This Row],[date]],dim_date[],2)</f>
        <v>Jan</v>
      </c>
      <c r="G726" t="str">
        <f>VLOOKUP(fact_plan_revenue[[#This Row],[date]],dim_date[],3)</f>
        <v>Before 5G</v>
      </c>
      <c r="H726" t="str">
        <f>VLOOKUP(fact_plan_revenue[[#This Row],[plans]],dim_plan[],2,FALSE)</f>
        <v>25 GB Combo 3G / 4G Data Pack</v>
      </c>
    </row>
    <row r="727" spans="1:8" x14ac:dyDescent="0.3">
      <c r="A727" s="2">
        <v>44562</v>
      </c>
      <c r="B727">
        <v>500001</v>
      </c>
      <c r="C727" t="s">
        <v>57</v>
      </c>
      <c r="D727">
        <v>0.92</v>
      </c>
      <c r="E727" t="str">
        <f>VLOOKUP(fact_plan_revenue[[#This Row],[city_code]],dim_cities[],2)</f>
        <v>Lucknow</v>
      </c>
      <c r="F727" t="str">
        <f>VLOOKUP(fact_plan_revenue[[#This Row],[date]],dim_date[],2)</f>
        <v>Jan</v>
      </c>
      <c r="G727" t="str">
        <f>VLOOKUP(fact_plan_revenue[[#This Row],[date]],dim_date[],3)</f>
        <v>Before 5G</v>
      </c>
      <c r="H727" t="str">
        <f>VLOOKUP(fact_plan_revenue[[#This Row],[plans]],dim_plan[],2,FALSE)</f>
        <v>25 GB Combo 3G / 4G Data Pack</v>
      </c>
    </row>
    <row r="728" spans="1:8" x14ac:dyDescent="0.3">
      <c r="A728" s="2">
        <v>44562</v>
      </c>
      <c r="B728">
        <v>411001</v>
      </c>
      <c r="C728" t="s">
        <v>57</v>
      </c>
      <c r="D728">
        <v>0.81</v>
      </c>
      <c r="E728" t="str">
        <f>VLOOKUP(fact_plan_revenue[[#This Row],[city_code]],dim_cities[],2)</f>
        <v>Lucknow</v>
      </c>
      <c r="F728" t="str">
        <f>VLOOKUP(fact_plan_revenue[[#This Row],[date]],dim_date[],2)</f>
        <v>Jan</v>
      </c>
      <c r="G728" t="str">
        <f>VLOOKUP(fact_plan_revenue[[#This Row],[date]],dim_date[],3)</f>
        <v>Before 5G</v>
      </c>
      <c r="H728" t="str">
        <f>VLOOKUP(fact_plan_revenue[[#This Row],[plans]],dim_plan[],2,FALSE)</f>
        <v>25 GB Combo 3G / 4G Data Pack</v>
      </c>
    </row>
    <row r="729" spans="1:8" x14ac:dyDescent="0.3">
      <c r="A729" s="2">
        <v>44562</v>
      </c>
      <c r="B729">
        <v>380001</v>
      </c>
      <c r="C729" t="s">
        <v>57</v>
      </c>
      <c r="D729">
        <v>0.69</v>
      </c>
      <c r="E729" t="str">
        <f>VLOOKUP(fact_plan_revenue[[#This Row],[city_code]],dim_cities[],2)</f>
        <v>Ahmedabad</v>
      </c>
      <c r="F729" t="str">
        <f>VLOOKUP(fact_plan_revenue[[#This Row],[date]],dim_date[],2)</f>
        <v>Jan</v>
      </c>
      <c r="G729" t="str">
        <f>VLOOKUP(fact_plan_revenue[[#This Row],[date]],dim_date[],3)</f>
        <v>Before 5G</v>
      </c>
      <c r="H729" t="str">
        <f>VLOOKUP(fact_plan_revenue[[#This Row],[plans]],dim_plan[],2,FALSE)</f>
        <v>25 GB Combo 3G / 4G Data Pack</v>
      </c>
    </row>
    <row r="730" spans="1:8" x14ac:dyDescent="0.3">
      <c r="A730" s="2">
        <v>44562</v>
      </c>
      <c r="B730">
        <v>302001</v>
      </c>
      <c r="C730" t="s">
        <v>57</v>
      </c>
      <c r="D730">
        <v>0.68</v>
      </c>
      <c r="E730" t="str">
        <f>VLOOKUP(fact_plan_revenue[[#This Row],[city_code]],dim_cities[],2)</f>
        <v>Delhi</v>
      </c>
      <c r="F730" t="str">
        <f>VLOOKUP(fact_plan_revenue[[#This Row],[date]],dim_date[],2)</f>
        <v>Jan</v>
      </c>
      <c r="G730" t="str">
        <f>VLOOKUP(fact_plan_revenue[[#This Row],[date]],dim_date[],3)</f>
        <v>Before 5G</v>
      </c>
      <c r="H730" t="str">
        <f>VLOOKUP(fact_plan_revenue[[#This Row],[plans]],dim_plan[],2,FALSE)</f>
        <v>25 GB Combo 3G / 4G Data Pack</v>
      </c>
    </row>
    <row r="731" spans="1:8" x14ac:dyDescent="0.3">
      <c r="A731" s="2">
        <v>44562</v>
      </c>
      <c r="B731">
        <v>226001</v>
      </c>
      <c r="C731" t="s">
        <v>57</v>
      </c>
      <c r="D731">
        <v>0.51</v>
      </c>
      <c r="E731" t="str">
        <f>VLOOKUP(fact_plan_revenue[[#This Row],[city_code]],dim_cities[],2)</f>
        <v>Delhi</v>
      </c>
      <c r="F731" t="str">
        <f>VLOOKUP(fact_plan_revenue[[#This Row],[date]],dim_date[],2)</f>
        <v>Jan</v>
      </c>
      <c r="G731" t="str">
        <f>VLOOKUP(fact_plan_revenue[[#This Row],[date]],dim_date[],3)</f>
        <v>Before 5G</v>
      </c>
      <c r="H731" t="str">
        <f>VLOOKUP(fact_plan_revenue[[#This Row],[plans]],dim_plan[],2,FALSE)</f>
        <v>25 GB Combo 3G / 4G Data Pack</v>
      </c>
    </row>
    <row r="732" spans="1:8" x14ac:dyDescent="0.3">
      <c r="A732" s="2">
        <v>44562</v>
      </c>
      <c r="B732">
        <v>800008</v>
      </c>
      <c r="C732" t="s">
        <v>57</v>
      </c>
      <c r="D732">
        <v>0.48</v>
      </c>
      <c r="E732" t="str">
        <f>VLOOKUP(fact_plan_revenue[[#This Row],[city_code]],dim_cities[],2)</f>
        <v>Raipur</v>
      </c>
      <c r="F732" t="str">
        <f>VLOOKUP(fact_plan_revenue[[#This Row],[date]],dim_date[],2)</f>
        <v>Jan</v>
      </c>
      <c r="G732" t="str">
        <f>VLOOKUP(fact_plan_revenue[[#This Row],[date]],dim_date[],3)</f>
        <v>Before 5G</v>
      </c>
      <c r="H732" t="str">
        <f>VLOOKUP(fact_plan_revenue[[#This Row],[plans]],dim_plan[],2,FALSE)</f>
        <v>25 GB Combo 3G / 4G Data Pack</v>
      </c>
    </row>
    <row r="733" spans="1:8" x14ac:dyDescent="0.3">
      <c r="A733" s="2">
        <v>44562</v>
      </c>
      <c r="B733">
        <v>641001</v>
      </c>
      <c r="C733" t="s">
        <v>57</v>
      </c>
      <c r="D733">
        <v>0.28000000000000003</v>
      </c>
      <c r="E733" t="str">
        <f>VLOOKUP(fact_plan_revenue[[#This Row],[city_code]],dim_cities[],2)</f>
        <v>Coimbatore</v>
      </c>
      <c r="F733" t="str">
        <f>VLOOKUP(fact_plan_revenue[[#This Row],[date]],dim_date[],2)</f>
        <v>Jan</v>
      </c>
      <c r="G733" t="str">
        <f>VLOOKUP(fact_plan_revenue[[#This Row],[date]],dim_date[],3)</f>
        <v>Before 5G</v>
      </c>
      <c r="H733" t="str">
        <f>VLOOKUP(fact_plan_revenue[[#This Row],[plans]],dim_plan[],2,FALSE)</f>
        <v>25 GB Combo 3G / 4G Data Pack</v>
      </c>
    </row>
    <row r="734" spans="1:8" x14ac:dyDescent="0.3">
      <c r="A734" s="2">
        <v>44562</v>
      </c>
      <c r="B734">
        <v>160017</v>
      </c>
      <c r="C734" t="s">
        <v>57</v>
      </c>
      <c r="D734">
        <v>0.24</v>
      </c>
      <c r="E734" t="str">
        <f>VLOOKUP(fact_plan_revenue[[#This Row],[city_code]],dim_cities[],2)</f>
        <v>Delhi</v>
      </c>
      <c r="F734" t="str">
        <f>VLOOKUP(fact_plan_revenue[[#This Row],[date]],dim_date[],2)</f>
        <v>Jan</v>
      </c>
      <c r="G734" t="str">
        <f>VLOOKUP(fact_plan_revenue[[#This Row],[date]],dim_date[],3)</f>
        <v>Before 5G</v>
      </c>
      <c r="H734" t="str">
        <f>VLOOKUP(fact_plan_revenue[[#This Row],[plans]],dim_plan[],2,FALSE)</f>
        <v>25 GB Combo 3G / 4G Data Pack</v>
      </c>
    </row>
    <row r="735" spans="1:8" x14ac:dyDescent="0.3">
      <c r="A735" s="2">
        <v>44562</v>
      </c>
      <c r="B735">
        <v>122001</v>
      </c>
      <c r="C735" t="s">
        <v>57</v>
      </c>
      <c r="D735">
        <v>0.19</v>
      </c>
      <c r="E735" t="str">
        <f>VLOOKUP(fact_plan_revenue[[#This Row],[city_code]],dim_cities[],2)</f>
        <v>Delhi</v>
      </c>
      <c r="F735" t="str">
        <f>VLOOKUP(fact_plan_revenue[[#This Row],[date]],dim_date[],2)</f>
        <v>Jan</v>
      </c>
      <c r="G735" t="str">
        <f>VLOOKUP(fact_plan_revenue[[#This Row],[date]],dim_date[],3)</f>
        <v>Before 5G</v>
      </c>
      <c r="H735" t="str">
        <f>VLOOKUP(fact_plan_revenue[[#This Row],[plans]],dim_plan[],2,FALSE)</f>
        <v>25 GB Combo 3G / 4G Data Pack</v>
      </c>
    </row>
    <row r="736" spans="1:8" x14ac:dyDescent="0.3">
      <c r="A736" s="2">
        <v>44562</v>
      </c>
      <c r="B736">
        <v>492001</v>
      </c>
      <c r="C736" t="s">
        <v>57</v>
      </c>
      <c r="D736">
        <v>0.13</v>
      </c>
      <c r="E736" t="str">
        <f>VLOOKUP(fact_plan_revenue[[#This Row],[city_code]],dim_cities[],2)</f>
        <v>Lucknow</v>
      </c>
      <c r="F736" t="str">
        <f>VLOOKUP(fact_plan_revenue[[#This Row],[date]],dim_date[],2)</f>
        <v>Jan</v>
      </c>
      <c r="G736" t="str">
        <f>VLOOKUP(fact_plan_revenue[[#This Row],[date]],dim_date[],3)</f>
        <v>Before 5G</v>
      </c>
      <c r="H736" t="str">
        <f>VLOOKUP(fact_plan_revenue[[#This Row],[plans]],dim_plan[],2,FALSE)</f>
        <v>25 GB Combo 3G / 4G Data Pack</v>
      </c>
    </row>
    <row r="737" spans="1:8" x14ac:dyDescent="0.3">
      <c r="A737" s="2">
        <v>44593</v>
      </c>
      <c r="B737">
        <v>400001</v>
      </c>
      <c r="C737" t="s">
        <v>57</v>
      </c>
      <c r="D737">
        <v>1.81</v>
      </c>
      <c r="E737" t="str">
        <f>VLOOKUP(fact_plan_revenue[[#This Row],[city_code]],dim_cities[],2)</f>
        <v>Lucknow</v>
      </c>
      <c r="F737" t="str">
        <f>VLOOKUP(fact_plan_revenue[[#This Row],[date]],dim_date[],2)</f>
        <v>Feb</v>
      </c>
      <c r="G737" t="str">
        <f>VLOOKUP(fact_plan_revenue[[#This Row],[date]],dim_date[],3)</f>
        <v>Before 5G</v>
      </c>
      <c r="H737" t="str">
        <f>VLOOKUP(fact_plan_revenue[[#This Row],[plans]],dim_plan[],2,FALSE)</f>
        <v>25 GB Combo 3G / 4G Data Pack</v>
      </c>
    </row>
    <row r="738" spans="1:8" x14ac:dyDescent="0.3">
      <c r="A738" s="2">
        <v>44593</v>
      </c>
      <c r="B738">
        <v>110001</v>
      </c>
      <c r="C738" t="s">
        <v>57</v>
      </c>
      <c r="D738">
        <v>2.14</v>
      </c>
      <c r="E738" t="str">
        <f>VLOOKUP(fact_plan_revenue[[#This Row],[city_code]],dim_cities[],2)</f>
        <v>Delhi</v>
      </c>
      <c r="F738" t="str">
        <f>VLOOKUP(fact_plan_revenue[[#This Row],[date]],dim_date[],2)</f>
        <v>Feb</v>
      </c>
      <c r="G738" t="str">
        <f>VLOOKUP(fact_plan_revenue[[#This Row],[date]],dim_date[],3)</f>
        <v>Before 5G</v>
      </c>
      <c r="H738" t="str">
        <f>VLOOKUP(fact_plan_revenue[[#This Row],[plans]],dim_plan[],2,FALSE)</f>
        <v>25 GB Combo 3G / 4G Data Pack</v>
      </c>
    </row>
    <row r="739" spans="1:8" x14ac:dyDescent="0.3">
      <c r="A739" s="2">
        <v>44593</v>
      </c>
      <c r="B739">
        <v>700001</v>
      </c>
      <c r="C739" t="s">
        <v>57</v>
      </c>
      <c r="D739">
        <v>1.68</v>
      </c>
      <c r="E739" t="str">
        <f>VLOOKUP(fact_plan_revenue[[#This Row],[city_code]],dim_cities[],2)</f>
        <v>Raipur</v>
      </c>
      <c r="F739" t="str">
        <f>VLOOKUP(fact_plan_revenue[[#This Row],[date]],dim_date[],2)</f>
        <v>Feb</v>
      </c>
      <c r="G739" t="str">
        <f>VLOOKUP(fact_plan_revenue[[#This Row],[date]],dim_date[],3)</f>
        <v>Before 5G</v>
      </c>
      <c r="H739" t="str">
        <f>VLOOKUP(fact_plan_revenue[[#This Row],[plans]],dim_plan[],2,FALSE)</f>
        <v>25 GB Combo 3G / 4G Data Pack</v>
      </c>
    </row>
    <row r="740" spans="1:8" x14ac:dyDescent="0.3">
      <c r="A740" s="2">
        <v>44593</v>
      </c>
      <c r="B740">
        <v>560001</v>
      </c>
      <c r="C740" t="s">
        <v>57</v>
      </c>
      <c r="D740">
        <v>1.94</v>
      </c>
      <c r="E740" t="str">
        <f>VLOOKUP(fact_plan_revenue[[#This Row],[city_code]],dim_cities[],2)</f>
        <v>Lucknow</v>
      </c>
      <c r="F740" t="str">
        <f>VLOOKUP(fact_plan_revenue[[#This Row],[date]],dim_date[],2)</f>
        <v>Feb</v>
      </c>
      <c r="G740" t="str">
        <f>VLOOKUP(fact_plan_revenue[[#This Row],[date]],dim_date[],3)</f>
        <v>Before 5G</v>
      </c>
      <c r="H740" t="str">
        <f>VLOOKUP(fact_plan_revenue[[#This Row],[plans]],dim_plan[],2,FALSE)</f>
        <v>25 GB Combo 3G / 4G Data Pack</v>
      </c>
    </row>
    <row r="741" spans="1:8" x14ac:dyDescent="0.3">
      <c r="A741" s="2">
        <v>44593</v>
      </c>
      <c r="B741">
        <v>600001</v>
      </c>
      <c r="C741" t="s">
        <v>57</v>
      </c>
      <c r="D741">
        <v>2.34</v>
      </c>
      <c r="E741" t="str">
        <f>VLOOKUP(fact_plan_revenue[[#This Row],[city_code]],dim_cities[],2)</f>
        <v>Lucknow</v>
      </c>
      <c r="F741" t="str">
        <f>VLOOKUP(fact_plan_revenue[[#This Row],[date]],dim_date[],2)</f>
        <v>Feb</v>
      </c>
      <c r="G741" t="str">
        <f>VLOOKUP(fact_plan_revenue[[#This Row],[date]],dim_date[],3)</f>
        <v>Before 5G</v>
      </c>
      <c r="H741" t="str">
        <f>VLOOKUP(fact_plan_revenue[[#This Row],[plans]],dim_plan[],2,FALSE)</f>
        <v>25 GB Combo 3G / 4G Data Pack</v>
      </c>
    </row>
    <row r="742" spans="1:8" x14ac:dyDescent="0.3">
      <c r="A742" s="2">
        <v>44593</v>
      </c>
      <c r="B742">
        <v>500001</v>
      </c>
      <c r="C742" t="s">
        <v>57</v>
      </c>
      <c r="D742">
        <v>1.1599999999999999</v>
      </c>
      <c r="E742" t="str">
        <f>VLOOKUP(fact_plan_revenue[[#This Row],[city_code]],dim_cities[],2)</f>
        <v>Lucknow</v>
      </c>
      <c r="F742" t="str">
        <f>VLOOKUP(fact_plan_revenue[[#This Row],[date]],dim_date[],2)</f>
        <v>Feb</v>
      </c>
      <c r="G742" t="str">
        <f>VLOOKUP(fact_plan_revenue[[#This Row],[date]],dim_date[],3)</f>
        <v>Before 5G</v>
      </c>
      <c r="H742" t="str">
        <f>VLOOKUP(fact_plan_revenue[[#This Row],[plans]],dim_plan[],2,FALSE)</f>
        <v>25 GB Combo 3G / 4G Data Pack</v>
      </c>
    </row>
    <row r="743" spans="1:8" x14ac:dyDescent="0.3">
      <c r="A743" s="2">
        <v>44593</v>
      </c>
      <c r="B743">
        <v>411001</v>
      </c>
      <c r="C743" t="s">
        <v>57</v>
      </c>
      <c r="D743">
        <v>0.89</v>
      </c>
      <c r="E743" t="str">
        <f>VLOOKUP(fact_plan_revenue[[#This Row],[city_code]],dim_cities[],2)</f>
        <v>Lucknow</v>
      </c>
      <c r="F743" t="str">
        <f>VLOOKUP(fact_plan_revenue[[#This Row],[date]],dim_date[],2)</f>
        <v>Feb</v>
      </c>
      <c r="G743" t="str">
        <f>VLOOKUP(fact_plan_revenue[[#This Row],[date]],dim_date[],3)</f>
        <v>Before 5G</v>
      </c>
      <c r="H743" t="str">
        <f>VLOOKUP(fact_plan_revenue[[#This Row],[plans]],dim_plan[],2,FALSE)</f>
        <v>25 GB Combo 3G / 4G Data Pack</v>
      </c>
    </row>
    <row r="744" spans="1:8" x14ac:dyDescent="0.3">
      <c r="A744" s="2">
        <v>44593</v>
      </c>
      <c r="B744">
        <v>380001</v>
      </c>
      <c r="C744" t="s">
        <v>57</v>
      </c>
      <c r="D744">
        <v>0.66</v>
      </c>
      <c r="E744" t="str">
        <f>VLOOKUP(fact_plan_revenue[[#This Row],[city_code]],dim_cities[],2)</f>
        <v>Ahmedabad</v>
      </c>
      <c r="F744" t="str">
        <f>VLOOKUP(fact_plan_revenue[[#This Row],[date]],dim_date[],2)</f>
        <v>Feb</v>
      </c>
      <c r="G744" t="str">
        <f>VLOOKUP(fact_plan_revenue[[#This Row],[date]],dim_date[],3)</f>
        <v>Before 5G</v>
      </c>
      <c r="H744" t="str">
        <f>VLOOKUP(fact_plan_revenue[[#This Row],[plans]],dim_plan[],2,FALSE)</f>
        <v>25 GB Combo 3G / 4G Data Pack</v>
      </c>
    </row>
    <row r="745" spans="1:8" x14ac:dyDescent="0.3">
      <c r="A745" s="2">
        <v>44593</v>
      </c>
      <c r="B745">
        <v>302001</v>
      </c>
      <c r="C745" t="s">
        <v>57</v>
      </c>
      <c r="D745">
        <v>0.52</v>
      </c>
      <c r="E745" t="str">
        <f>VLOOKUP(fact_plan_revenue[[#This Row],[city_code]],dim_cities[],2)</f>
        <v>Delhi</v>
      </c>
      <c r="F745" t="str">
        <f>VLOOKUP(fact_plan_revenue[[#This Row],[date]],dim_date[],2)</f>
        <v>Feb</v>
      </c>
      <c r="G745" t="str">
        <f>VLOOKUP(fact_plan_revenue[[#This Row],[date]],dim_date[],3)</f>
        <v>Before 5G</v>
      </c>
      <c r="H745" t="str">
        <f>VLOOKUP(fact_plan_revenue[[#This Row],[plans]],dim_plan[],2,FALSE)</f>
        <v>25 GB Combo 3G / 4G Data Pack</v>
      </c>
    </row>
    <row r="746" spans="1:8" x14ac:dyDescent="0.3">
      <c r="A746" s="2">
        <v>44593</v>
      </c>
      <c r="B746">
        <v>226001</v>
      </c>
      <c r="C746" t="s">
        <v>57</v>
      </c>
      <c r="D746">
        <v>1.1200000000000001</v>
      </c>
      <c r="E746" t="str">
        <f>VLOOKUP(fact_plan_revenue[[#This Row],[city_code]],dim_cities[],2)</f>
        <v>Delhi</v>
      </c>
      <c r="F746" t="str">
        <f>VLOOKUP(fact_plan_revenue[[#This Row],[date]],dim_date[],2)</f>
        <v>Feb</v>
      </c>
      <c r="G746" t="str">
        <f>VLOOKUP(fact_plan_revenue[[#This Row],[date]],dim_date[],3)</f>
        <v>Before 5G</v>
      </c>
      <c r="H746" t="str">
        <f>VLOOKUP(fact_plan_revenue[[#This Row],[plans]],dim_plan[],2,FALSE)</f>
        <v>25 GB Combo 3G / 4G Data Pack</v>
      </c>
    </row>
    <row r="747" spans="1:8" x14ac:dyDescent="0.3">
      <c r="A747" s="2">
        <v>44593</v>
      </c>
      <c r="B747">
        <v>800008</v>
      </c>
      <c r="C747" t="s">
        <v>57</v>
      </c>
      <c r="D747">
        <v>0.46</v>
      </c>
      <c r="E747" t="str">
        <f>VLOOKUP(fact_plan_revenue[[#This Row],[city_code]],dim_cities[],2)</f>
        <v>Raipur</v>
      </c>
      <c r="F747" t="str">
        <f>VLOOKUP(fact_plan_revenue[[#This Row],[date]],dim_date[],2)</f>
        <v>Feb</v>
      </c>
      <c r="G747" t="str">
        <f>VLOOKUP(fact_plan_revenue[[#This Row],[date]],dim_date[],3)</f>
        <v>Before 5G</v>
      </c>
      <c r="H747" t="str">
        <f>VLOOKUP(fact_plan_revenue[[#This Row],[plans]],dim_plan[],2,FALSE)</f>
        <v>25 GB Combo 3G / 4G Data Pack</v>
      </c>
    </row>
    <row r="748" spans="1:8" x14ac:dyDescent="0.3">
      <c r="A748" s="2">
        <v>44593</v>
      </c>
      <c r="B748">
        <v>641001</v>
      </c>
      <c r="C748" t="s">
        <v>57</v>
      </c>
      <c r="D748">
        <v>0.41</v>
      </c>
      <c r="E748" t="str">
        <f>VLOOKUP(fact_plan_revenue[[#This Row],[city_code]],dim_cities[],2)</f>
        <v>Coimbatore</v>
      </c>
      <c r="F748" t="str">
        <f>VLOOKUP(fact_plan_revenue[[#This Row],[date]],dim_date[],2)</f>
        <v>Feb</v>
      </c>
      <c r="G748" t="str">
        <f>VLOOKUP(fact_plan_revenue[[#This Row],[date]],dim_date[],3)</f>
        <v>Before 5G</v>
      </c>
      <c r="H748" t="str">
        <f>VLOOKUP(fact_plan_revenue[[#This Row],[plans]],dim_plan[],2,FALSE)</f>
        <v>25 GB Combo 3G / 4G Data Pack</v>
      </c>
    </row>
    <row r="749" spans="1:8" x14ac:dyDescent="0.3">
      <c r="A749" s="2">
        <v>44593</v>
      </c>
      <c r="B749">
        <v>160017</v>
      </c>
      <c r="C749" t="s">
        <v>57</v>
      </c>
      <c r="D749">
        <v>0.2</v>
      </c>
      <c r="E749" t="str">
        <f>VLOOKUP(fact_plan_revenue[[#This Row],[city_code]],dim_cities[],2)</f>
        <v>Delhi</v>
      </c>
      <c r="F749" t="str">
        <f>VLOOKUP(fact_plan_revenue[[#This Row],[date]],dim_date[],2)</f>
        <v>Feb</v>
      </c>
      <c r="G749" t="str">
        <f>VLOOKUP(fact_plan_revenue[[#This Row],[date]],dim_date[],3)</f>
        <v>Before 5G</v>
      </c>
      <c r="H749" t="str">
        <f>VLOOKUP(fact_plan_revenue[[#This Row],[plans]],dim_plan[],2,FALSE)</f>
        <v>25 GB Combo 3G / 4G Data Pack</v>
      </c>
    </row>
    <row r="750" spans="1:8" x14ac:dyDescent="0.3">
      <c r="A750" s="2">
        <v>44593</v>
      </c>
      <c r="B750">
        <v>122001</v>
      </c>
      <c r="C750" t="s">
        <v>57</v>
      </c>
      <c r="D750">
        <v>0.32</v>
      </c>
      <c r="E750" t="str">
        <f>VLOOKUP(fact_plan_revenue[[#This Row],[city_code]],dim_cities[],2)</f>
        <v>Delhi</v>
      </c>
      <c r="F750" t="str">
        <f>VLOOKUP(fact_plan_revenue[[#This Row],[date]],dim_date[],2)</f>
        <v>Feb</v>
      </c>
      <c r="G750" t="str">
        <f>VLOOKUP(fact_plan_revenue[[#This Row],[date]],dim_date[],3)</f>
        <v>Before 5G</v>
      </c>
      <c r="H750" t="str">
        <f>VLOOKUP(fact_plan_revenue[[#This Row],[plans]],dim_plan[],2,FALSE)</f>
        <v>25 GB Combo 3G / 4G Data Pack</v>
      </c>
    </row>
    <row r="751" spans="1:8" x14ac:dyDescent="0.3">
      <c r="A751" s="2">
        <v>44593</v>
      </c>
      <c r="B751">
        <v>492001</v>
      </c>
      <c r="C751" t="s">
        <v>57</v>
      </c>
      <c r="D751">
        <v>0.17</v>
      </c>
      <c r="E751" t="str">
        <f>VLOOKUP(fact_plan_revenue[[#This Row],[city_code]],dim_cities[],2)</f>
        <v>Lucknow</v>
      </c>
      <c r="F751" t="str">
        <f>VLOOKUP(fact_plan_revenue[[#This Row],[date]],dim_date[],2)</f>
        <v>Feb</v>
      </c>
      <c r="G751" t="str">
        <f>VLOOKUP(fact_plan_revenue[[#This Row],[date]],dim_date[],3)</f>
        <v>Before 5G</v>
      </c>
      <c r="H751" t="str">
        <f>VLOOKUP(fact_plan_revenue[[#This Row],[plans]],dim_plan[],2,FALSE)</f>
        <v>25 GB Combo 3G / 4G Data Pack</v>
      </c>
    </row>
    <row r="752" spans="1:8" x14ac:dyDescent="0.3">
      <c r="A752" s="2">
        <v>44621</v>
      </c>
      <c r="B752">
        <v>400001</v>
      </c>
      <c r="C752" t="s">
        <v>57</v>
      </c>
      <c r="D752">
        <v>2.37</v>
      </c>
      <c r="E752" t="str">
        <f>VLOOKUP(fact_plan_revenue[[#This Row],[city_code]],dim_cities[],2)</f>
        <v>Lucknow</v>
      </c>
      <c r="F752" t="str">
        <f>VLOOKUP(fact_plan_revenue[[#This Row],[date]],dim_date[],2)</f>
        <v>Mar</v>
      </c>
      <c r="G752" t="str">
        <f>VLOOKUP(fact_plan_revenue[[#This Row],[date]],dim_date[],3)</f>
        <v>Before 5G</v>
      </c>
      <c r="H752" t="str">
        <f>VLOOKUP(fact_plan_revenue[[#This Row],[plans]],dim_plan[],2,FALSE)</f>
        <v>25 GB Combo 3G / 4G Data Pack</v>
      </c>
    </row>
    <row r="753" spans="1:8" x14ac:dyDescent="0.3">
      <c r="A753" s="2">
        <v>44621</v>
      </c>
      <c r="B753">
        <v>110001</v>
      </c>
      <c r="C753" t="s">
        <v>57</v>
      </c>
      <c r="D753">
        <v>2.11</v>
      </c>
      <c r="E753" t="str">
        <f>VLOOKUP(fact_plan_revenue[[#This Row],[city_code]],dim_cities[],2)</f>
        <v>Delhi</v>
      </c>
      <c r="F753" t="str">
        <f>VLOOKUP(fact_plan_revenue[[#This Row],[date]],dim_date[],2)</f>
        <v>Mar</v>
      </c>
      <c r="G753" t="str">
        <f>VLOOKUP(fact_plan_revenue[[#This Row],[date]],dim_date[],3)</f>
        <v>Before 5G</v>
      </c>
      <c r="H753" t="str">
        <f>VLOOKUP(fact_plan_revenue[[#This Row],[plans]],dim_plan[],2,FALSE)</f>
        <v>25 GB Combo 3G / 4G Data Pack</v>
      </c>
    </row>
    <row r="754" spans="1:8" x14ac:dyDescent="0.3">
      <c r="A754" s="2">
        <v>44621</v>
      </c>
      <c r="B754">
        <v>700001</v>
      </c>
      <c r="C754" t="s">
        <v>57</v>
      </c>
      <c r="D754">
        <v>2.66</v>
      </c>
      <c r="E754" t="str">
        <f>VLOOKUP(fact_plan_revenue[[#This Row],[city_code]],dim_cities[],2)</f>
        <v>Raipur</v>
      </c>
      <c r="F754" t="str">
        <f>VLOOKUP(fact_plan_revenue[[#This Row],[date]],dim_date[],2)</f>
        <v>Mar</v>
      </c>
      <c r="G754" t="str">
        <f>VLOOKUP(fact_plan_revenue[[#This Row],[date]],dim_date[],3)</f>
        <v>Before 5G</v>
      </c>
      <c r="H754" t="str">
        <f>VLOOKUP(fact_plan_revenue[[#This Row],[plans]],dim_plan[],2,FALSE)</f>
        <v>25 GB Combo 3G / 4G Data Pack</v>
      </c>
    </row>
    <row r="755" spans="1:8" x14ac:dyDescent="0.3">
      <c r="A755" s="2">
        <v>44621</v>
      </c>
      <c r="B755">
        <v>560001</v>
      </c>
      <c r="C755" t="s">
        <v>57</v>
      </c>
      <c r="D755">
        <v>1.4</v>
      </c>
      <c r="E755" t="str">
        <f>VLOOKUP(fact_plan_revenue[[#This Row],[city_code]],dim_cities[],2)</f>
        <v>Lucknow</v>
      </c>
      <c r="F755" t="str">
        <f>VLOOKUP(fact_plan_revenue[[#This Row],[date]],dim_date[],2)</f>
        <v>Mar</v>
      </c>
      <c r="G755" t="str">
        <f>VLOOKUP(fact_plan_revenue[[#This Row],[date]],dim_date[],3)</f>
        <v>Before 5G</v>
      </c>
      <c r="H755" t="str">
        <f>VLOOKUP(fact_plan_revenue[[#This Row],[plans]],dim_plan[],2,FALSE)</f>
        <v>25 GB Combo 3G / 4G Data Pack</v>
      </c>
    </row>
    <row r="756" spans="1:8" x14ac:dyDescent="0.3">
      <c r="A756" s="2">
        <v>44621</v>
      </c>
      <c r="B756">
        <v>600001</v>
      </c>
      <c r="C756" t="s">
        <v>57</v>
      </c>
      <c r="D756">
        <v>0.83</v>
      </c>
      <c r="E756" t="str">
        <f>VLOOKUP(fact_plan_revenue[[#This Row],[city_code]],dim_cities[],2)</f>
        <v>Lucknow</v>
      </c>
      <c r="F756" t="str">
        <f>VLOOKUP(fact_plan_revenue[[#This Row],[date]],dim_date[],2)</f>
        <v>Mar</v>
      </c>
      <c r="G756" t="str">
        <f>VLOOKUP(fact_plan_revenue[[#This Row],[date]],dim_date[],3)</f>
        <v>Before 5G</v>
      </c>
      <c r="H756" t="str">
        <f>VLOOKUP(fact_plan_revenue[[#This Row],[plans]],dim_plan[],2,FALSE)</f>
        <v>25 GB Combo 3G / 4G Data Pack</v>
      </c>
    </row>
    <row r="757" spans="1:8" x14ac:dyDescent="0.3">
      <c r="A757" s="2">
        <v>44621</v>
      </c>
      <c r="B757">
        <v>500001</v>
      </c>
      <c r="C757" t="s">
        <v>57</v>
      </c>
      <c r="D757">
        <v>1.1599999999999999</v>
      </c>
      <c r="E757" t="str">
        <f>VLOOKUP(fact_plan_revenue[[#This Row],[city_code]],dim_cities[],2)</f>
        <v>Lucknow</v>
      </c>
      <c r="F757" t="str">
        <f>VLOOKUP(fact_plan_revenue[[#This Row],[date]],dim_date[],2)</f>
        <v>Mar</v>
      </c>
      <c r="G757" t="str">
        <f>VLOOKUP(fact_plan_revenue[[#This Row],[date]],dim_date[],3)</f>
        <v>Before 5G</v>
      </c>
      <c r="H757" t="str">
        <f>VLOOKUP(fact_plan_revenue[[#This Row],[plans]],dim_plan[],2,FALSE)</f>
        <v>25 GB Combo 3G / 4G Data Pack</v>
      </c>
    </row>
    <row r="758" spans="1:8" x14ac:dyDescent="0.3">
      <c r="A758" s="2">
        <v>44621</v>
      </c>
      <c r="B758">
        <v>411001</v>
      </c>
      <c r="C758" t="s">
        <v>57</v>
      </c>
      <c r="D758">
        <v>1.32</v>
      </c>
      <c r="E758" t="str">
        <f>VLOOKUP(fact_plan_revenue[[#This Row],[city_code]],dim_cities[],2)</f>
        <v>Lucknow</v>
      </c>
      <c r="F758" t="str">
        <f>VLOOKUP(fact_plan_revenue[[#This Row],[date]],dim_date[],2)</f>
        <v>Mar</v>
      </c>
      <c r="G758" t="str">
        <f>VLOOKUP(fact_plan_revenue[[#This Row],[date]],dim_date[],3)</f>
        <v>Before 5G</v>
      </c>
      <c r="H758" t="str">
        <f>VLOOKUP(fact_plan_revenue[[#This Row],[plans]],dim_plan[],2,FALSE)</f>
        <v>25 GB Combo 3G / 4G Data Pack</v>
      </c>
    </row>
    <row r="759" spans="1:8" x14ac:dyDescent="0.3">
      <c r="A759" s="2">
        <v>44621</v>
      </c>
      <c r="B759">
        <v>380001</v>
      </c>
      <c r="C759" t="s">
        <v>57</v>
      </c>
      <c r="D759">
        <v>0.87</v>
      </c>
      <c r="E759" t="str">
        <f>VLOOKUP(fact_plan_revenue[[#This Row],[city_code]],dim_cities[],2)</f>
        <v>Ahmedabad</v>
      </c>
      <c r="F759" t="str">
        <f>VLOOKUP(fact_plan_revenue[[#This Row],[date]],dim_date[],2)</f>
        <v>Mar</v>
      </c>
      <c r="G759" t="str">
        <f>VLOOKUP(fact_plan_revenue[[#This Row],[date]],dim_date[],3)</f>
        <v>Before 5G</v>
      </c>
      <c r="H759" t="str">
        <f>VLOOKUP(fact_plan_revenue[[#This Row],[plans]],dim_plan[],2,FALSE)</f>
        <v>25 GB Combo 3G / 4G Data Pack</v>
      </c>
    </row>
    <row r="760" spans="1:8" x14ac:dyDescent="0.3">
      <c r="A760" s="2">
        <v>44621</v>
      </c>
      <c r="B760">
        <v>302001</v>
      </c>
      <c r="C760" t="s">
        <v>57</v>
      </c>
      <c r="D760">
        <v>0.68</v>
      </c>
      <c r="E760" t="str">
        <f>VLOOKUP(fact_plan_revenue[[#This Row],[city_code]],dim_cities[],2)</f>
        <v>Delhi</v>
      </c>
      <c r="F760" t="str">
        <f>VLOOKUP(fact_plan_revenue[[#This Row],[date]],dim_date[],2)</f>
        <v>Mar</v>
      </c>
      <c r="G760" t="str">
        <f>VLOOKUP(fact_plan_revenue[[#This Row],[date]],dim_date[],3)</f>
        <v>Before 5G</v>
      </c>
      <c r="H760" t="str">
        <f>VLOOKUP(fact_plan_revenue[[#This Row],[plans]],dim_plan[],2,FALSE)</f>
        <v>25 GB Combo 3G / 4G Data Pack</v>
      </c>
    </row>
    <row r="761" spans="1:8" x14ac:dyDescent="0.3">
      <c r="A761" s="2">
        <v>44621</v>
      </c>
      <c r="B761">
        <v>226001</v>
      </c>
      <c r="C761" t="s">
        <v>57</v>
      </c>
      <c r="D761">
        <v>0.52</v>
      </c>
      <c r="E761" t="str">
        <f>VLOOKUP(fact_plan_revenue[[#This Row],[city_code]],dim_cities[],2)</f>
        <v>Delhi</v>
      </c>
      <c r="F761" t="str">
        <f>VLOOKUP(fact_plan_revenue[[#This Row],[date]],dim_date[],2)</f>
        <v>Mar</v>
      </c>
      <c r="G761" t="str">
        <f>VLOOKUP(fact_plan_revenue[[#This Row],[date]],dim_date[],3)</f>
        <v>Before 5G</v>
      </c>
      <c r="H761" t="str">
        <f>VLOOKUP(fact_plan_revenue[[#This Row],[plans]],dim_plan[],2,FALSE)</f>
        <v>25 GB Combo 3G / 4G Data Pack</v>
      </c>
    </row>
    <row r="762" spans="1:8" x14ac:dyDescent="0.3">
      <c r="A762" s="2">
        <v>44621</v>
      </c>
      <c r="B762">
        <v>800008</v>
      </c>
      <c r="C762" t="s">
        <v>57</v>
      </c>
      <c r="D762">
        <v>0.34</v>
      </c>
      <c r="E762" t="str">
        <f>VLOOKUP(fact_plan_revenue[[#This Row],[city_code]],dim_cities[],2)</f>
        <v>Raipur</v>
      </c>
      <c r="F762" t="str">
        <f>VLOOKUP(fact_plan_revenue[[#This Row],[date]],dim_date[],2)</f>
        <v>Mar</v>
      </c>
      <c r="G762" t="str">
        <f>VLOOKUP(fact_plan_revenue[[#This Row],[date]],dim_date[],3)</f>
        <v>Before 5G</v>
      </c>
      <c r="H762" t="str">
        <f>VLOOKUP(fact_plan_revenue[[#This Row],[plans]],dim_plan[],2,FALSE)</f>
        <v>25 GB Combo 3G / 4G Data Pack</v>
      </c>
    </row>
    <row r="763" spans="1:8" x14ac:dyDescent="0.3">
      <c r="A763" s="2">
        <v>44621</v>
      </c>
      <c r="B763">
        <v>641001</v>
      </c>
      <c r="C763" t="s">
        <v>57</v>
      </c>
      <c r="D763">
        <v>0.65</v>
      </c>
      <c r="E763" t="str">
        <f>VLOOKUP(fact_plan_revenue[[#This Row],[city_code]],dim_cities[],2)</f>
        <v>Coimbatore</v>
      </c>
      <c r="F763" t="str">
        <f>VLOOKUP(fact_plan_revenue[[#This Row],[date]],dim_date[],2)</f>
        <v>Mar</v>
      </c>
      <c r="G763" t="str">
        <f>VLOOKUP(fact_plan_revenue[[#This Row],[date]],dim_date[],3)</f>
        <v>Before 5G</v>
      </c>
      <c r="H763" t="str">
        <f>VLOOKUP(fact_plan_revenue[[#This Row],[plans]],dim_plan[],2,FALSE)</f>
        <v>25 GB Combo 3G / 4G Data Pack</v>
      </c>
    </row>
    <row r="764" spans="1:8" x14ac:dyDescent="0.3">
      <c r="A764" s="2">
        <v>44621</v>
      </c>
      <c r="B764">
        <v>160017</v>
      </c>
      <c r="C764" t="s">
        <v>57</v>
      </c>
      <c r="D764">
        <v>0.34</v>
      </c>
      <c r="E764" t="str">
        <f>VLOOKUP(fact_plan_revenue[[#This Row],[city_code]],dim_cities[],2)</f>
        <v>Delhi</v>
      </c>
      <c r="F764" t="str">
        <f>VLOOKUP(fact_plan_revenue[[#This Row],[date]],dim_date[],2)</f>
        <v>Mar</v>
      </c>
      <c r="G764" t="str">
        <f>VLOOKUP(fact_plan_revenue[[#This Row],[date]],dim_date[],3)</f>
        <v>Before 5G</v>
      </c>
      <c r="H764" t="str">
        <f>VLOOKUP(fact_plan_revenue[[#This Row],[plans]],dim_plan[],2,FALSE)</f>
        <v>25 GB Combo 3G / 4G Data Pack</v>
      </c>
    </row>
    <row r="765" spans="1:8" x14ac:dyDescent="0.3">
      <c r="A765" s="2">
        <v>44621</v>
      </c>
      <c r="B765">
        <v>122001</v>
      </c>
      <c r="C765" t="s">
        <v>57</v>
      </c>
      <c r="D765">
        <v>0.21</v>
      </c>
      <c r="E765" t="str">
        <f>VLOOKUP(fact_plan_revenue[[#This Row],[city_code]],dim_cities[],2)</f>
        <v>Delhi</v>
      </c>
      <c r="F765" t="str">
        <f>VLOOKUP(fact_plan_revenue[[#This Row],[date]],dim_date[],2)</f>
        <v>Mar</v>
      </c>
      <c r="G765" t="str">
        <f>VLOOKUP(fact_plan_revenue[[#This Row],[date]],dim_date[],3)</f>
        <v>Before 5G</v>
      </c>
      <c r="H765" t="str">
        <f>VLOOKUP(fact_plan_revenue[[#This Row],[plans]],dim_plan[],2,FALSE)</f>
        <v>25 GB Combo 3G / 4G Data Pack</v>
      </c>
    </row>
    <row r="766" spans="1:8" x14ac:dyDescent="0.3">
      <c r="A766" s="2">
        <v>44621</v>
      </c>
      <c r="B766">
        <v>492001</v>
      </c>
      <c r="C766" t="s">
        <v>57</v>
      </c>
      <c r="D766">
        <v>0.13</v>
      </c>
      <c r="E766" t="str">
        <f>VLOOKUP(fact_plan_revenue[[#This Row],[city_code]],dim_cities[],2)</f>
        <v>Lucknow</v>
      </c>
      <c r="F766" t="str">
        <f>VLOOKUP(fact_plan_revenue[[#This Row],[date]],dim_date[],2)</f>
        <v>Mar</v>
      </c>
      <c r="G766" t="str">
        <f>VLOOKUP(fact_plan_revenue[[#This Row],[date]],dim_date[],3)</f>
        <v>Before 5G</v>
      </c>
      <c r="H766" t="str">
        <f>VLOOKUP(fact_plan_revenue[[#This Row],[plans]],dim_plan[],2,FALSE)</f>
        <v>25 GB Combo 3G / 4G Data Pack</v>
      </c>
    </row>
    <row r="767" spans="1:8" x14ac:dyDescent="0.3">
      <c r="A767" s="2">
        <v>44652</v>
      </c>
      <c r="B767">
        <v>400001</v>
      </c>
      <c r="C767" t="s">
        <v>57</v>
      </c>
      <c r="D767">
        <v>2.21</v>
      </c>
      <c r="E767" t="str">
        <f>VLOOKUP(fact_plan_revenue[[#This Row],[city_code]],dim_cities[],2)</f>
        <v>Lucknow</v>
      </c>
      <c r="F767" t="str">
        <f>VLOOKUP(fact_plan_revenue[[#This Row],[date]],dim_date[],2)</f>
        <v>Apr</v>
      </c>
      <c r="G767" t="str">
        <f>VLOOKUP(fact_plan_revenue[[#This Row],[date]],dim_date[],3)</f>
        <v>Before 5G</v>
      </c>
      <c r="H767" t="str">
        <f>VLOOKUP(fact_plan_revenue[[#This Row],[plans]],dim_plan[],2,FALSE)</f>
        <v>25 GB Combo 3G / 4G Data Pack</v>
      </c>
    </row>
    <row r="768" spans="1:8" x14ac:dyDescent="0.3">
      <c r="A768" s="2">
        <v>44652</v>
      </c>
      <c r="B768">
        <v>110001</v>
      </c>
      <c r="C768" t="s">
        <v>57</v>
      </c>
      <c r="D768">
        <v>1.51</v>
      </c>
      <c r="E768" t="str">
        <f>VLOOKUP(fact_plan_revenue[[#This Row],[city_code]],dim_cities[],2)</f>
        <v>Delhi</v>
      </c>
      <c r="F768" t="str">
        <f>VLOOKUP(fact_plan_revenue[[#This Row],[date]],dim_date[],2)</f>
        <v>Apr</v>
      </c>
      <c r="G768" t="str">
        <f>VLOOKUP(fact_plan_revenue[[#This Row],[date]],dim_date[],3)</f>
        <v>Before 5G</v>
      </c>
      <c r="H768" t="str">
        <f>VLOOKUP(fact_plan_revenue[[#This Row],[plans]],dim_plan[],2,FALSE)</f>
        <v>25 GB Combo 3G / 4G Data Pack</v>
      </c>
    </row>
    <row r="769" spans="1:8" x14ac:dyDescent="0.3">
      <c r="A769" s="2">
        <v>44652</v>
      </c>
      <c r="B769">
        <v>700001</v>
      </c>
      <c r="C769" t="s">
        <v>57</v>
      </c>
      <c r="D769">
        <v>1.6</v>
      </c>
      <c r="E769" t="str">
        <f>VLOOKUP(fact_plan_revenue[[#This Row],[city_code]],dim_cities[],2)</f>
        <v>Raipur</v>
      </c>
      <c r="F769" t="str">
        <f>VLOOKUP(fact_plan_revenue[[#This Row],[date]],dim_date[],2)</f>
        <v>Apr</v>
      </c>
      <c r="G769" t="str">
        <f>VLOOKUP(fact_plan_revenue[[#This Row],[date]],dim_date[],3)</f>
        <v>Before 5G</v>
      </c>
      <c r="H769" t="str">
        <f>VLOOKUP(fact_plan_revenue[[#This Row],[plans]],dim_plan[],2,FALSE)</f>
        <v>25 GB Combo 3G / 4G Data Pack</v>
      </c>
    </row>
    <row r="770" spans="1:8" x14ac:dyDescent="0.3">
      <c r="A770" s="2">
        <v>44652</v>
      </c>
      <c r="B770">
        <v>560001</v>
      </c>
      <c r="C770" t="s">
        <v>57</v>
      </c>
      <c r="D770">
        <v>1.51</v>
      </c>
      <c r="E770" t="str">
        <f>VLOOKUP(fact_plan_revenue[[#This Row],[city_code]],dim_cities[],2)</f>
        <v>Lucknow</v>
      </c>
      <c r="F770" t="str">
        <f>VLOOKUP(fact_plan_revenue[[#This Row],[date]],dim_date[],2)</f>
        <v>Apr</v>
      </c>
      <c r="G770" t="str">
        <f>VLOOKUP(fact_plan_revenue[[#This Row],[date]],dim_date[],3)</f>
        <v>Before 5G</v>
      </c>
      <c r="H770" t="str">
        <f>VLOOKUP(fact_plan_revenue[[#This Row],[plans]],dim_plan[],2,FALSE)</f>
        <v>25 GB Combo 3G / 4G Data Pack</v>
      </c>
    </row>
    <row r="771" spans="1:8" x14ac:dyDescent="0.3">
      <c r="A771" s="2">
        <v>44652</v>
      </c>
      <c r="B771">
        <v>600001</v>
      </c>
      <c r="C771" t="s">
        <v>57</v>
      </c>
      <c r="D771">
        <v>1.47</v>
      </c>
      <c r="E771" t="str">
        <f>VLOOKUP(fact_plan_revenue[[#This Row],[city_code]],dim_cities[],2)</f>
        <v>Lucknow</v>
      </c>
      <c r="F771" t="str">
        <f>VLOOKUP(fact_plan_revenue[[#This Row],[date]],dim_date[],2)</f>
        <v>Apr</v>
      </c>
      <c r="G771" t="str">
        <f>VLOOKUP(fact_plan_revenue[[#This Row],[date]],dim_date[],3)</f>
        <v>Before 5G</v>
      </c>
      <c r="H771" t="str">
        <f>VLOOKUP(fact_plan_revenue[[#This Row],[plans]],dim_plan[],2,FALSE)</f>
        <v>25 GB Combo 3G / 4G Data Pack</v>
      </c>
    </row>
    <row r="772" spans="1:8" x14ac:dyDescent="0.3">
      <c r="A772" s="2">
        <v>44652</v>
      </c>
      <c r="B772">
        <v>500001</v>
      </c>
      <c r="C772" t="s">
        <v>57</v>
      </c>
      <c r="D772">
        <v>0.95</v>
      </c>
      <c r="E772" t="str">
        <f>VLOOKUP(fact_plan_revenue[[#This Row],[city_code]],dim_cities[],2)</f>
        <v>Lucknow</v>
      </c>
      <c r="F772" t="str">
        <f>VLOOKUP(fact_plan_revenue[[#This Row],[date]],dim_date[],2)</f>
        <v>Apr</v>
      </c>
      <c r="G772" t="str">
        <f>VLOOKUP(fact_plan_revenue[[#This Row],[date]],dim_date[],3)</f>
        <v>Before 5G</v>
      </c>
      <c r="H772" t="str">
        <f>VLOOKUP(fact_plan_revenue[[#This Row],[plans]],dim_plan[],2,FALSE)</f>
        <v>25 GB Combo 3G / 4G Data Pack</v>
      </c>
    </row>
    <row r="773" spans="1:8" x14ac:dyDescent="0.3">
      <c r="A773" s="2">
        <v>44652</v>
      </c>
      <c r="B773">
        <v>411001</v>
      </c>
      <c r="C773" t="s">
        <v>57</v>
      </c>
      <c r="D773">
        <v>1.79</v>
      </c>
      <c r="E773" t="str">
        <f>VLOOKUP(fact_plan_revenue[[#This Row],[city_code]],dim_cities[],2)</f>
        <v>Lucknow</v>
      </c>
      <c r="F773" t="str">
        <f>VLOOKUP(fact_plan_revenue[[#This Row],[date]],dim_date[],2)</f>
        <v>Apr</v>
      </c>
      <c r="G773" t="str">
        <f>VLOOKUP(fact_plan_revenue[[#This Row],[date]],dim_date[],3)</f>
        <v>Before 5G</v>
      </c>
      <c r="H773" t="str">
        <f>VLOOKUP(fact_plan_revenue[[#This Row],[plans]],dim_plan[],2,FALSE)</f>
        <v>25 GB Combo 3G / 4G Data Pack</v>
      </c>
    </row>
    <row r="774" spans="1:8" x14ac:dyDescent="0.3">
      <c r="A774" s="2">
        <v>44652</v>
      </c>
      <c r="B774">
        <v>380001</v>
      </c>
      <c r="C774" t="s">
        <v>57</v>
      </c>
      <c r="D774">
        <v>0.97</v>
      </c>
      <c r="E774" t="str">
        <f>VLOOKUP(fact_plan_revenue[[#This Row],[city_code]],dim_cities[],2)</f>
        <v>Ahmedabad</v>
      </c>
      <c r="F774" t="str">
        <f>VLOOKUP(fact_plan_revenue[[#This Row],[date]],dim_date[],2)</f>
        <v>Apr</v>
      </c>
      <c r="G774" t="str">
        <f>VLOOKUP(fact_plan_revenue[[#This Row],[date]],dim_date[],3)</f>
        <v>Before 5G</v>
      </c>
      <c r="H774" t="str">
        <f>VLOOKUP(fact_plan_revenue[[#This Row],[plans]],dim_plan[],2,FALSE)</f>
        <v>25 GB Combo 3G / 4G Data Pack</v>
      </c>
    </row>
    <row r="775" spans="1:8" x14ac:dyDescent="0.3">
      <c r="A775" s="2">
        <v>44652</v>
      </c>
      <c r="B775">
        <v>302001</v>
      </c>
      <c r="C775" t="s">
        <v>57</v>
      </c>
      <c r="D775">
        <v>0.56000000000000005</v>
      </c>
      <c r="E775" t="str">
        <f>VLOOKUP(fact_plan_revenue[[#This Row],[city_code]],dim_cities[],2)</f>
        <v>Delhi</v>
      </c>
      <c r="F775" t="str">
        <f>VLOOKUP(fact_plan_revenue[[#This Row],[date]],dim_date[],2)</f>
        <v>Apr</v>
      </c>
      <c r="G775" t="str">
        <f>VLOOKUP(fact_plan_revenue[[#This Row],[date]],dim_date[],3)</f>
        <v>Before 5G</v>
      </c>
      <c r="H775" t="str">
        <f>VLOOKUP(fact_plan_revenue[[#This Row],[plans]],dim_plan[],2,FALSE)</f>
        <v>25 GB Combo 3G / 4G Data Pack</v>
      </c>
    </row>
    <row r="776" spans="1:8" x14ac:dyDescent="0.3">
      <c r="A776" s="2">
        <v>44652</v>
      </c>
      <c r="B776">
        <v>226001</v>
      </c>
      <c r="C776" t="s">
        <v>57</v>
      </c>
      <c r="D776">
        <v>0.54</v>
      </c>
      <c r="E776" t="str">
        <f>VLOOKUP(fact_plan_revenue[[#This Row],[city_code]],dim_cities[],2)</f>
        <v>Delhi</v>
      </c>
      <c r="F776" t="str">
        <f>VLOOKUP(fact_plan_revenue[[#This Row],[date]],dim_date[],2)</f>
        <v>Apr</v>
      </c>
      <c r="G776" t="str">
        <f>VLOOKUP(fact_plan_revenue[[#This Row],[date]],dim_date[],3)</f>
        <v>Before 5G</v>
      </c>
      <c r="H776" t="str">
        <f>VLOOKUP(fact_plan_revenue[[#This Row],[plans]],dim_plan[],2,FALSE)</f>
        <v>25 GB Combo 3G / 4G Data Pack</v>
      </c>
    </row>
    <row r="777" spans="1:8" x14ac:dyDescent="0.3">
      <c r="A777" s="2">
        <v>44652</v>
      </c>
      <c r="B777">
        <v>800008</v>
      </c>
      <c r="C777" t="s">
        <v>57</v>
      </c>
      <c r="D777">
        <v>0.35</v>
      </c>
      <c r="E777" t="str">
        <f>VLOOKUP(fact_plan_revenue[[#This Row],[city_code]],dim_cities[],2)</f>
        <v>Raipur</v>
      </c>
      <c r="F777" t="str">
        <f>VLOOKUP(fact_plan_revenue[[#This Row],[date]],dim_date[],2)</f>
        <v>Apr</v>
      </c>
      <c r="G777" t="str">
        <f>VLOOKUP(fact_plan_revenue[[#This Row],[date]],dim_date[],3)</f>
        <v>Before 5G</v>
      </c>
      <c r="H777" t="str">
        <f>VLOOKUP(fact_plan_revenue[[#This Row],[plans]],dim_plan[],2,FALSE)</f>
        <v>25 GB Combo 3G / 4G Data Pack</v>
      </c>
    </row>
    <row r="778" spans="1:8" x14ac:dyDescent="0.3">
      <c r="A778" s="2">
        <v>44652</v>
      </c>
      <c r="B778">
        <v>641001</v>
      </c>
      <c r="C778" t="s">
        <v>57</v>
      </c>
      <c r="D778">
        <v>0.35</v>
      </c>
      <c r="E778" t="str">
        <f>VLOOKUP(fact_plan_revenue[[#This Row],[city_code]],dim_cities[],2)</f>
        <v>Coimbatore</v>
      </c>
      <c r="F778" t="str">
        <f>VLOOKUP(fact_plan_revenue[[#This Row],[date]],dim_date[],2)</f>
        <v>Apr</v>
      </c>
      <c r="G778" t="str">
        <f>VLOOKUP(fact_plan_revenue[[#This Row],[date]],dim_date[],3)</f>
        <v>Before 5G</v>
      </c>
      <c r="H778" t="str">
        <f>VLOOKUP(fact_plan_revenue[[#This Row],[plans]],dim_plan[],2,FALSE)</f>
        <v>25 GB Combo 3G / 4G Data Pack</v>
      </c>
    </row>
    <row r="779" spans="1:8" x14ac:dyDescent="0.3">
      <c r="A779" s="2">
        <v>44652</v>
      </c>
      <c r="B779">
        <v>160017</v>
      </c>
      <c r="C779" t="s">
        <v>57</v>
      </c>
      <c r="D779">
        <v>0.47</v>
      </c>
      <c r="E779" t="str">
        <f>VLOOKUP(fact_plan_revenue[[#This Row],[city_code]],dim_cities[],2)</f>
        <v>Delhi</v>
      </c>
      <c r="F779" t="str">
        <f>VLOOKUP(fact_plan_revenue[[#This Row],[date]],dim_date[],2)</f>
        <v>Apr</v>
      </c>
      <c r="G779" t="str">
        <f>VLOOKUP(fact_plan_revenue[[#This Row],[date]],dim_date[],3)</f>
        <v>Before 5G</v>
      </c>
      <c r="H779" t="str">
        <f>VLOOKUP(fact_plan_revenue[[#This Row],[plans]],dim_plan[],2,FALSE)</f>
        <v>25 GB Combo 3G / 4G Data Pack</v>
      </c>
    </row>
    <row r="780" spans="1:8" x14ac:dyDescent="0.3">
      <c r="A780" s="2">
        <v>44652</v>
      </c>
      <c r="B780">
        <v>122001</v>
      </c>
      <c r="C780" t="s">
        <v>57</v>
      </c>
      <c r="D780">
        <v>0.17</v>
      </c>
      <c r="E780" t="str">
        <f>VLOOKUP(fact_plan_revenue[[#This Row],[city_code]],dim_cities[],2)</f>
        <v>Delhi</v>
      </c>
      <c r="F780" t="str">
        <f>VLOOKUP(fact_plan_revenue[[#This Row],[date]],dim_date[],2)</f>
        <v>Apr</v>
      </c>
      <c r="G780" t="str">
        <f>VLOOKUP(fact_plan_revenue[[#This Row],[date]],dim_date[],3)</f>
        <v>Before 5G</v>
      </c>
      <c r="H780" t="str">
        <f>VLOOKUP(fact_plan_revenue[[#This Row],[plans]],dim_plan[],2,FALSE)</f>
        <v>25 GB Combo 3G / 4G Data Pack</v>
      </c>
    </row>
    <row r="781" spans="1:8" x14ac:dyDescent="0.3">
      <c r="A781" s="2">
        <v>44652</v>
      </c>
      <c r="B781">
        <v>492001</v>
      </c>
      <c r="C781" t="s">
        <v>57</v>
      </c>
      <c r="D781">
        <v>0.13</v>
      </c>
      <c r="E781" t="str">
        <f>VLOOKUP(fact_plan_revenue[[#This Row],[city_code]],dim_cities[],2)</f>
        <v>Lucknow</v>
      </c>
      <c r="F781" t="str">
        <f>VLOOKUP(fact_plan_revenue[[#This Row],[date]],dim_date[],2)</f>
        <v>Apr</v>
      </c>
      <c r="G781" t="str">
        <f>VLOOKUP(fact_plan_revenue[[#This Row],[date]],dim_date[],3)</f>
        <v>Before 5G</v>
      </c>
      <c r="H781" t="str">
        <f>VLOOKUP(fact_plan_revenue[[#This Row],[plans]],dim_plan[],2,FALSE)</f>
        <v>25 GB Combo 3G / 4G Data Pack</v>
      </c>
    </row>
    <row r="782" spans="1:8" x14ac:dyDescent="0.3">
      <c r="A782" s="2">
        <v>44713</v>
      </c>
      <c r="B782">
        <v>400001</v>
      </c>
      <c r="C782" t="s">
        <v>57</v>
      </c>
      <c r="D782">
        <v>0.26</v>
      </c>
      <c r="E782" t="str">
        <f>VLOOKUP(fact_plan_revenue[[#This Row],[city_code]],dim_cities[],2)</f>
        <v>Lucknow</v>
      </c>
      <c r="F782" t="str">
        <f>VLOOKUP(fact_plan_revenue[[#This Row],[date]],dim_date[],2)</f>
        <v>Jun</v>
      </c>
      <c r="G782" t="str">
        <f>VLOOKUP(fact_plan_revenue[[#This Row],[date]],dim_date[],3)</f>
        <v>After 5G</v>
      </c>
      <c r="H782" t="str">
        <f>VLOOKUP(fact_plan_revenue[[#This Row],[plans]],dim_plan[],2,FALSE)</f>
        <v>25 GB Combo 3G / 4G Data Pack</v>
      </c>
    </row>
    <row r="783" spans="1:8" x14ac:dyDescent="0.3">
      <c r="A783" s="2">
        <v>44713</v>
      </c>
      <c r="B783">
        <v>110001</v>
      </c>
      <c r="C783" t="s">
        <v>57</v>
      </c>
      <c r="D783">
        <v>0.44</v>
      </c>
      <c r="E783" t="str">
        <f>VLOOKUP(fact_plan_revenue[[#This Row],[city_code]],dim_cities[],2)</f>
        <v>Delhi</v>
      </c>
      <c r="F783" t="str">
        <f>VLOOKUP(fact_plan_revenue[[#This Row],[date]],dim_date[],2)</f>
        <v>Jun</v>
      </c>
      <c r="G783" t="str">
        <f>VLOOKUP(fact_plan_revenue[[#This Row],[date]],dim_date[],3)</f>
        <v>After 5G</v>
      </c>
      <c r="H783" t="str">
        <f>VLOOKUP(fact_plan_revenue[[#This Row],[plans]],dim_plan[],2,FALSE)</f>
        <v>25 GB Combo 3G / 4G Data Pack</v>
      </c>
    </row>
    <row r="784" spans="1:8" x14ac:dyDescent="0.3">
      <c r="A784" s="2">
        <v>44713</v>
      </c>
      <c r="B784">
        <v>700001</v>
      </c>
      <c r="C784" t="s">
        <v>57</v>
      </c>
      <c r="D784">
        <v>0.4</v>
      </c>
      <c r="E784" t="str">
        <f>VLOOKUP(fact_plan_revenue[[#This Row],[city_code]],dim_cities[],2)</f>
        <v>Raipur</v>
      </c>
      <c r="F784" t="str">
        <f>VLOOKUP(fact_plan_revenue[[#This Row],[date]],dim_date[],2)</f>
        <v>Jun</v>
      </c>
      <c r="G784" t="str">
        <f>VLOOKUP(fact_plan_revenue[[#This Row],[date]],dim_date[],3)</f>
        <v>After 5G</v>
      </c>
      <c r="H784" t="str">
        <f>VLOOKUP(fact_plan_revenue[[#This Row],[plans]],dim_plan[],2,FALSE)</f>
        <v>25 GB Combo 3G / 4G Data Pack</v>
      </c>
    </row>
    <row r="785" spans="1:8" x14ac:dyDescent="0.3">
      <c r="A785" s="2">
        <v>44713</v>
      </c>
      <c r="B785">
        <v>560001</v>
      </c>
      <c r="C785" t="s">
        <v>57</v>
      </c>
      <c r="D785">
        <v>0.64</v>
      </c>
      <c r="E785" t="str">
        <f>VLOOKUP(fact_plan_revenue[[#This Row],[city_code]],dim_cities[],2)</f>
        <v>Lucknow</v>
      </c>
      <c r="F785" t="str">
        <f>VLOOKUP(fact_plan_revenue[[#This Row],[date]],dim_date[],2)</f>
        <v>Jun</v>
      </c>
      <c r="G785" t="str">
        <f>VLOOKUP(fact_plan_revenue[[#This Row],[date]],dim_date[],3)</f>
        <v>After 5G</v>
      </c>
      <c r="H785" t="str">
        <f>VLOOKUP(fact_plan_revenue[[#This Row],[plans]],dim_plan[],2,FALSE)</f>
        <v>25 GB Combo 3G / 4G Data Pack</v>
      </c>
    </row>
    <row r="786" spans="1:8" x14ac:dyDescent="0.3">
      <c r="A786" s="2">
        <v>44713</v>
      </c>
      <c r="B786">
        <v>600001</v>
      </c>
      <c r="C786" t="s">
        <v>57</v>
      </c>
      <c r="D786">
        <v>0.4</v>
      </c>
      <c r="E786" t="str">
        <f>VLOOKUP(fact_plan_revenue[[#This Row],[city_code]],dim_cities[],2)</f>
        <v>Lucknow</v>
      </c>
      <c r="F786" t="str">
        <f>VLOOKUP(fact_plan_revenue[[#This Row],[date]],dim_date[],2)</f>
        <v>Jun</v>
      </c>
      <c r="G786" t="str">
        <f>VLOOKUP(fact_plan_revenue[[#This Row],[date]],dim_date[],3)</f>
        <v>After 5G</v>
      </c>
      <c r="H786" t="str">
        <f>VLOOKUP(fact_plan_revenue[[#This Row],[plans]],dim_plan[],2,FALSE)</f>
        <v>25 GB Combo 3G / 4G Data Pack</v>
      </c>
    </row>
    <row r="787" spans="1:8" x14ac:dyDescent="0.3">
      <c r="A787" s="2">
        <v>44713</v>
      </c>
      <c r="B787">
        <v>500001</v>
      </c>
      <c r="C787" t="s">
        <v>57</v>
      </c>
      <c r="D787">
        <v>0.22</v>
      </c>
      <c r="E787" t="str">
        <f>VLOOKUP(fact_plan_revenue[[#This Row],[city_code]],dim_cities[],2)</f>
        <v>Lucknow</v>
      </c>
      <c r="F787" t="str">
        <f>VLOOKUP(fact_plan_revenue[[#This Row],[date]],dim_date[],2)</f>
        <v>Jun</v>
      </c>
      <c r="G787" t="str">
        <f>VLOOKUP(fact_plan_revenue[[#This Row],[date]],dim_date[],3)</f>
        <v>After 5G</v>
      </c>
      <c r="H787" t="str">
        <f>VLOOKUP(fact_plan_revenue[[#This Row],[plans]],dim_plan[],2,FALSE)</f>
        <v>25 GB Combo 3G / 4G Data Pack</v>
      </c>
    </row>
    <row r="788" spans="1:8" x14ac:dyDescent="0.3">
      <c r="A788" s="2">
        <v>44713</v>
      </c>
      <c r="B788">
        <v>411001</v>
      </c>
      <c r="C788" t="s">
        <v>57</v>
      </c>
      <c r="D788">
        <v>0.18</v>
      </c>
      <c r="E788" t="str">
        <f>VLOOKUP(fact_plan_revenue[[#This Row],[city_code]],dim_cities[],2)</f>
        <v>Lucknow</v>
      </c>
      <c r="F788" t="str">
        <f>VLOOKUP(fact_plan_revenue[[#This Row],[date]],dim_date[],2)</f>
        <v>Jun</v>
      </c>
      <c r="G788" t="str">
        <f>VLOOKUP(fact_plan_revenue[[#This Row],[date]],dim_date[],3)</f>
        <v>After 5G</v>
      </c>
      <c r="H788" t="str">
        <f>VLOOKUP(fact_plan_revenue[[#This Row],[plans]],dim_plan[],2,FALSE)</f>
        <v>25 GB Combo 3G / 4G Data Pack</v>
      </c>
    </row>
    <row r="789" spans="1:8" x14ac:dyDescent="0.3">
      <c r="A789" s="2">
        <v>44713</v>
      </c>
      <c r="B789">
        <v>380001</v>
      </c>
      <c r="C789" t="s">
        <v>57</v>
      </c>
      <c r="D789">
        <v>0.16</v>
      </c>
      <c r="E789" t="str">
        <f>VLOOKUP(fact_plan_revenue[[#This Row],[city_code]],dim_cities[],2)</f>
        <v>Ahmedabad</v>
      </c>
      <c r="F789" t="str">
        <f>VLOOKUP(fact_plan_revenue[[#This Row],[date]],dim_date[],2)</f>
        <v>Jun</v>
      </c>
      <c r="G789" t="str">
        <f>VLOOKUP(fact_plan_revenue[[#This Row],[date]],dim_date[],3)</f>
        <v>After 5G</v>
      </c>
      <c r="H789" t="str">
        <f>VLOOKUP(fact_plan_revenue[[#This Row],[plans]],dim_plan[],2,FALSE)</f>
        <v>25 GB Combo 3G / 4G Data Pack</v>
      </c>
    </row>
    <row r="790" spans="1:8" x14ac:dyDescent="0.3">
      <c r="A790" s="2">
        <v>44713</v>
      </c>
      <c r="B790">
        <v>302001</v>
      </c>
      <c r="C790" t="s">
        <v>57</v>
      </c>
      <c r="D790">
        <v>0.24</v>
      </c>
      <c r="E790" t="str">
        <f>VLOOKUP(fact_plan_revenue[[#This Row],[city_code]],dim_cities[],2)</f>
        <v>Delhi</v>
      </c>
      <c r="F790" t="str">
        <f>VLOOKUP(fact_plan_revenue[[#This Row],[date]],dim_date[],2)</f>
        <v>Jun</v>
      </c>
      <c r="G790" t="str">
        <f>VLOOKUP(fact_plan_revenue[[#This Row],[date]],dim_date[],3)</f>
        <v>After 5G</v>
      </c>
      <c r="H790" t="str">
        <f>VLOOKUP(fact_plan_revenue[[#This Row],[plans]],dim_plan[],2,FALSE)</f>
        <v>25 GB Combo 3G / 4G Data Pack</v>
      </c>
    </row>
    <row r="791" spans="1:8" x14ac:dyDescent="0.3">
      <c r="A791" s="2">
        <v>44713</v>
      </c>
      <c r="B791">
        <v>226001</v>
      </c>
      <c r="C791" t="s">
        <v>57</v>
      </c>
      <c r="D791">
        <v>0.12</v>
      </c>
      <c r="E791" t="str">
        <f>VLOOKUP(fact_plan_revenue[[#This Row],[city_code]],dim_cities[],2)</f>
        <v>Delhi</v>
      </c>
      <c r="F791" t="str">
        <f>VLOOKUP(fact_plan_revenue[[#This Row],[date]],dim_date[],2)</f>
        <v>Jun</v>
      </c>
      <c r="G791" t="str">
        <f>VLOOKUP(fact_plan_revenue[[#This Row],[date]],dim_date[],3)</f>
        <v>After 5G</v>
      </c>
      <c r="H791" t="str">
        <f>VLOOKUP(fact_plan_revenue[[#This Row],[plans]],dim_plan[],2,FALSE)</f>
        <v>25 GB Combo 3G / 4G Data Pack</v>
      </c>
    </row>
    <row r="792" spans="1:8" x14ac:dyDescent="0.3">
      <c r="A792" s="2">
        <v>44713</v>
      </c>
      <c r="B792">
        <v>800008</v>
      </c>
      <c r="C792" t="s">
        <v>57</v>
      </c>
      <c r="D792">
        <v>7.0000000000000007E-2</v>
      </c>
      <c r="E792" t="str">
        <f>VLOOKUP(fact_plan_revenue[[#This Row],[city_code]],dim_cities[],2)</f>
        <v>Raipur</v>
      </c>
      <c r="F792" t="str">
        <f>VLOOKUP(fact_plan_revenue[[#This Row],[date]],dim_date[],2)</f>
        <v>Jun</v>
      </c>
      <c r="G792" t="str">
        <f>VLOOKUP(fact_plan_revenue[[#This Row],[date]],dim_date[],3)</f>
        <v>After 5G</v>
      </c>
      <c r="H792" t="str">
        <f>VLOOKUP(fact_plan_revenue[[#This Row],[plans]],dim_plan[],2,FALSE)</f>
        <v>25 GB Combo 3G / 4G Data Pack</v>
      </c>
    </row>
    <row r="793" spans="1:8" x14ac:dyDescent="0.3">
      <c r="A793" s="2">
        <v>44713</v>
      </c>
      <c r="B793">
        <v>641001</v>
      </c>
      <c r="C793" t="s">
        <v>57</v>
      </c>
      <c r="D793">
        <v>0.06</v>
      </c>
      <c r="E793" t="str">
        <f>VLOOKUP(fact_plan_revenue[[#This Row],[city_code]],dim_cities[],2)</f>
        <v>Coimbatore</v>
      </c>
      <c r="F793" t="str">
        <f>VLOOKUP(fact_plan_revenue[[#This Row],[date]],dim_date[],2)</f>
        <v>Jun</v>
      </c>
      <c r="G793" t="str">
        <f>VLOOKUP(fact_plan_revenue[[#This Row],[date]],dim_date[],3)</f>
        <v>After 5G</v>
      </c>
      <c r="H793" t="str">
        <f>VLOOKUP(fact_plan_revenue[[#This Row],[plans]],dim_plan[],2,FALSE)</f>
        <v>25 GB Combo 3G / 4G Data Pack</v>
      </c>
    </row>
    <row r="794" spans="1:8" x14ac:dyDescent="0.3">
      <c r="A794" s="2">
        <v>44713</v>
      </c>
      <c r="B794">
        <v>160017</v>
      </c>
      <c r="C794" t="s">
        <v>57</v>
      </c>
      <c r="D794">
        <v>7.0000000000000007E-2</v>
      </c>
      <c r="E794" t="str">
        <f>VLOOKUP(fact_plan_revenue[[#This Row],[city_code]],dim_cities[],2)</f>
        <v>Delhi</v>
      </c>
      <c r="F794" t="str">
        <f>VLOOKUP(fact_plan_revenue[[#This Row],[date]],dim_date[],2)</f>
        <v>Jun</v>
      </c>
      <c r="G794" t="str">
        <f>VLOOKUP(fact_plan_revenue[[#This Row],[date]],dim_date[],3)</f>
        <v>After 5G</v>
      </c>
      <c r="H794" t="str">
        <f>VLOOKUP(fact_plan_revenue[[#This Row],[plans]],dim_plan[],2,FALSE)</f>
        <v>25 GB Combo 3G / 4G Data Pack</v>
      </c>
    </row>
    <row r="795" spans="1:8" x14ac:dyDescent="0.3">
      <c r="A795" s="2">
        <v>44713</v>
      </c>
      <c r="B795">
        <v>122001</v>
      </c>
      <c r="C795" t="s">
        <v>57</v>
      </c>
      <c r="D795">
        <v>0.02</v>
      </c>
      <c r="E795" t="str">
        <f>VLOOKUP(fact_plan_revenue[[#This Row],[city_code]],dim_cities[],2)</f>
        <v>Delhi</v>
      </c>
      <c r="F795" t="str">
        <f>VLOOKUP(fact_plan_revenue[[#This Row],[date]],dim_date[],2)</f>
        <v>Jun</v>
      </c>
      <c r="G795" t="str">
        <f>VLOOKUP(fact_plan_revenue[[#This Row],[date]],dim_date[],3)</f>
        <v>After 5G</v>
      </c>
      <c r="H795" t="str">
        <f>VLOOKUP(fact_plan_revenue[[#This Row],[plans]],dim_plan[],2,FALSE)</f>
        <v>25 GB Combo 3G / 4G Data Pack</v>
      </c>
    </row>
    <row r="796" spans="1:8" x14ac:dyDescent="0.3">
      <c r="A796" s="2">
        <v>44713</v>
      </c>
      <c r="B796">
        <v>492001</v>
      </c>
      <c r="C796" t="s">
        <v>57</v>
      </c>
      <c r="D796">
        <v>0.04</v>
      </c>
      <c r="E796" t="str">
        <f>VLOOKUP(fact_plan_revenue[[#This Row],[city_code]],dim_cities[],2)</f>
        <v>Lucknow</v>
      </c>
      <c r="F796" t="str">
        <f>VLOOKUP(fact_plan_revenue[[#This Row],[date]],dim_date[],2)</f>
        <v>Jun</v>
      </c>
      <c r="G796" t="str">
        <f>VLOOKUP(fact_plan_revenue[[#This Row],[date]],dim_date[],3)</f>
        <v>After 5G</v>
      </c>
      <c r="H796" t="str">
        <f>VLOOKUP(fact_plan_revenue[[#This Row],[plans]],dim_plan[],2,FALSE)</f>
        <v>25 GB Combo 3G / 4G Data Pack</v>
      </c>
    </row>
    <row r="797" spans="1:8" x14ac:dyDescent="0.3">
      <c r="A797" s="2">
        <v>44743</v>
      </c>
      <c r="B797">
        <v>400001</v>
      </c>
      <c r="C797" t="s">
        <v>57</v>
      </c>
      <c r="D797">
        <v>0.45</v>
      </c>
      <c r="E797" t="str">
        <f>VLOOKUP(fact_plan_revenue[[#This Row],[city_code]],dim_cities[],2)</f>
        <v>Lucknow</v>
      </c>
      <c r="F797" t="str">
        <f>VLOOKUP(fact_plan_revenue[[#This Row],[date]],dim_date[],2)</f>
        <v>Jul</v>
      </c>
      <c r="G797" t="str">
        <f>VLOOKUP(fact_plan_revenue[[#This Row],[date]],dim_date[],3)</f>
        <v>After 5G</v>
      </c>
      <c r="H797" t="str">
        <f>VLOOKUP(fact_plan_revenue[[#This Row],[plans]],dim_plan[],2,FALSE)</f>
        <v>25 GB Combo 3G / 4G Data Pack</v>
      </c>
    </row>
    <row r="798" spans="1:8" x14ac:dyDescent="0.3">
      <c r="A798" s="2">
        <v>44743</v>
      </c>
      <c r="B798">
        <v>110001</v>
      </c>
      <c r="C798" t="s">
        <v>57</v>
      </c>
      <c r="D798">
        <v>0.42</v>
      </c>
      <c r="E798" t="str">
        <f>VLOOKUP(fact_plan_revenue[[#This Row],[city_code]],dim_cities[],2)</f>
        <v>Delhi</v>
      </c>
      <c r="F798" t="str">
        <f>VLOOKUP(fact_plan_revenue[[#This Row],[date]],dim_date[],2)</f>
        <v>Jul</v>
      </c>
      <c r="G798" t="str">
        <f>VLOOKUP(fact_plan_revenue[[#This Row],[date]],dim_date[],3)</f>
        <v>After 5G</v>
      </c>
      <c r="H798" t="str">
        <f>VLOOKUP(fact_plan_revenue[[#This Row],[plans]],dim_plan[],2,FALSE)</f>
        <v>25 GB Combo 3G / 4G Data Pack</v>
      </c>
    </row>
    <row r="799" spans="1:8" x14ac:dyDescent="0.3">
      <c r="A799" s="2">
        <v>44743</v>
      </c>
      <c r="B799">
        <v>700001</v>
      </c>
      <c r="C799" t="s">
        <v>57</v>
      </c>
      <c r="D799">
        <v>0.27</v>
      </c>
      <c r="E799" t="str">
        <f>VLOOKUP(fact_plan_revenue[[#This Row],[city_code]],dim_cities[],2)</f>
        <v>Raipur</v>
      </c>
      <c r="F799" t="str">
        <f>VLOOKUP(fact_plan_revenue[[#This Row],[date]],dim_date[],2)</f>
        <v>Jul</v>
      </c>
      <c r="G799" t="str">
        <f>VLOOKUP(fact_plan_revenue[[#This Row],[date]],dim_date[],3)</f>
        <v>After 5G</v>
      </c>
      <c r="H799" t="str">
        <f>VLOOKUP(fact_plan_revenue[[#This Row],[plans]],dim_plan[],2,FALSE)</f>
        <v>25 GB Combo 3G / 4G Data Pack</v>
      </c>
    </row>
    <row r="800" spans="1:8" x14ac:dyDescent="0.3">
      <c r="A800" s="2">
        <v>44743</v>
      </c>
      <c r="B800">
        <v>560001</v>
      </c>
      <c r="C800" t="s">
        <v>57</v>
      </c>
      <c r="D800">
        <v>0.49</v>
      </c>
      <c r="E800" t="str">
        <f>VLOOKUP(fact_plan_revenue[[#This Row],[city_code]],dim_cities[],2)</f>
        <v>Lucknow</v>
      </c>
      <c r="F800" t="str">
        <f>VLOOKUP(fact_plan_revenue[[#This Row],[date]],dim_date[],2)</f>
        <v>Jul</v>
      </c>
      <c r="G800" t="str">
        <f>VLOOKUP(fact_plan_revenue[[#This Row],[date]],dim_date[],3)</f>
        <v>After 5G</v>
      </c>
      <c r="H800" t="str">
        <f>VLOOKUP(fact_plan_revenue[[#This Row],[plans]],dim_plan[],2,FALSE)</f>
        <v>25 GB Combo 3G / 4G Data Pack</v>
      </c>
    </row>
    <row r="801" spans="1:8" x14ac:dyDescent="0.3">
      <c r="A801" s="2">
        <v>44743</v>
      </c>
      <c r="B801">
        <v>600001</v>
      </c>
      <c r="C801" t="s">
        <v>57</v>
      </c>
      <c r="D801">
        <v>0.44</v>
      </c>
      <c r="E801" t="str">
        <f>VLOOKUP(fact_plan_revenue[[#This Row],[city_code]],dim_cities[],2)</f>
        <v>Lucknow</v>
      </c>
      <c r="F801" t="str">
        <f>VLOOKUP(fact_plan_revenue[[#This Row],[date]],dim_date[],2)</f>
        <v>Jul</v>
      </c>
      <c r="G801" t="str">
        <f>VLOOKUP(fact_plan_revenue[[#This Row],[date]],dim_date[],3)</f>
        <v>After 5G</v>
      </c>
      <c r="H801" t="str">
        <f>VLOOKUP(fact_plan_revenue[[#This Row],[plans]],dim_plan[],2,FALSE)</f>
        <v>25 GB Combo 3G / 4G Data Pack</v>
      </c>
    </row>
    <row r="802" spans="1:8" x14ac:dyDescent="0.3">
      <c r="A802" s="2">
        <v>44743</v>
      </c>
      <c r="B802">
        <v>500001</v>
      </c>
      <c r="C802" t="s">
        <v>57</v>
      </c>
      <c r="D802">
        <v>0.27</v>
      </c>
      <c r="E802" t="str">
        <f>VLOOKUP(fact_plan_revenue[[#This Row],[city_code]],dim_cities[],2)</f>
        <v>Lucknow</v>
      </c>
      <c r="F802" t="str">
        <f>VLOOKUP(fact_plan_revenue[[#This Row],[date]],dim_date[],2)</f>
        <v>Jul</v>
      </c>
      <c r="G802" t="str">
        <f>VLOOKUP(fact_plan_revenue[[#This Row],[date]],dim_date[],3)</f>
        <v>After 5G</v>
      </c>
      <c r="H802" t="str">
        <f>VLOOKUP(fact_plan_revenue[[#This Row],[plans]],dim_plan[],2,FALSE)</f>
        <v>25 GB Combo 3G / 4G Data Pack</v>
      </c>
    </row>
    <row r="803" spans="1:8" x14ac:dyDescent="0.3">
      <c r="A803" s="2">
        <v>44743</v>
      </c>
      <c r="B803">
        <v>411001</v>
      </c>
      <c r="C803" t="s">
        <v>57</v>
      </c>
      <c r="D803">
        <v>0.2</v>
      </c>
      <c r="E803" t="str">
        <f>VLOOKUP(fact_plan_revenue[[#This Row],[city_code]],dim_cities[],2)</f>
        <v>Lucknow</v>
      </c>
      <c r="F803" t="str">
        <f>VLOOKUP(fact_plan_revenue[[#This Row],[date]],dim_date[],2)</f>
        <v>Jul</v>
      </c>
      <c r="G803" t="str">
        <f>VLOOKUP(fact_plan_revenue[[#This Row],[date]],dim_date[],3)</f>
        <v>After 5G</v>
      </c>
      <c r="H803" t="str">
        <f>VLOOKUP(fact_plan_revenue[[#This Row],[plans]],dim_plan[],2,FALSE)</f>
        <v>25 GB Combo 3G / 4G Data Pack</v>
      </c>
    </row>
    <row r="804" spans="1:8" x14ac:dyDescent="0.3">
      <c r="A804" s="2">
        <v>44743</v>
      </c>
      <c r="B804">
        <v>380001</v>
      </c>
      <c r="C804" t="s">
        <v>57</v>
      </c>
      <c r="D804">
        <v>0.32</v>
      </c>
      <c r="E804" t="str">
        <f>VLOOKUP(fact_plan_revenue[[#This Row],[city_code]],dim_cities[],2)</f>
        <v>Ahmedabad</v>
      </c>
      <c r="F804" t="str">
        <f>VLOOKUP(fact_plan_revenue[[#This Row],[date]],dim_date[],2)</f>
        <v>Jul</v>
      </c>
      <c r="G804" t="str">
        <f>VLOOKUP(fact_plan_revenue[[#This Row],[date]],dim_date[],3)</f>
        <v>After 5G</v>
      </c>
      <c r="H804" t="str">
        <f>VLOOKUP(fact_plan_revenue[[#This Row],[plans]],dim_plan[],2,FALSE)</f>
        <v>25 GB Combo 3G / 4G Data Pack</v>
      </c>
    </row>
    <row r="805" spans="1:8" x14ac:dyDescent="0.3">
      <c r="A805" s="2">
        <v>44743</v>
      </c>
      <c r="B805">
        <v>302001</v>
      </c>
      <c r="C805" t="s">
        <v>57</v>
      </c>
      <c r="D805">
        <v>0.11</v>
      </c>
      <c r="E805" t="str">
        <f>VLOOKUP(fact_plan_revenue[[#This Row],[city_code]],dim_cities[],2)</f>
        <v>Delhi</v>
      </c>
      <c r="F805" t="str">
        <f>VLOOKUP(fact_plan_revenue[[#This Row],[date]],dim_date[],2)</f>
        <v>Jul</v>
      </c>
      <c r="G805" t="str">
        <f>VLOOKUP(fact_plan_revenue[[#This Row],[date]],dim_date[],3)</f>
        <v>After 5G</v>
      </c>
      <c r="H805" t="str">
        <f>VLOOKUP(fact_plan_revenue[[#This Row],[plans]],dim_plan[],2,FALSE)</f>
        <v>25 GB Combo 3G / 4G Data Pack</v>
      </c>
    </row>
    <row r="806" spans="1:8" x14ac:dyDescent="0.3">
      <c r="A806" s="2">
        <v>44743</v>
      </c>
      <c r="B806">
        <v>226001</v>
      </c>
      <c r="C806" t="s">
        <v>57</v>
      </c>
      <c r="D806">
        <v>0.09</v>
      </c>
      <c r="E806" t="str">
        <f>VLOOKUP(fact_plan_revenue[[#This Row],[city_code]],dim_cities[],2)</f>
        <v>Delhi</v>
      </c>
      <c r="F806" t="str">
        <f>VLOOKUP(fact_plan_revenue[[#This Row],[date]],dim_date[],2)</f>
        <v>Jul</v>
      </c>
      <c r="G806" t="str">
        <f>VLOOKUP(fact_plan_revenue[[#This Row],[date]],dim_date[],3)</f>
        <v>After 5G</v>
      </c>
      <c r="H806" t="str">
        <f>VLOOKUP(fact_plan_revenue[[#This Row],[plans]],dim_plan[],2,FALSE)</f>
        <v>25 GB Combo 3G / 4G Data Pack</v>
      </c>
    </row>
    <row r="807" spans="1:8" x14ac:dyDescent="0.3">
      <c r="A807" s="2">
        <v>44743</v>
      </c>
      <c r="B807">
        <v>800008</v>
      </c>
      <c r="C807" t="s">
        <v>57</v>
      </c>
      <c r="D807">
        <v>0.08</v>
      </c>
      <c r="E807" t="str">
        <f>VLOOKUP(fact_plan_revenue[[#This Row],[city_code]],dim_cities[],2)</f>
        <v>Raipur</v>
      </c>
      <c r="F807" t="str">
        <f>VLOOKUP(fact_plan_revenue[[#This Row],[date]],dim_date[],2)</f>
        <v>Jul</v>
      </c>
      <c r="G807" t="str">
        <f>VLOOKUP(fact_plan_revenue[[#This Row],[date]],dim_date[],3)</f>
        <v>After 5G</v>
      </c>
      <c r="H807" t="str">
        <f>VLOOKUP(fact_plan_revenue[[#This Row],[plans]],dim_plan[],2,FALSE)</f>
        <v>25 GB Combo 3G / 4G Data Pack</v>
      </c>
    </row>
    <row r="808" spans="1:8" x14ac:dyDescent="0.3">
      <c r="A808" s="2">
        <v>44743</v>
      </c>
      <c r="B808">
        <v>641001</v>
      </c>
      <c r="C808" t="s">
        <v>57</v>
      </c>
      <c r="D808">
        <v>0.14000000000000001</v>
      </c>
      <c r="E808" t="str">
        <f>VLOOKUP(fact_plan_revenue[[#This Row],[city_code]],dim_cities[],2)</f>
        <v>Coimbatore</v>
      </c>
      <c r="F808" t="str">
        <f>VLOOKUP(fact_plan_revenue[[#This Row],[date]],dim_date[],2)</f>
        <v>Jul</v>
      </c>
      <c r="G808" t="str">
        <f>VLOOKUP(fact_plan_revenue[[#This Row],[date]],dim_date[],3)</f>
        <v>After 5G</v>
      </c>
      <c r="H808" t="str">
        <f>VLOOKUP(fact_plan_revenue[[#This Row],[plans]],dim_plan[],2,FALSE)</f>
        <v>25 GB Combo 3G / 4G Data Pack</v>
      </c>
    </row>
    <row r="809" spans="1:8" x14ac:dyDescent="0.3">
      <c r="A809" s="2">
        <v>44743</v>
      </c>
      <c r="B809">
        <v>160017</v>
      </c>
      <c r="C809" t="s">
        <v>57</v>
      </c>
      <c r="D809">
        <v>0.05</v>
      </c>
      <c r="E809" t="str">
        <f>VLOOKUP(fact_plan_revenue[[#This Row],[city_code]],dim_cities[],2)</f>
        <v>Delhi</v>
      </c>
      <c r="F809" t="str">
        <f>VLOOKUP(fact_plan_revenue[[#This Row],[date]],dim_date[],2)</f>
        <v>Jul</v>
      </c>
      <c r="G809" t="str">
        <f>VLOOKUP(fact_plan_revenue[[#This Row],[date]],dim_date[],3)</f>
        <v>After 5G</v>
      </c>
      <c r="H809" t="str">
        <f>VLOOKUP(fact_plan_revenue[[#This Row],[plans]],dim_plan[],2,FALSE)</f>
        <v>25 GB Combo 3G / 4G Data Pack</v>
      </c>
    </row>
    <row r="810" spans="1:8" x14ac:dyDescent="0.3">
      <c r="A810" s="2">
        <v>44743</v>
      </c>
      <c r="B810">
        <v>122001</v>
      </c>
      <c r="C810" t="s">
        <v>57</v>
      </c>
      <c r="D810">
        <v>7.0000000000000007E-2</v>
      </c>
      <c r="E810" t="str">
        <f>VLOOKUP(fact_plan_revenue[[#This Row],[city_code]],dim_cities[],2)</f>
        <v>Delhi</v>
      </c>
      <c r="F810" t="str">
        <f>VLOOKUP(fact_plan_revenue[[#This Row],[date]],dim_date[],2)</f>
        <v>Jul</v>
      </c>
      <c r="G810" t="str">
        <f>VLOOKUP(fact_plan_revenue[[#This Row],[date]],dim_date[],3)</f>
        <v>After 5G</v>
      </c>
      <c r="H810" t="str">
        <f>VLOOKUP(fact_plan_revenue[[#This Row],[plans]],dim_plan[],2,FALSE)</f>
        <v>25 GB Combo 3G / 4G Data Pack</v>
      </c>
    </row>
    <row r="811" spans="1:8" x14ac:dyDescent="0.3">
      <c r="A811" s="2">
        <v>44743</v>
      </c>
      <c r="B811">
        <v>492001</v>
      </c>
      <c r="C811" t="s">
        <v>57</v>
      </c>
      <c r="D811">
        <v>0.05</v>
      </c>
      <c r="E811" t="str">
        <f>VLOOKUP(fact_plan_revenue[[#This Row],[city_code]],dim_cities[],2)</f>
        <v>Lucknow</v>
      </c>
      <c r="F811" t="str">
        <f>VLOOKUP(fact_plan_revenue[[#This Row],[date]],dim_date[],2)</f>
        <v>Jul</v>
      </c>
      <c r="G811" t="str">
        <f>VLOOKUP(fact_plan_revenue[[#This Row],[date]],dim_date[],3)</f>
        <v>After 5G</v>
      </c>
      <c r="H811" t="str">
        <f>VLOOKUP(fact_plan_revenue[[#This Row],[plans]],dim_plan[],2,FALSE)</f>
        <v>25 GB Combo 3G / 4G Data Pack</v>
      </c>
    </row>
    <row r="812" spans="1:8" x14ac:dyDescent="0.3">
      <c r="A812" s="2">
        <v>44774</v>
      </c>
      <c r="B812">
        <v>400001</v>
      </c>
      <c r="C812" t="s">
        <v>57</v>
      </c>
      <c r="D812">
        <v>0.61</v>
      </c>
      <c r="E812" t="str">
        <f>VLOOKUP(fact_plan_revenue[[#This Row],[city_code]],dim_cities[],2)</f>
        <v>Lucknow</v>
      </c>
      <c r="F812" t="str">
        <f>VLOOKUP(fact_plan_revenue[[#This Row],[date]],dim_date[],2)</f>
        <v>Aug</v>
      </c>
      <c r="G812" t="str">
        <f>VLOOKUP(fact_plan_revenue[[#This Row],[date]],dim_date[],3)</f>
        <v>After 5G</v>
      </c>
      <c r="H812" t="str">
        <f>VLOOKUP(fact_plan_revenue[[#This Row],[plans]],dim_plan[],2,FALSE)</f>
        <v>25 GB Combo 3G / 4G Data Pack</v>
      </c>
    </row>
    <row r="813" spans="1:8" x14ac:dyDescent="0.3">
      <c r="A813" s="2">
        <v>44774</v>
      </c>
      <c r="B813">
        <v>110001</v>
      </c>
      <c r="C813" t="s">
        <v>57</v>
      </c>
      <c r="D813">
        <v>0.75</v>
      </c>
      <c r="E813" t="str">
        <f>VLOOKUP(fact_plan_revenue[[#This Row],[city_code]],dim_cities[],2)</f>
        <v>Delhi</v>
      </c>
      <c r="F813" t="str">
        <f>VLOOKUP(fact_plan_revenue[[#This Row],[date]],dim_date[],2)</f>
        <v>Aug</v>
      </c>
      <c r="G813" t="str">
        <f>VLOOKUP(fact_plan_revenue[[#This Row],[date]],dim_date[],3)</f>
        <v>After 5G</v>
      </c>
      <c r="H813" t="str">
        <f>VLOOKUP(fact_plan_revenue[[#This Row],[plans]],dim_plan[],2,FALSE)</f>
        <v>25 GB Combo 3G / 4G Data Pack</v>
      </c>
    </row>
    <row r="814" spans="1:8" x14ac:dyDescent="0.3">
      <c r="A814" s="2">
        <v>44774</v>
      </c>
      <c r="B814">
        <v>700001</v>
      </c>
      <c r="C814" t="s">
        <v>57</v>
      </c>
      <c r="D814">
        <v>0.55000000000000004</v>
      </c>
      <c r="E814" t="str">
        <f>VLOOKUP(fact_plan_revenue[[#This Row],[city_code]],dim_cities[],2)</f>
        <v>Raipur</v>
      </c>
      <c r="F814" t="str">
        <f>VLOOKUP(fact_plan_revenue[[#This Row],[date]],dim_date[],2)</f>
        <v>Aug</v>
      </c>
      <c r="G814" t="str">
        <f>VLOOKUP(fact_plan_revenue[[#This Row],[date]],dim_date[],3)</f>
        <v>After 5G</v>
      </c>
      <c r="H814" t="str">
        <f>VLOOKUP(fact_plan_revenue[[#This Row],[plans]],dim_plan[],2,FALSE)</f>
        <v>25 GB Combo 3G / 4G Data Pack</v>
      </c>
    </row>
    <row r="815" spans="1:8" x14ac:dyDescent="0.3">
      <c r="A815" s="2">
        <v>44774</v>
      </c>
      <c r="B815">
        <v>560001</v>
      </c>
      <c r="C815" t="s">
        <v>57</v>
      </c>
      <c r="D815">
        <v>0.67</v>
      </c>
      <c r="E815" t="str">
        <f>VLOOKUP(fact_plan_revenue[[#This Row],[city_code]],dim_cities[],2)</f>
        <v>Lucknow</v>
      </c>
      <c r="F815" t="str">
        <f>VLOOKUP(fact_plan_revenue[[#This Row],[date]],dim_date[],2)</f>
        <v>Aug</v>
      </c>
      <c r="G815" t="str">
        <f>VLOOKUP(fact_plan_revenue[[#This Row],[date]],dim_date[],3)</f>
        <v>After 5G</v>
      </c>
      <c r="H815" t="str">
        <f>VLOOKUP(fact_plan_revenue[[#This Row],[plans]],dim_plan[],2,FALSE)</f>
        <v>25 GB Combo 3G / 4G Data Pack</v>
      </c>
    </row>
    <row r="816" spans="1:8" x14ac:dyDescent="0.3">
      <c r="A816" s="2">
        <v>44774</v>
      </c>
      <c r="B816">
        <v>600001</v>
      </c>
      <c r="C816" t="s">
        <v>57</v>
      </c>
      <c r="D816">
        <v>0.36</v>
      </c>
      <c r="E816" t="str">
        <f>VLOOKUP(fact_plan_revenue[[#This Row],[city_code]],dim_cities[],2)</f>
        <v>Lucknow</v>
      </c>
      <c r="F816" t="str">
        <f>VLOOKUP(fact_plan_revenue[[#This Row],[date]],dim_date[],2)</f>
        <v>Aug</v>
      </c>
      <c r="G816" t="str">
        <f>VLOOKUP(fact_plan_revenue[[#This Row],[date]],dim_date[],3)</f>
        <v>After 5G</v>
      </c>
      <c r="H816" t="str">
        <f>VLOOKUP(fact_plan_revenue[[#This Row],[plans]],dim_plan[],2,FALSE)</f>
        <v>25 GB Combo 3G / 4G Data Pack</v>
      </c>
    </row>
    <row r="817" spans="1:8" x14ac:dyDescent="0.3">
      <c r="A817" s="2">
        <v>44774</v>
      </c>
      <c r="B817">
        <v>500001</v>
      </c>
      <c r="C817" t="s">
        <v>57</v>
      </c>
      <c r="D817">
        <v>0.44</v>
      </c>
      <c r="E817" t="str">
        <f>VLOOKUP(fact_plan_revenue[[#This Row],[city_code]],dim_cities[],2)</f>
        <v>Lucknow</v>
      </c>
      <c r="F817" t="str">
        <f>VLOOKUP(fact_plan_revenue[[#This Row],[date]],dim_date[],2)</f>
        <v>Aug</v>
      </c>
      <c r="G817" t="str">
        <f>VLOOKUP(fact_plan_revenue[[#This Row],[date]],dim_date[],3)</f>
        <v>After 5G</v>
      </c>
      <c r="H817" t="str">
        <f>VLOOKUP(fact_plan_revenue[[#This Row],[plans]],dim_plan[],2,FALSE)</f>
        <v>25 GB Combo 3G / 4G Data Pack</v>
      </c>
    </row>
    <row r="818" spans="1:8" x14ac:dyDescent="0.3">
      <c r="A818" s="2">
        <v>44774</v>
      </c>
      <c r="B818">
        <v>411001</v>
      </c>
      <c r="C818" t="s">
        <v>57</v>
      </c>
      <c r="D818">
        <v>0.11</v>
      </c>
      <c r="E818" t="str">
        <f>VLOOKUP(fact_plan_revenue[[#This Row],[city_code]],dim_cities[],2)</f>
        <v>Lucknow</v>
      </c>
      <c r="F818" t="str">
        <f>VLOOKUP(fact_plan_revenue[[#This Row],[date]],dim_date[],2)</f>
        <v>Aug</v>
      </c>
      <c r="G818" t="str">
        <f>VLOOKUP(fact_plan_revenue[[#This Row],[date]],dim_date[],3)</f>
        <v>After 5G</v>
      </c>
      <c r="H818" t="str">
        <f>VLOOKUP(fact_plan_revenue[[#This Row],[plans]],dim_plan[],2,FALSE)</f>
        <v>25 GB Combo 3G / 4G Data Pack</v>
      </c>
    </row>
    <row r="819" spans="1:8" x14ac:dyDescent="0.3">
      <c r="A819" s="2">
        <v>44774</v>
      </c>
      <c r="B819">
        <v>380001</v>
      </c>
      <c r="C819" t="s">
        <v>57</v>
      </c>
      <c r="D819">
        <v>0.22</v>
      </c>
      <c r="E819" t="str">
        <f>VLOOKUP(fact_plan_revenue[[#This Row],[city_code]],dim_cities[],2)</f>
        <v>Ahmedabad</v>
      </c>
      <c r="F819" t="str">
        <f>VLOOKUP(fact_plan_revenue[[#This Row],[date]],dim_date[],2)</f>
        <v>Aug</v>
      </c>
      <c r="G819" t="str">
        <f>VLOOKUP(fact_plan_revenue[[#This Row],[date]],dim_date[],3)</f>
        <v>After 5G</v>
      </c>
      <c r="H819" t="str">
        <f>VLOOKUP(fact_plan_revenue[[#This Row],[plans]],dim_plan[],2,FALSE)</f>
        <v>25 GB Combo 3G / 4G Data Pack</v>
      </c>
    </row>
    <row r="820" spans="1:8" x14ac:dyDescent="0.3">
      <c r="A820" s="2">
        <v>44774</v>
      </c>
      <c r="B820">
        <v>302001</v>
      </c>
      <c r="C820" t="s">
        <v>57</v>
      </c>
      <c r="D820">
        <v>7.0000000000000007E-2</v>
      </c>
      <c r="E820" t="str">
        <f>VLOOKUP(fact_plan_revenue[[#This Row],[city_code]],dim_cities[],2)</f>
        <v>Delhi</v>
      </c>
      <c r="F820" t="str">
        <f>VLOOKUP(fact_plan_revenue[[#This Row],[date]],dim_date[],2)</f>
        <v>Aug</v>
      </c>
      <c r="G820" t="str">
        <f>VLOOKUP(fact_plan_revenue[[#This Row],[date]],dim_date[],3)</f>
        <v>After 5G</v>
      </c>
      <c r="H820" t="str">
        <f>VLOOKUP(fact_plan_revenue[[#This Row],[plans]],dim_plan[],2,FALSE)</f>
        <v>25 GB Combo 3G / 4G Data Pack</v>
      </c>
    </row>
    <row r="821" spans="1:8" x14ac:dyDescent="0.3">
      <c r="A821" s="2">
        <v>44774</v>
      </c>
      <c r="B821">
        <v>226001</v>
      </c>
      <c r="C821" t="s">
        <v>57</v>
      </c>
      <c r="D821">
        <v>0.18</v>
      </c>
      <c r="E821" t="str">
        <f>VLOOKUP(fact_plan_revenue[[#This Row],[city_code]],dim_cities[],2)</f>
        <v>Delhi</v>
      </c>
      <c r="F821" t="str">
        <f>VLOOKUP(fact_plan_revenue[[#This Row],[date]],dim_date[],2)</f>
        <v>Aug</v>
      </c>
      <c r="G821" t="str">
        <f>VLOOKUP(fact_plan_revenue[[#This Row],[date]],dim_date[],3)</f>
        <v>After 5G</v>
      </c>
      <c r="H821" t="str">
        <f>VLOOKUP(fact_plan_revenue[[#This Row],[plans]],dim_plan[],2,FALSE)</f>
        <v>25 GB Combo 3G / 4G Data Pack</v>
      </c>
    </row>
    <row r="822" spans="1:8" x14ac:dyDescent="0.3">
      <c r="A822" s="2">
        <v>44774</v>
      </c>
      <c r="B822">
        <v>800008</v>
      </c>
      <c r="C822" t="s">
        <v>57</v>
      </c>
      <c r="D822">
        <v>0.13</v>
      </c>
      <c r="E822" t="str">
        <f>VLOOKUP(fact_plan_revenue[[#This Row],[city_code]],dim_cities[],2)</f>
        <v>Raipur</v>
      </c>
      <c r="F822" t="str">
        <f>VLOOKUP(fact_plan_revenue[[#This Row],[date]],dim_date[],2)</f>
        <v>Aug</v>
      </c>
      <c r="G822" t="str">
        <f>VLOOKUP(fact_plan_revenue[[#This Row],[date]],dim_date[],3)</f>
        <v>After 5G</v>
      </c>
      <c r="H822" t="str">
        <f>VLOOKUP(fact_plan_revenue[[#This Row],[plans]],dim_plan[],2,FALSE)</f>
        <v>25 GB Combo 3G / 4G Data Pack</v>
      </c>
    </row>
    <row r="823" spans="1:8" x14ac:dyDescent="0.3">
      <c r="A823" s="2">
        <v>44774</v>
      </c>
      <c r="B823">
        <v>641001</v>
      </c>
      <c r="C823" t="s">
        <v>57</v>
      </c>
      <c r="D823">
        <v>0.2</v>
      </c>
      <c r="E823" t="str">
        <f>VLOOKUP(fact_plan_revenue[[#This Row],[city_code]],dim_cities[],2)</f>
        <v>Coimbatore</v>
      </c>
      <c r="F823" t="str">
        <f>VLOOKUP(fact_plan_revenue[[#This Row],[date]],dim_date[],2)</f>
        <v>Aug</v>
      </c>
      <c r="G823" t="str">
        <f>VLOOKUP(fact_plan_revenue[[#This Row],[date]],dim_date[],3)</f>
        <v>After 5G</v>
      </c>
      <c r="H823" t="str">
        <f>VLOOKUP(fact_plan_revenue[[#This Row],[plans]],dim_plan[],2,FALSE)</f>
        <v>25 GB Combo 3G / 4G Data Pack</v>
      </c>
    </row>
    <row r="824" spans="1:8" x14ac:dyDescent="0.3">
      <c r="A824" s="2">
        <v>44774</v>
      </c>
      <c r="B824">
        <v>160017</v>
      </c>
      <c r="C824" t="s">
        <v>57</v>
      </c>
      <c r="D824">
        <v>0.08</v>
      </c>
      <c r="E824" t="str">
        <f>VLOOKUP(fact_plan_revenue[[#This Row],[city_code]],dim_cities[],2)</f>
        <v>Delhi</v>
      </c>
      <c r="F824" t="str">
        <f>VLOOKUP(fact_plan_revenue[[#This Row],[date]],dim_date[],2)</f>
        <v>Aug</v>
      </c>
      <c r="G824" t="str">
        <f>VLOOKUP(fact_plan_revenue[[#This Row],[date]],dim_date[],3)</f>
        <v>After 5G</v>
      </c>
      <c r="H824" t="str">
        <f>VLOOKUP(fact_plan_revenue[[#This Row],[plans]],dim_plan[],2,FALSE)</f>
        <v>25 GB Combo 3G / 4G Data Pack</v>
      </c>
    </row>
    <row r="825" spans="1:8" x14ac:dyDescent="0.3">
      <c r="A825" s="2">
        <v>44774</v>
      </c>
      <c r="B825">
        <v>122001</v>
      </c>
      <c r="C825" t="s">
        <v>57</v>
      </c>
      <c r="D825">
        <v>7.0000000000000007E-2</v>
      </c>
      <c r="E825" t="str">
        <f>VLOOKUP(fact_plan_revenue[[#This Row],[city_code]],dim_cities[],2)</f>
        <v>Delhi</v>
      </c>
      <c r="F825" t="str">
        <f>VLOOKUP(fact_plan_revenue[[#This Row],[date]],dim_date[],2)</f>
        <v>Aug</v>
      </c>
      <c r="G825" t="str">
        <f>VLOOKUP(fact_plan_revenue[[#This Row],[date]],dim_date[],3)</f>
        <v>After 5G</v>
      </c>
      <c r="H825" t="str">
        <f>VLOOKUP(fact_plan_revenue[[#This Row],[plans]],dim_plan[],2,FALSE)</f>
        <v>25 GB Combo 3G / 4G Data Pack</v>
      </c>
    </row>
    <row r="826" spans="1:8" x14ac:dyDescent="0.3">
      <c r="A826" s="2">
        <v>44774</v>
      </c>
      <c r="B826">
        <v>492001</v>
      </c>
      <c r="C826" t="s">
        <v>57</v>
      </c>
      <c r="D826">
        <v>0.03</v>
      </c>
      <c r="E826" t="str">
        <f>VLOOKUP(fact_plan_revenue[[#This Row],[city_code]],dim_cities[],2)</f>
        <v>Lucknow</v>
      </c>
      <c r="F826" t="str">
        <f>VLOOKUP(fact_plan_revenue[[#This Row],[date]],dim_date[],2)</f>
        <v>Aug</v>
      </c>
      <c r="G826" t="str">
        <f>VLOOKUP(fact_plan_revenue[[#This Row],[date]],dim_date[],3)</f>
        <v>After 5G</v>
      </c>
      <c r="H826" t="str">
        <f>VLOOKUP(fact_plan_revenue[[#This Row],[plans]],dim_plan[],2,FALSE)</f>
        <v>25 GB Combo 3G / 4G Data Pack</v>
      </c>
    </row>
    <row r="827" spans="1:8" x14ac:dyDescent="0.3">
      <c r="A827" s="2">
        <v>44805</v>
      </c>
      <c r="B827">
        <v>400001</v>
      </c>
      <c r="C827" t="s">
        <v>57</v>
      </c>
      <c r="D827">
        <v>0.47</v>
      </c>
      <c r="E827" t="str">
        <f>VLOOKUP(fact_plan_revenue[[#This Row],[city_code]],dim_cities[],2)</f>
        <v>Lucknow</v>
      </c>
      <c r="F827" t="str">
        <f>VLOOKUP(fact_plan_revenue[[#This Row],[date]],dim_date[],2)</f>
        <v>Sep</v>
      </c>
      <c r="G827" t="str">
        <f>VLOOKUP(fact_plan_revenue[[#This Row],[date]],dim_date[],3)</f>
        <v>After 5G</v>
      </c>
      <c r="H827" t="str">
        <f>VLOOKUP(fact_plan_revenue[[#This Row],[plans]],dim_plan[],2,FALSE)</f>
        <v>25 GB Combo 3G / 4G Data Pack</v>
      </c>
    </row>
    <row r="828" spans="1:8" x14ac:dyDescent="0.3">
      <c r="A828" s="2">
        <v>44805</v>
      </c>
      <c r="B828">
        <v>110001</v>
      </c>
      <c r="C828" t="s">
        <v>57</v>
      </c>
      <c r="D828">
        <v>0.41</v>
      </c>
      <c r="E828" t="str">
        <f>VLOOKUP(fact_plan_revenue[[#This Row],[city_code]],dim_cities[],2)</f>
        <v>Delhi</v>
      </c>
      <c r="F828" t="str">
        <f>VLOOKUP(fact_plan_revenue[[#This Row],[date]],dim_date[],2)</f>
        <v>Sep</v>
      </c>
      <c r="G828" t="str">
        <f>VLOOKUP(fact_plan_revenue[[#This Row],[date]],dim_date[],3)</f>
        <v>After 5G</v>
      </c>
      <c r="H828" t="str">
        <f>VLOOKUP(fact_plan_revenue[[#This Row],[plans]],dim_plan[],2,FALSE)</f>
        <v>25 GB Combo 3G / 4G Data Pack</v>
      </c>
    </row>
    <row r="829" spans="1:8" x14ac:dyDescent="0.3">
      <c r="A829" s="2">
        <v>44805</v>
      </c>
      <c r="B829">
        <v>700001</v>
      </c>
      <c r="C829" t="s">
        <v>57</v>
      </c>
      <c r="D829">
        <v>0.69</v>
      </c>
      <c r="E829" t="str">
        <f>VLOOKUP(fact_plan_revenue[[#This Row],[city_code]],dim_cities[],2)</f>
        <v>Raipur</v>
      </c>
      <c r="F829" t="str">
        <f>VLOOKUP(fact_plan_revenue[[#This Row],[date]],dim_date[],2)</f>
        <v>Sep</v>
      </c>
      <c r="G829" t="str">
        <f>VLOOKUP(fact_plan_revenue[[#This Row],[date]],dim_date[],3)</f>
        <v>After 5G</v>
      </c>
      <c r="H829" t="str">
        <f>VLOOKUP(fact_plan_revenue[[#This Row],[plans]],dim_plan[],2,FALSE)</f>
        <v>25 GB Combo 3G / 4G Data Pack</v>
      </c>
    </row>
    <row r="830" spans="1:8" x14ac:dyDescent="0.3">
      <c r="A830" s="2">
        <v>44805</v>
      </c>
      <c r="B830">
        <v>560001</v>
      </c>
      <c r="C830" t="s">
        <v>57</v>
      </c>
      <c r="D830">
        <v>0.44</v>
      </c>
      <c r="E830" t="str">
        <f>VLOOKUP(fact_plan_revenue[[#This Row],[city_code]],dim_cities[],2)</f>
        <v>Lucknow</v>
      </c>
      <c r="F830" t="str">
        <f>VLOOKUP(fact_plan_revenue[[#This Row],[date]],dim_date[],2)</f>
        <v>Sep</v>
      </c>
      <c r="G830" t="str">
        <f>VLOOKUP(fact_plan_revenue[[#This Row],[date]],dim_date[],3)</f>
        <v>After 5G</v>
      </c>
      <c r="H830" t="str">
        <f>VLOOKUP(fact_plan_revenue[[#This Row],[plans]],dim_plan[],2,FALSE)</f>
        <v>25 GB Combo 3G / 4G Data Pack</v>
      </c>
    </row>
    <row r="831" spans="1:8" x14ac:dyDescent="0.3">
      <c r="A831" s="2">
        <v>44805</v>
      </c>
      <c r="B831">
        <v>600001</v>
      </c>
      <c r="C831" t="s">
        <v>57</v>
      </c>
      <c r="D831">
        <v>0.34</v>
      </c>
      <c r="E831" t="str">
        <f>VLOOKUP(fact_plan_revenue[[#This Row],[city_code]],dim_cities[],2)</f>
        <v>Lucknow</v>
      </c>
      <c r="F831" t="str">
        <f>VLOOKUP(fact_plan_revenue[[#This Row],[date]],dim_date[],2)</f>
        <v>Sep</v>
      </c>
      <c r="G831" t="str">
        <f>VLOOKUP(fact_plan_revenue[[#This Row],[date]],dim_date[],3)</f>
        <v>After 5G</v>
      </c>
      <c r="H831" t="str">
        <f>VLOOKUP(fact_plan_revenue[[#This Row],[plans]],dim_plan[],2,FALSE)</f>
        <v>25 GB Combo 3G / 4G Data Pack</v>
      </c>
    </row>
    <row r="832" spans="1:8" x14ac:dyDescent="0.3">
      <c r="A832" s="2">
        <v>44805</v>
      </c>
      <c r="B832">
        <v>500001</v>
      </c>
      <c r="C832" t="s">
        <v>57</v>
      </c>
      <c r="D832">
        <v>0.28000000000000003</v>
      </c>
      <c r="E832" t="str">
        <f>VLOOKUP(fact_plan_revenue[[#This Row],[city_code]],dim_cities[],2)</f>
        <v>Lucknow</v>
      </c>
      <c r="F832" t="str">
        <f>VLOOKUP(fact_plan_revenue[[#This Row],[date]],dim_date[],2)</f>
        <v>Sep</v>
      </c>
      <c r="G832" t="str">
        <f>VLOOKUP(fact_plan_revenue[[#This Row],[date]],dim_date[],3)</f>
        <v>After 5G</v>
      </c>
      <c r="H832" t="str">
        <f>VLOOKUP(fact_plan_revenue[[#This Row],[plans]],dim_plan[],2,FALSE)</f>
        <v>25 GB Combo 3G / 4G Data Pack</v>
      </c>
    </row>
    <row r="833" spans="1:8" x14ac:dyDescent="0.3">
      <c r="A833" s="2">
        <v>44805</v>
      </c>
      <c r="B833">
        <v>411001</v>
      </c>
      <c r="C833" t="s">
        <v>57</v>
      </c>
      <c r="D833">
        <v>0.54</v>
      </c>
      <c r="E833" t="str">
        <f>VLOOKUP(fact_plan_revenue[[#This Row],[city_code]],dim_cities[],2)</f>
        <v>Lucknow</v>
      </c>
      <c r="F833" t="str">
        <f>VLOOKUP(fact_plan_revenue[[#This Row],[date]],dim_date[],2)</f>
        <v>Sep</v>
      </c>
      <c r="G833" t="str">
        <f>VLOOKUP(fact_plan_revenue[[#This Row],[date]],dim_date[],3)</f>
        <v>After 5G</v>
      </c>
      <c r="H833" t="str">
        <f>VLOOKUP(fact_plan_revenue[[#This Row],[plans]],dim_plan[],2,FALSE)</f>
        <v>25 GB Combo 3G / 4G Data Pack</v>
      </c>
    </row>
    <row r="834" spans="1:8" x14ac:dyDescent="0.3">
      <c r="A834" s="2">
        <v>44805</v>
      </c>
      <c r="B834">
        <v>380001</v>
      </c>
      <c r="C834" t="s">
        <v>57</v>
      </c>
      <c r="D834">
        <v>0.35</v>
      </c>
      <c r="E834" t="str">
        <f>VLOOKUP(fact_plan_revenue[[#This Row],[city_code]],dim_cities[],2)</f>
        <v>Ahmedabad</v>
      </c>
      <c r="F834" t="str">
        <f>VLOOKUP(fact_plan_revenue[[#This Row],[date]],dim_date[],2)</f>
        <v>Sep</v>
      </c>
      <c r="G834" t="str">
        <f>VLOOKUP(fact_plan_revenue[[#This Row],[date]],dim_date[],3)</f>
        <v>After 5G</v>
      </c>
      <c r="H834" t="str">
        <f>VLOOKUP(fact_plan_revenue[[#This Row],[plans]],dim_plan[],2,FALSE)</f>
        <v>25 GB Combo 3G / 4G Data Pack</v>
      </c>
    </row>
    <row r="835" spans="1:8" x14ac:dyDescent="0.3">
      <c r="A835" s="2">
        <v>44805</v>
      </c>
      <c r="B835">
        <v>302001</v>
      </c>
      <c r="C835" t="s">
        <v>57</v>
      </c>
      <c r="D835">
        <v>0.19</v>
      </c>
      <c r="E835" t="str">
        <f>VLOOKUP(fact_plan_revenue[[#This Row],[city_code]],dim_cities[],2)</f>
        <v>Delhi</v>
      </c>
      <c r="F835" t="str">
        <f>VLOOKUP(fact_plan_revenue[[#This Row],[date]],dim_date[],2)</f>
        <v>Sep</v>
      </c>
      <c r="G835" t="str">
        <f>VLOOKUP(fact_plan_revenue[[#This Row],[date]],dim_date[],3)</f>
        <v>After 5G</v>
      </c>
      <c r="H835" t="str">
        <f>VLOOKUP(fact_plan_revenue[[#This Row],[plans]],dim_plan[],2,FALSE)</f>
        <v>25 GB Combo 3G / 4G Data Pack</v>
      </c>
    </row>
    <row r="836" spans="1:8" x14ac:dyDescent="0.3">
      <c r="A836" s="2">
        <v>44805</v>
      </c>
      <c r="B836">
        <v>226001</v>
      </c>
      <c r="C836" t="s">
        <v>57</v>
      </c>
      <c r="D836">
        <v>0.17</v>
      </c>
      <c r="E836" t="str">
        <f>VLOOKUP(fact_plan_revenue[[#This Row],[city_code]],dim_cities[],2)</f>
        <v>Delhi</v>
      </c>
      <c r="F836" t="str">
        <f>VLOOKUP(fact_plan_revenue[[#This Row],[date]],dim_date[],2)</f>
        <v>Sep</v>
      </c>
      <c r="G836" t="str">
        <f>VLOOKUP(fact_plan_revenue[[#This Row],[date]],dim_date[],3)</f>
        <v>After 5G</v>
      </c>
      <c r="H836" t="str">
        <f>VLOOKUP(fact_plan_revenue[[#This Row],[plans]],dim_plan[],2,FALSE)</f>
        <v>25 GB Combo 3G / 4G Data Pack</v>
      </c>
    </row>
    <row r="837" spans="1:8" x14ac:dyDescent="0.3">
      <c r="A837" s="2">
        <v>44805</v>
      </c>
      <c r="B837">
        <v>800008</v>
      </c>
      <c r="C837" t="s">
        <v>57</v>
      </c>
      <c r="D837">
        <v>0.1</v>
      </c>
      <c r="E837" t="str">
        <f>VLOOKUP(fact_plan_revenue[[#This Row],[city_code]],dim_cities[],2)</f>
        <v>Raipur</v>
      </c>
      <c r="F837" t="str">
        <f>VLOOKUP(fact_plan_revenue[[#This Row],[date]],dim_date[],2)</f>
        <v>Sep</v>
      </c>
      <c r="G837" t="str">
        <f>VLOOKUP(fact_plan_revenue[[#This Row],[date]],dim_date[],3)</f>
        <v>After 5G</v>
      </c>
      <c r="H837" t="str">
        <f>VLOOKUP(fact_plan_revenue[[#This Row],[plans]],dim_plan[],2,FALSE)</f>
        <v>25 GB Combo 3G / 4G Data Pack</v>
      </c>
    </row>
    <row r="838" spans="1:8" x14ac:dyDescent="0.3">
      <c r="A838" s="2">
        <v>44805</v>
      </c>
      <c r="B838">
        <v>641001</v>
      </c>
      <c r="C838" t="s">
        <v>57</v>
      </c>
      <c r="D838">
        <v>7.0000000000000007E-2</v>
      </c>
      <c r="E838" t="str">
        <f>VLOOKUP(fact_plan_revenue[[#This Row],[city_code]],dim_cities[],2)</f>
        <v>Coimbatore</v>
      </c>
      <c r="F838" t="str">
        <f>VLOOKUP(fact_plan_revenue[[#This Row],[date]],dim_date[],2)</f>
        <v>Sep</v>
      </c>
      <c r="G838" t="str">
        <f>VLOOKUP(fact_plan_revenue[[#This Row],[date]],dim_date[],3)</f>
        <v>After 5G</v>
      </c>
      <c r="H838" t="str">
        <f>VLOOKUP(fact_plan_revenue[[#This Row],[plans]],dim_plan[],2,FALSE)</f>
        <v>25 GB Combo 3G / 4G Data Pack</v>
      </c>
    </row>
    <row r="839" spans="1:8" x14ac:dyDescent="0.3">
      <c r="A839" s="2">
        <v>44805</v>
      </c>
      <c r="B839">
        <v>160017</v>
      </c>
      <c r="C839" t="s">
        <v>57</v>
      </c>
      <c r="D839">
        <v>0.15</v>
      </c>
      <c r="E839" t="str">
        <f>VLOOKUP(fact_plan_revenue[[#This Row],[city_code]],dim_cities[],2)</f>
        <v>Delhi</v>
      </c>
      <c r="F839" t="str">
        <f>VLOOKUP(fact_plan_revenue[[#This Row],[date]],dim_date[],2)</f>
        <v>Sep</v>
      </c>
      <c r="G839" t="str">
        <f>VLOOKUP(fact_plan_revenue[[#This Row],[date]],dim_date[],3)</f>
        <v>After 5G</v>
      </c>
      <c r="H839" t="str">
        <f>VLOOKUP(fact_plan_revenue[[#This Row],[plans]],dim_plan[],2,FALSE)</f>
        <v>25 GB Combo 3G / 4G Data Pack</v>
      </c>
    </row>
    <row r="840" spans="1:8" x14ac:dyDescent="0.3">
      <c r="A840" s="2">
        <v>44805</v>
      </c>
      <c r="B840">
        <v>122001</v>
      </c>
      <c r="C840" t="s">
        <v>57</v>
      </c>
      <c r="D840">
        <v>7.0000000000000007E-2</v>
      </c>
      <c r="E840" t="str">
        <f>VLOOKUP(fact_plan_revenue[[#This Row],[city_code]],dim_cities[],2)</f>
        <v>Delhi</v>
      </c>
      <c r="F840" t="str">
        <f>VLOOKUP(fact_plan_revenue[[#This Row],[date]],dim_date[],2)</f>
        <v>Sep</v>
      </c>
      <c r="G840" t="str">
        <f>VLOOKUP(fact_plan_revenue[[#This Row],[date]],dim_date[],3)</f>
        <v>After 5G</v>
      </c>
      <c r="H840" t="str">
        <f>VLOOKUP(fact_plan_revenue[[#This Row],[plans]],dim_plan[],2,FALSE)</f>
        <v>25 GB Combo 3G / 4G Data Pack</v>
      </c>
    </row>
    <row r="841" spans="1:8" x14ac:dyDescent="0.3">
      <c r="A841" s="2">
        <v>44805</v>
      </c>
      <c r="B841">
        <v>492001</v>
      </c>
      <c r="C841" t="s">
        <v>57</v>
      </c>
      <c r="D841">
        <v>0.05</v>
      </c>
      <c r="E841" t="str">
        <f>VLOOKUP(fact_plan_revenue[[#This Row],[city_code]],dim_cities[],2)</f>
        <v>Lucknow</v>
      </c>
      <c r="F841" t="str">
        <f>VLOOKUP(fact_plan_revenue[[#This Row],[date]],dim_date[],2)</f>
        <v>Sep</v>
      </c>
      <c r="G841" t="str">
        <f>VLOOKUP(fact_plan_revenue[[#This Row],[date]],dim_date[],3)</f>
        <v>After 5G</v>
      </c>
      <c r="H841" t="str">
        <f>VLOOKUP(fact_plan_revenue[[#This Row],[plans]],dim_plan[],2,FALSE)</f>
        <v>25 GB Combo 3G / 4G Data Pack</v>
      </c>
    </row>
    <row r="842" spans="1:8" x14ac:dyDescent="0.3">
      <c r="A842" s="2">
        <v>44562</v>
      </c>
      <c r="B842">
        <v>400001</v>
      </c>
      <c r="C842" t="s">
        <v>59</v>
      </c>
      <c r="D842">
        <v>1.39</v>
      </c>
      <c r="E842" t="str">
        <f>VLOOKUP(fact_plan_revenue[[#This Row],[city_code]],dim_cities[],2)</f>
        <v>Lucknow</v>
      </c>
      <c r="F842" t="str">
        <f>VLOOKUP(fact_plan_revenue[[#This Row],[date]],dim_date[],2)</f>
        <v>Jan</v>
      </c>
      <c r="G842" t="str">
        <f>VLOOKUP(fact_plan_revenue[[#This Row],[date]],dim_date[],3)</f>
        <v>Before 5G</v>
      </c>
      <c r="H842" t="str">
        <f>VLOOKUP(fact_plan_revenue[[#This Row],[plans]],dim_plan[],2,FALSE)</f>
        <v>Daily Saviour (1 GB / Day) validity: 1 Day</v>
      </c>
    </row>
    <row r="843" spans="1:8" x14ac:dyDescent="0.3">
      <c r="A843" s="2">
        <v>44562</v>
      </c>
      <c r="B843">
        <v>400001</v>
      </c>
      <c r="C843" t="s">
        <v>61</v>
      </c>
      <c r="D843">
        <v>0.7</v>
      </c>
      <c r="E843" t="str">
        <f>VLOOKUP(fact_plan_revenue[[#This Row],[city_code]],dim_cities[],2)</f>
        <v>Lucknow</v>
      </c>
      <c r="F843" t="str">
        <f>VLOOKUP(fact_plan_revenue[[#This Row],[date]],dim_date[],2)</f>
        <v>Jan</v>
      </c>
      <c r="G843" t="str">
        <f>VLOOKUP(fact_plan_revenue[[#This Row],[date]],dim_date[],3)</f>
        <v>Before 5G</v>
      </c>
      <c r="H843" t="str">
        <f>VLOOKUP(fact_plan_revenue[[#This Row],[plans]],dim_plan[],2,FALSE)</f>
        <v>Combo TopUp: 14.95 Talktime and 300 MB data</v>
      </c>
    </row>
    <row r="844" spans="1:8" x14ac:dyDescent="0.3">
      <c r="A844" s="2">
        <v>44562</v>
      </c>
      <c r="B844">
        <v>400001</v>
      </c>
      <c r="C844" t="s">
        <v>63</v>
      </c>
      <c r="D844">
        <v>0.52</v>
      </c>
      <c r="E844" t="str">
        <f>VLOOKUP(fact_plan_revenue[[#This Row],[city_code]],dim_cities[],2)</f>
        <v>Lucknow</v>
      </c>
      <c r="F844" t="str">
        <f>VLOOKUP(fact_plan_revenue[[#This Row],[date]],dim_date[],2)</f>
        <v>Jan</v>
      </c>
      <c r="G844" t="str">
        <f>VLOOKUP(fact_plan_revenue[[#This Row],[date]],dim_date[],3)</f>
        <v>Before 5G</v>
      </c>
      <c r="H844" t="str">
        <f>VLOOKUP(fact_plan_revenue[[#This Row],[plans]],dim_plan[],2,FALSE)</f>
        <v>Big Combo Pack (6 GB / Day) validity: 3 Days</v>
      </c>
    </row>
    <row r="845" spans="1:8" x14ac:dyDescent="0.3">
      <c r="A845" s="2">
        <v>44562</v>
      </c>
      <c r="B845">
        <v>110001</v>
      </c>
      <c r="C845" t="s">
        <v>59</v>
      </c>
      <c r="D845">
        <v>1.1499999999999999</v>
      </c>
      <c r="E845" t="str">
        <f>VLOOKUP(fact_plan_revenue[[#This Row],[city_code]],dim_cities[],2)</f>
        <v>Delhi</v>
      </c>
      <c r="F845" t="str">
        <f>VLOOKUP(fact_plan_revenue[[#This Row],[date]],dim_date[],2)</f>
        <v>Jan</v>
      </c>
      <c r="G845" t="str">
        <f>VLOOKUP(fact_plan_revenue[[#This Row],[date]],dim_date[],3)</f>
        <v>Before 5G</v>
      </c>
      <c r="H845" t="str">
        <f>VLOOKUP(fact_plan_revenue[[#This Row],[plans]],dim_plan[],2,FALSE)</f>
        <v>Daily Saviour (1 GB / Day) validity: 1 Day</v>
      </c>
    </row>
    <row r="846" spans="1:8" x14ac:dyDescent="0.3">
      <c r="A846" s="2">
        <v>44562</v>
      </c>
      <c r="B846">
        <v>110001</v>
      </c>
      <c r="C846" t="s">
        <v>61</v>
      </c>
      <c r="D846">
        <v>0.72</v>
      </c>
      <c r="E846" t="str">
        <f>VLOOKUP(fact_plan_revenue[[#This Row],[city_code]],dim_cities[],2)</f>
        <v>Delhi</v>
      </c>
      <c r="F846" t="str">
        <f>VLOOKUP(fact_plan_revenue[[#This Row],[date]],dim_date[],2)</f>
        <v>Jan</v>
      </c>
      <c r="G846" t="str">
        <f>VLOOKUP(fact_plan_revenue[[#This Row],[date]],dim_date[],3)</f>
        <v>Before 5G</v>
      </c>
      <c r="H846" t="str">
        <f>VLOOKUP(fact_plan_revenue[[#This Row],[plans]],dim_plan[],2,FALSE)</f>
        <v>Combo TopUp: 14.95 Talktime and 300 MB data</v>
      </c>
    </row>
    <row r="847" spans="1:8" x14ac:dyDescent="0.3">
      <c r="A847" s="2">
        <v>44562</v>
      </c>
      <c r="B847">
        <v>110001</v>
      </c>
      <c r="C847" t="s">
        <v>63</v>
      </c>
      <c r="D847">
        <v>0.28999999999999998</v>
      </c>
      <c r="E847" t="str">
        <f>VLOOKUP(fact_plan_revenue[[#This Row],[city_code]],dim_cities[],2)</f>
        <v>Delhi</v>
      </c>
      <c r="F847" t="str">
        <f>VLOOKUP(fact_plan_revenue[[#This Row],[date]],dim_date[],2)</f>
        <v>Jan</v>
      </c>
      <c r="G847" t="str">
        <f>VLOOKUP(fact_plan_revenue[[#This Row],[date]],dim_date[],3)</f>
        <v>Before 5G</v>
      </c>
      <c r="H847" t="str">
        <f>VLOOKUP(fact_plan_revenue[[#This Row],[plans]],dim_plan[],2,FALSE)</f>
        <v>Big Combo Pack (6 GB / Day) validity: 3 Days</v>
      </c>
    </row>
    <row r="848" spans="1:8" x14ac:dyDescent="0.3">
      <c r="A848" s="2">
        <v>44562</v>
      </c>
      <c r="B848">
        <v>700001</v>
      </c>
      <c r="C848" t="s">
        <v>59</v>
      </c>
      <c r="D848">
        <v>0.97</v>
      </c>
      <c r="E848" t="str">
        <f>VLOOKUP(fact_plan_revenue[[#This Row],[city_code]],dim_cities[],2)</f>
        <v>Raipur</v>
      </c>
      <c r="F848" t="str">
        <f>VLOOKUP(fact_plan_revenue[[#This Row],[date]],dim_date[],2)</f>
        <v>Jan</v>
      </c>
      <c r="G848" t="str">
        <f>VLOOKUP(fact_plan_revenue[[#This Row],[date]],dim_date[],3)</f>
        <v>Before 5G</v>
      </c>
      <c r="H848" t="str">
        <f>VLOOKUP(fact_plan_revenue[[#This Row],[plans]],dim_plan[],2,FALSE)</f>
        <v>Daily Saviour (1 GB / Day) validity: 1 Day</v>
      </c>
    </row>
    <row r="849" spans="1:8" x14ac:dyDescent="0.3">
      <c r="A849" s="2">
        <v>44562</v>
      </c>
      <c r="B849">
        <v>700001</v>
      </c>
      <c r="C849" t="s">
        <v>61</v>
      </c>
      <c r="D849">
        <v>0.69</v>
      </c>
      <c r="E849" t="str">
        <f>VLOOKUP(fact_plan_revenue[[#This Row],[city_code]],dim_cities[],2)</f>
        <v>Raipur</v>
      </c>
      <c r="F849" t="str">
        <f>VLOOKUP(fact_plan_revenue[[#This Row],[date]],dim_date[],2)</f>
        <v>Jan</v>
      </c>
      <c r="G849" t="str">
        <f>VLOOKUP(fact_plan_revenue[[#This Row],[date]],dim_date[],3)</f>
        <v>Before 5G</v>
      </c>
      <c r="H849" t="str">
        <f>VLOOKUP(fact_plan_revenue[[#This Row],[plans]],dim_plan[],2,FALSE)</f>
        <v>Combo TopUp: 14.95 Talktime and 300 MB data</v>
      </c>
    </row>
    <row r="850" spans="1:8" x14ac:dyDescent="0.3">
      <c r="A850" s="2">
        <v>44562</v>
      </c>
      <c r="B850">
        <v>700001</v>
      </c>
      <c r="C850" t="s">
        <v>63</v>
      </c>
      <c r="D850">
        <v>0.14000000000000001</v>
      </c>
      <c r="E850" t="str">
        <f>VLOOKUP(fact_plan_revenue[[#This Row],[city_code]],dim_cities[],2)</f>
        <v>Raipur</v>
      </c>
      <c r="F850" t="str">
        <f>VLOOKUP(fact_plan_revenue[[#This Row],[date]],dim_date[],2)</f>
        <v>Jan</v>
      </c>
      <c r="G850" t="str">
        <f>VLOOKUP(fact_plan_revenue[[#This Row],[date]],dim_date[],3)</f>
        <v>Before 5G</v>
      </c>
      <c r="H850" t="str">
        <f>VLOOKUP(fact_plan_revenue[[#This Row],[plans]],dim_plan[],2,FALSE)</f>
        <v>Big Combo Pack (6 GB / Day) validity: 3 Days</v>
      </c>
    </row>
    <row r="851" spans="1:8" x14ac:dyDescent="0.3">
      <c r="A851" s="2">
        <v>44562</v>
      </c>
      <c r="B851">
        <v>560001</v>
      </c>
      <c r="C851" t="s">
        <v>59</v>
      </c>
      <c r="D851">
        <v>1</v>
      </c>
      <c r="E851" t="str">
        <f>VLOOKUP(fact_plan_revenue[[#This Row],[city_code]],dim_cities[],2)</f>
        <v>Lucknow</v>
      </c>
      <c r="F851" t="str">
        <f>VLOOKUP(fact_plan_revenue[[#This Row],[date]],dim_date[],2)</f>
        <v>Jan</v>
      </c>
      <c r="G851" t="str">
        <f>VLOOKUP(fact_plan_revenue[[#This Row],[date]],dim_date[],3)</f>
        <v>Before 5G</v>
      </c>
      <c r="H851" t="str">
        <f>VLOOKUP(fact_plan_revenue[[#This Row],[plans]],dim_plan[],2,FALSE)</f>
        <v>Daily Saviour (1 GB / Day) validity: 1 Day</v>
      </c>
    </row>
    <row r="852" spans="1:8" x14ac:dyDescent="0.3">
      <c r="A852" s="2">
        <v>44562</v>
      </c>
      <c r="B852">
        <v>560001</v>
      </c>
      <c r="C852" t="s">
        <v>61</v>
      </c>
      <c r="D852">
        <v>0.63</v>
      </c>
      <c r="E852" t="str">
        <f>VLOOKUP(fact_plan_revenue[[#This Row],[city_code]],dim_cities[],2)</f>
        <v>Lucknow</v>
      </c>
      <c r="F852" t="str">
        <f>VLOOKUP(fact_plan_revenue[[#This Row],[date]],dim_date[],2)</f>
        <v>Jan</v>
      </c>
      <c r="G852" t="str">
        <f>VLOOKUP(fact_plan_revenue[[#This Row],[date]],dim_date[],3)</f>
        <v>Before 5G</v>
      </c>
      <c r="H852" t="str">
        <f>VLOOKUP(fact_plan_revenue[[#This Row],[plans]],dim_plan[],2,FALSE)</f>
        <v>Combo TopUp: 14.95 Talktime and 300 MB data</v>
      </c>
    </row>
    <row r="853" spans="1:8" x14ac:dyDescent="0.3">
      <c r="A853" s="2">
        <v>44562</v>
      </c>
      <c r="B853">
        <v>560001</v>
      </c>
      <c r="C853" t="s">
        <v>63</v>
      </c>
      <c r="D853">
        <v>0.25</v>
      </c>
      <c r="E853" t="str">
        <f>VLOOKUP(fact_plan_revenue[[#This Row],[city_code]],dim_cities[],2)</f>
        <v>Lucknow</v>
      </c>
      <c r="F853" t="str">
        <f>VLOOKUP(fact_plan_revenue[[#This Row],[date]],dim_date[],2)</f>
        <v>Jan</v>
      </c>
      <c r="G853" t="str">
        <f>VLOOKUP(fact_plan_revenue[[#This Row],[date]],dim_date[],3)</f>
        <v>Before 5G</v>
      </c>
      <c r="H853" t="str">
        <f>VLOOKUP(fact_plan_revenue[[#This Row],[plans]],dim_plan[],2,FALSE)</f>
        <v>Big Combo Pack (6 GB / Day) validity: 3 Days</v>
      </c>
    </row>
    <row r="854" spans="1:8" x14ac:dyDescent="0.3">
      <c r="A854" s="2">
        <v>44562</v>
      </c>
      <c r="B854">
        <v>600001</v>
      </c>
      <c r="C854" t="s">
        <v>59</v>
      </c>
      <c r="D854">
        <v>0.78</v>
      </c>
      <c r="E854" t="str">
        <f>VLOOKUP(fact_plan_revenue[[#This Row],[city_code]],dim_cities[],2)</f>
        <v>Lucknow</v>
      </c>
      <c r="F854" t="str">
        <f>VLOOKUP(fact_plan_revenue[[#This Row],[date]],dim_date[],2)</f>
        <v>Jan</v>
      </c>
      <c r="G854" t="str">
        <f>VLOOKUP(fact_plan_revenue[[#This Row],[date]],dim_date[],3)</f>
        <v>Before 5G</v>
      </c>
      <c r="H854" t="str">
        <f>VLOOKUP(fact_plan_revenue[[#This Row],[plans]],dim_plan[],2,FALSE)</f>
        <v>Daily Saviour (1 GB / Day) validity: 1 Day</v>
      </c>
    </row>
    <row r="855" spans="1:8" x14ac:dyDescent="0.3">
      <c r="A855" s="2">
        <v>44562</v>
      </c>
      <c r="B855">
        <v>600001</v>
      </c>
      <c r="C855" t="s">
        <v>61</v>
      </c>
      <c r="D855">
        <v>0.39</v>
      </c>
      <c r="E855" t="str">
        <f>VLOOKUP(fact_plan_revenue[[#This Row],[city_code]],dim_cities[],2)</f>
        <v>Lucknow</v>
      </c>
      <c r="F855" t="str">
        <f>VLOOKUP(fact_plan_revenue[[#This Row],[date]],dim_date[],2)</f>
        <v>Jan</v>
      </c>
      <c r="G855" t="str">
        <f>VLOOKUP(fact_plan_revenue[[#This Row],[date]],dim_date[],3)</f>
        <v>Before 5G</v>
      </c>
      <c r="H855" t="str">
        <f>VLOOKUP(fact_plan_revenue[[#This Row],[plans]],dim_plan[],2,FALSE)</f>
        <v>Combo TopUp: 14.95 Talktime and 300 MB data</v>
      </c>
    </row>
    <row r="856" spans="1:8" x14ac:dyDescent="0.3">
      <c r="A856" s="2">
        <v>44562</v>
      </c>
      <c r="B856">
        <v>600001</v>
      </c>
      <c r="C856" t="s">
        <v>63</v>
      </c>
      <c r="D856">
        <v>0.1</v>
      </c>
      <c r="E856" t="str">
        <f>VLOOKUP(fact_plan_revenue[[#This Row],[city_code]],dim_cities[],2)</f>
        <v>Lucknow</v>
      </c>
      <c r="F856" t="str">
        <f>VLOOKUP(fact_plan_revenue[[#This Row],[date]],dim_date[],2)</f>
        <v>Jan</v>
      </c>
      <c r="G856" t="str">
        <f>VLOOKUP(fact_plan_revenue[[#This Row],[date]],dim_date[],3)</f>
        <v>Before 5G</v>
      </c>
      <c r="H856" t="str">
        <f>VLOOKUP(fact_plan_revenue[[#This Row],[plans]],dim_plan[],2,FALSE)</f>
        <v>Big Combo Pack (6 GB / Day) validity: 3 Days</v>
      </c>
    </row>
    <row r="857" spans="1:8" x14ac:dyDescent="0.3">
      <c r="A857" s="2">
        <v>44562</v>
      </c>
      <c r="B857">
        <v>500001</v>
      </c>
      <c r="C857" t="s">
        <v>59</v>
      </c>
      <c r="D857">
        <v>0.83</v>
      </c>
      <c r="E857" t="str">
        <f>VLOOKUP(fact_plan_revenue[[#This Row],[city_code]],dim_cities[],2)</f>
        <v>Lucknow</v>
      </c>
      <c r="F857" t="str">
        <f>VLOOKUP(fact_plan_revenue[[#This Row],[date]],dim_date[],2)</f>
        <v>Jan</v>
      </c>
      <c r="G857" t="str">
        <f>VLOOKUP(fact_plan_revenue[[#This Row],[date]],dim_date[],3)</f>
        <v>Before 5G</v>
      </c>
      <c r="H857" t="str">
        <f>VLOOKUP(fact_plan_revenue[[#This Row],[plans]],dim_plan[],2,FALSE)</f>
        <v>Daily Saviour (1 GB / Day) validity: 1 Day</v>
      </c>
    </row>
    <row r="858" spans="1:8" x14ac:dyDescent="0.3">
      <c r="A858" s="2">
        <v>44562</v>
      </c>
      <c r="B858">
        <v>500001</v>
      </c>
      <c r="C858" t="s">
        <v>61</v>
      </c>
      <c r="D858">
        <v>0.42</v>
      </c>
      <c r="E858" t="str">
        <f>VLOOKUP(fact_plan_revenue[[#This Row],[city_code]],dim_cities[],2)</f>
        <v>Lucknow</v>
      </c>
      <c r="F858" t="str">
        <f>VLOOKUP(fact_plan_revenue[[#This Row],[date]],dim_date[],2)</f>
        <v>Jan</v>
      </c>
      <c r="G858" t="str">
        <f>VLOOKUP(fact_plan_revenue[[#This Row],[date]],dim_date[],3)</f>
        <v>Before 5G</v>
      </c>
      <c r="H858" t="str">
        <f>VLOOKUP(fact_plan_revenue[[#This Row],[plans]],dim_plan[],2,FALSE)</f>
        <v>Combo TopUp: 14.95 Talktime and 300 MB data</v>
      </c>
    </row>
    <row r="859" spans="1:8" x14ac:dyDescent="0.3">
      <c r="A859" s="2">
        <v>44562</v>
      </c>
      <c r="B859">
        <v>500001</v>
      </c>
      <c r="C859" t="s">
        <v>63</v>
      </c>
      <c r="D859">
        <v>0.17</v>
      </c>
      <c r="E859" t="str">
        <f>VLOOKUP(fact_plan_revenue[[#This Row],[city_code]],dim_cities[],2)</f>
        <v>Lucknow</v>
      </c>
      <c r="F859" t="str">
        <f>VLOOKUP(fact_plan_revenue[[#This Row],[date]],dim_date[],2)</f>
        <v>Jan</v>
      </c>
      <c r="G859" t="str">
        <f>VLOOKUP(fact_plan_revenue[[#This Row],[date]],dim_date[],3)</f>
        <v>Before 5G</v>
      </c>
      <c r="H859" t="str">
        <f>VLOOKUP(fact_plan_revenue[[#This Row],[plans]],dim_plan[],2,FALSE)</f>
        <v>Big Combo Pack (6 GB / Day) validity: 3 Days</v>
      </c>
    </row>
    <row r="860" spans="1:8" x14ac:dyDescent="0.3">
      <c r="A860" s="2">
        <v>44562</v>
      </c>
      <c r="B860">
        <v>411001</v>
      </c>
      <c r="C860" t="s">
        <v>59</v>
      </c>
      <c r="D860">
        <v>0.51</v>
      </c>
      <c r="E860" t="str">
        <f>VLOOKUP(fact_plan_revenue[[#This Row],[city_code]],dim_cities[],2)</f>
        <v>Lucknow</v>
      </c>
      <c r="F860" t="str">
        <f>VLOOKUP(fact_plan_revenue[[#This Row],[date]],dim_date[],2)</f>
        <v>Jan</v>
      </c>
      <c r="G860" t="str">
        <f>VLOOKUP(fact_plan_revenue[[#This Row],[date]],dim_date[],3)</f>
        <v>Before 5G</v>
      </c>
      <c r="H860" t="str">
        <f>VLOOKUP(fact_plan_revenue[[#This Row],[plans]],dim_plan[],2,FALSE)</f>
        <v>Daily Saviour (1 GB / Day) validity: 1 Day</v>
      </c>
    </row>
    <row r="861" spans="1:8" x14ac:dyDescent="0.3">
      <c r="A861" s="2">
        <v>44562</v>
      </c>
      <c r="B861">
        <v>411001</v>
      </c>
      <c r="C861" t="s">
        <v>61</v>
      </c>
      <c r="D861">
        <v>0.28999999999999998</v>
      </c>
      <c r="E861" t="str">
        <f>VLOOKUP(fact_plan_revenue[[#This Row],[city_code]],dim_cities[],2)</f>
        <v>Lucknow</v>
      </c>
      <c r="F861" t="str">
        <f>VLOOKUP(fact_plan_revenue[[#This Row],[date]],dim_date[],2)</f>
        <v>Jan</v>
      </c>
      <c r="G861" t="str">
        <f>VLOOKUP(fact_plan_revenue[[#This Row],[date]],dim_date[],3)</f>
        <v>Before 5G</v>
      </c>
      <c r="H861" t="str">
        <f>VLOOKUP(fact_plan_revenue[[#This Row],[plans]],dim_plan[],2,FALSE)</f>
        <v>Combo TopUp: 14.95 Talktime and 300 MB data</v>
      </c>
    </row>
    <row r="862" spans="1:8" x14ac:dyDescent="0.3">
      <c r="A862" s="2">
        <v>44562</v>
      </c>
      <c r="B862">
        <v>411001</v>
      </c>
      <c r="C862" t="s">
        <v>63</v>
      </c>
      <c r="D862">
        <v>7.0000000000000007E-2</v>
      </c>
      <c r="E862" t="str">
        <f>VLOOKUP(fact_plan_revenue[[#This Row],[city_code]],dim_cities[],2)</f>
        <v>Lucknow</v>
      </c>
      <c r="F862" t="str">
        <f>VLOOKUP(fact_plan_revenue[[#This Row],[date]],dim_date[],2)</f>
        <v>Jan</v>
      </c>
      <c r="G862" t="str">
        <f>VLOOKUP(fact_plan_revenue[[#This Row],[date]],dim_date[],3)</f>
        <v>Before 5G</v>
      </c>
      <c r="H862" t="str">
        <f>VLOOKUP(fact_plan_revenue[[#This Row],[plans]],dim_plan[],2,FALSE)</f>
        <v>Big Combo Pack (6 GB / Day) validity: 3 Days</v>
      </c>
    </row>
    <row r="863" spans="1:8" x14ac:dyDescent="0.3">
      <c r="A863" s="2">
        <v>44562</v>
      </c>
      <c r="B863">
        <v>380001</v>
      </c>
      <c r="C863" t="s">
        <v>59</v>
      </c>
      <c r="D863">
        <v>0.62</v>
      </c>
      <c r="E863" t="str">
        <f>VLOOKUP(fact_plan_revenue[[#This Row],[city_code]],dim_cities[],2)</f>
        <v>Ahmedabad</v>
      </c>
      <c r="F863" t="str">
        <f>VLOOKUP(fact_plan_revenue[[#This Row],[date]],dim_date[],2)</f>
        <v>Jan</v>
      </c>
      <c r="G863" t="str">
        <f>VLOOKUP(fact_plan_revenue[[#This Row],[date]],dim_date[],3)</f>
        <v>Before 5G</v>
      </c>
      <c r="H863" t="str">
        <f>VLOOKUP(fact_plan_revenue[[#This Row],[plans]],dim_plan[],2,FALSE)</f>
        <v>Daily Saviour (1 GB / Day) validity: 1 Day</v>
      </c>
    </row>
    <row r="864" spans="1:8" x14ac:dyDescent="0.3">
      <c r="A864" s="2">
        <v>44562</v>
      </c>
      <c r="B864">
        <v>380001</v>
      </c>
      <c r="C864" t="s">
        <v>61</v>
      </c>
      <c r="D864">
        <v>0.34</v>
      </c>
      <c r="E864" t="str">
        <f>VLOOKUP(fact_plan_revenue[[#This Row],[city_code]],dim_cities[],2)</f>
        <v>Ahmedabad</v>
      </c>
      <c r="F864" t="str">
        <f>VLOOKUP(fact_plan_revenue[[#This Row],[date]],dim_date[],2)</f>
        <v>Jan</v>
      </c>
      <c r="G864" t="str">
        <f>VLOOKUP(fact_plan_revenue[[#This Row],[date]],dim_date[],3)</f>
        <v>Before 5G</v>
      </c>
      <c r="H864" t="str">
        <f>VLOOKUP(fact_plan_revenue[[#This Row],[plans]],dim_plan[],2,FALSE)</f>
        <v>Combo TopUp: 14.95 Talktime and 300 MB data</v>
      </c>
    </row>
    <row r="865" spans="1:8" x14ac:dyDescent="0.3">
      <c r="A865" s="2">
        <v>44562</v>
      </c>
      <c r="B865">
        <v>380001</v>
      </c>
      <c r="C865" t="s">
        <v>63</v>
      </c>
      <c r="D865">
        <v>0.21</v>
      </c>
      <c r="E865" t="str">
        <f>VLOOKUP(fact_plan_revenue[[#This Row],[city_code]],dim_cities[],2)</f>
        <v>Ahmedabad</v>
      </c>
      <c r="F865" t="str">
        <f>VLOOKUP(fact_plan_revenue[[#This Row],[date]],dim_date[],2)</f>
        <v>Jan</v>
      </c>
      <c r="G865" t="str">
        <f>VLOOKUP(fact_plan_revenue[[#This Row],[date]],dim_date[],3)</f>
        <v>Before 5G</v>
      </c>
      <c r="H865" t="str">
        <f>VLOOKUP(fact_plan_revenue[[#This Row],[plans]],dim_plan[],2,FALSE)</f>
        <v>Big Combo Pack (6 GB / Day) validity: 3 Days</v>
      </c>
    </row>
    <row r="866" spans="1:8" x14ac:dyDescent="0.3">
      <c r="A866" s="2">
        <v>44562</v>
      </c>
      <c r="B866">
        <v>302001</v>
      </c>
      <c r="C866" t="s">
        <v>59</v>
      </c>
      <c r="D866">
        <v>0.68</v>
      </c>
      <c r="E866" t="str">
        <f>VLOOKUP(fact_plan_revenue[[#This Row],[city_code]],dim_cities[],2)</f>
        <v>Delhi</v>
      </c>
      <c r="F866" t="str">
        <f>VLOOKUP(fact_plan_revenue[[#This Row],[date]],dim_date[],2)</f>
        <v>Jan</v>
      </c>
      <c r="G866" t="str">
        <f>VLOOKUP(fact_plan_revenue[[#This Row],[date]],dim_date[],3)</f>
        <v>Before 5G</v>
      </c>
      <c r="H866" t="str">
        <f>VLOOKUP(fact_plan_revenue[[#This Row],[plans]],dim_plan[],2,FALSE)</f>
        <v>Daily Saviour (1 GB / Day) validity: 1 Day</v>
      </c>
    </row>
    <row r="867" spans="1:8" x14ac:dyDescent="0.3">
      <c r="A867" s="2">
        <v>44562</v>
      </c>
      <c r="B867">
        <v>302001</v>
      </c>
      <c r="C867" t="s">
        <v>61</v>
      </c>
      <c r="D867">
        <v>0.34</v>
      </c>
      <c r="E867" t="str">
        <f>VLOOKUP(fact_plan_revenue[[#This Row],[city_code]],dim_cities[],2)</f>
        <v>Delhi</v>
      </c>
      <c r="F867" t="str">
        <f>VLOOKUP(fact_plan_revenue[[#This Row],[date]],dim_date[],2)</f>
        <v>Jan</v>
      </c>
      <c r="G867" t="str">
        <f>VLOOKUP(fact_plan_revenue[[#This Row],[date]],dim_date[],3)</f>
        <v>Before 5G</v>
      </c>
      <c r="H867" t="str">
        <f>VLOOKUP(fact_plan_revenue[[#This Row],[plans]],dim_plan[],2,FALSE)</f>
        <v>Combo TopUp: 14.95 Talktime and 300 MB data</v>
      </c>
    </row>
    <row r="868" spans="1:8" x14ac:dyDescent="0.3">
      <c r="A868" s="2">
        <v>44562</v>
      </c>
      <c r="B868">
        <v>302001</v>
      </c>
      <c r="C868" t="s">
        <v>63</v>
      </c>
      <c r="D868">
        <v>0.14000000000000001</v>
      </c>
      <c r="E868" t="str">
        <f>VLOOKUP(fact_plan_revenue[[#This Row],[city_code]],dim_cities[],2)</f>
        <v>Delhi</v>
      </c>
      <c r="F868" t="str">
        <f>VLOOKUP(fact_plan_revenue[[#This Row],[date]],dim_date[],2)</f>
        <v>Jan</v>
      </c>
      <c r="G868" t="str">
        <f>VLOOKUP(fact_plan_revenue[[#This Row],[date]],dim_date[],3)</f>
        <v>Before 5G</v>
      </c>
      <c r="H868" t="str">
        <f>VLOOKUP(fact_plan_revenue[[#This Row],[plans]],dim_plan[],2,FALSE)</f>
        <v>Big Combo Pack (6 GB / Day) validity: 3 Days</v>
      </c>
    </row>
    <row r="869" spans="1:8" x14ac:dyDescent="0.3">
      <c r="A869" s="2">
        <v>44562</v>
      </c>
      <c r="B869">
        <v>226001</v>
      </c>
      <c r="C869" t="s">
        <v>59</v>
      </c>
      <c r="D869">
        <v>0.38</v>
      </c>
      <c r="E869" t="str">
        <f>VLOOKUP(fact_plan_revenue[[#This Row],[city_code]],dim_cities[],2)</f>
        <v>Delhi</v>
      </c>
      <c r="F869" t="str">
        <f>VLOOKUP(fact_plan_revenue[[#This Row],[date]],dim_date[],2)</f>
        <v>Jan</v>
      </c>
      <c r="G869" t="str">
        <f>VLOOKUP(fact_plan_revenue[[#This Row],[date]],dim_date[],3)</f>
        <v>Before 5G</v>
      </c>
      <c r="H869" t="str">
        <f>VLOOKUP(fact_plan_revenue[[#This Row],[plans]],dim_plan[],2,FALSE)</f>
        <v>Daily Saviour (1 GB / Day) validity: 1 Day</v>
      </c>
    </row>
    <row r="870" spans="1:8" x14ac:dyDescent="0.3">
      <c r="A870" s="2">
        <v>44562</v>
      </c>
      <c r="B870">
        <v>226001</v>
      </c>
      <c r="C870" t="s">
        <v>61</v>
      </c>
      <c r="D870">
        <v>0.25</v>
      </c>
      <c r="E870" t="str">
        <f>VLOOKUP(fact_plan_revenue[[#This Row],[city_code]],dim_cities[],2)</f>
        <v>Delhi</v>
      </c>
      <c r="F870" t="str">
        <f>VLOOKUP(fact_plan_revenue[[#This Row],[date]],dim_date[],2)</f>
        <v>Jan</v>
      </c>
      <c r="G870" t="str">
        <f>VLOOKUP(fact_plan_revenue[[#This Row],[date]],dim_date[],3)</f>
        <v>Before 5G</v>
      </c>
      <c r="H870" t="str">
        <f>VLOOKUP(fact_plan_revenue[[#This Row],[plans]],dim_plan[],2,FALSE)</f>
        <v>Combo TopUp: 14.95 Talktime and 300 MB data</v>
      </c>
    </row>
    <row r="871" spans="1:8" x14ac:dyDescent="0.3">
      <c r="A871" s="2">
        <v>44562</v>
      </c>
      <c r="B871">
        <v>226001</v>
      </c>
      <c r="C871" t="s">
        <v>63</v>
      </c>
      <c r="D871">
        <v>0.13</v>
      </c>
      <c r="E871" t="str">
        <f>VLOOKUP(fact_plan_revenue[[#This Row],[city_code]],dim_cities[],2)</f>
        <v>Delhi</v>
      </c>
      <c r="F871" t="str">
        <f>VLOOKUP(fact_plan_revenue[[#This Row],[date]],dim_date[],2)</f>
        <v>Jan</v>
      </c>
      <c r="G871" t="str">
        <f>VLOOKUP(fact_plan_revenue[[#This Row],[date]],dim_date[],3)</f>
        <v>Before 5G</v>
      </c>
      <c r="H871" t="str">
        <f>VLOOKUP(fact_plan_revenue[[#This Row],[plans]],dim_plan[],2,FALSE)</f>
        <v>Big Combo Pack (6 GB / Day) validity: 3 Days</v>
      </c>
    </row>
    <row r="872" spans="1:8" x14ac:dyDescent="0.3">
      <c r="A872" s="2">
        <v>44562</v>
      </c>
      <c r="B872">
        <v>800008</v>
      </c>
      <c r="C872" t="s">
        <v>59</v>
      </c>
      <c r="D872">
        <v>0.53</v>
      </c>
      <c r="E872" t="str">
        <f>VLOOKUP(fact_plan_revenue[[#This Row],[city_code]],dim_cities[],2)</f>
        <v>Raipur</v>
      </c>
      <c r="F872" t="str">
        <f>VLOOKUP(fact_plan_revenue[[#This Row],[date]],dim_date[],2)</f>
        <v>Jan</v>
      </c>
      <c r="G872" t="str">
        <f>VLOOKUP(fact_plan_revenue[[#This Row],[date]],dim_date[],3)</f>
        <v>Before 5G</v>
      </c>
      <c r="H872" t="str">
        <f>VLOOKUP(fact_plan_revenue[[#This Row],[plans]],dim_plan[],2,FALSE)</f>
        <v>Daily Saviour (1 GB / Day) validity: 1 Day</v>
      </c>
    </row>
    <row r="873" spans="1:8" x14ac:dyDescent="0.3">
      <c r="A873" s="2">
        <v>44562</v>
      </c>
      <c r="B873">
        <v>800008</v>
      </c>
      <c r="C873" t="s">
        <v>61</v>
      </c>
      <c r="D873">
        <v>0.21</v>
      </c>
      <c r="E873" t="str">
        <f>VLOOKUP(fact_plan_revenue[[#This Row],[city_code]],dim_cities[],2)</f>
        <v>Raipur</v>
      </c>
      <c r="F873" t="str">
        <f>VLOOKUP(fact_plan_revenue[[#This Row],[date]],dim_date[],2)</f>
        <v>Jan</v>
      </c>
      <c r="G873" t="str">
        <f>VLOOKUP(fact_plan_revenue[[#This Row],[date]],dim_date[],3)</f>
        <v>Before 5G</v>
      </c>
      <c r="H873" t="str">
        <f>VLOOKUP(fact_plan_revenue[[#This Row],[plans]],dim_plan[],2,FALSE)</f>
        <v>Combo TopUp: 14.95 Talktime and 300 MB data</v>
      </c>
    </row>
    <row r="874" spans="1:8" x14ac:dyDescent="0.3">
      <c r="A874" s="2">
        <v>44562</v>
      </c>
      <c r="B874">
        <v>800008</v>
      </c>
      <c r="C874" t="s">
        <v>63</v>
      </c>
      <c r="D874">
        <v>0.11</v>
      </c>
      <c r="E874" t="str">
        <f>VLOOKUP(fact_plan_revenue[[#This Row],[city_code]],dim_cities[],2)</f>
        <v>Raipur</v>
      </c>
      <c r="F874" t="str">
        <f>VLOOKUP(fact_plan_revenue[[#This Row],[date]],dim_date[],2)</f>
        <v>Jan</v>
      </c>
      <c r="G874" t="str">
        <f>VLOOKUP(fact_plan_revenue[[#This Row],[date]],dim_date[],3)</f>
        <v>Before 5G</v>
      </c>
      <c r="H874" t="str">
        <f>VLOOKUP(fact_plan_revenue[[#This Row],[plans]],dim_plan[],2,FALSE)</f>
        <v>Big Combo Pack (6 GB / Day) validity: 3 Days</v>
      </c>
    </row>
    <row r="875" spans="1:8" x14ac:dyDescent="0.3">
      <c r="A875" s="2">
        <v>44562</v>
      </c>
      <c r="B875">
        <v>641001</v>
      </c>
      <c r="C875" t="s">
        <v>59</v>
      </c>
      <c r="D875">
        <v>0.15</v>
      </c>
      <c r="E875" t="str">
        <f>VLOOKUP(fact_plan_revenue[[#This Row],[city_code]],dim_cities[],2)</f>
        <v>Coimbatore</v>
      </c>
      <c r="F875" t="str">
        <f>VLOOKUP(fact_plan_revenue[[#This Row],[date]],dim_date[],2)</f>
        <v>Jan</v>
      </c>
      <c r="G875" t="str">
        <f>VLOOKUP(fact_plan_revenue[[#This Row],[date]],dim_date[],3)</f>
        <v>Before 5G</v>
      </c>
      <c r="H875" t="str">
        <f>VLOOKUP(fact_plan_revenue[[#This Row],[plans]],dim_plan[],2,FALSE)</f>
        <v>Daily Saviour (1 GB / Day) validity: 1 Day</v>
      </c>
    </row>
    <row r="876" spans="1:8" x14ac:dyDescent="0.3">
      <c r="A876" s="2">
        <v>44562</v>
      </c>
      <c r="B876">
        <v>641001</v>
      </c>
      <c r="C876" t="s">
        <v>61</v>
      </c>
      <c r="D876">
        <v>0.09</v>
      </c>
      <c r="E876" t="str">
        <f>VLOOKUP(fact_plan_revenue[[#This Row],[city_code]],dim_cities[],2)</f>
        <v>Coimbatore</v>
      </c>
      <c r="F876" t="str">
        <f>VLOOKUP(fact_plan_revenue[[#This Row],[date]],dim_date[],2)</f>
        <v>Jan</v>
      </c>
      <c r="G876" t="str">
        <f>VLOOKUP(fact_plan_revenue[[#This Row],[date]],dim_date[],3)</f>
        <v>Before 5G</v>
      </c>
      <c r="H876" t="str">
        <f>VLOOKUP(fact_plan_revenue[[#This Row],[plans]],dim_plan[],2,FALSE)</f>
        <v>Combo TopUp: 14.95 Talktime and 300 MB data</v>
      </c>
    </row>
    <row r="877" spans="1:8" x14ac:dyDescent="0.3">
      <c r="A877" s="2">
        <v>44562</v>
      </c>
      <c r="B877">
        <v>641001</v>
      </c>
      <c r="C877" t="s">
        <v>63</v>
      </c>
      <c r="D877">
        <v>0.04</v>
      </c>
      <c r="E877" t="str">
        <f>VLOOKUP(fact_plan_revenue[[#This Row],[city_code]],dim_cities[],2)</f>
        <v>Coimbatore</v>
      </c>
      <c r="F877" t="str">
        <f>VLOOKUP(fact_plan_revenue[[#This Row],[date]],dim_date[],2)</f>
        <v>Jan</v>
      </c>
      <c r="G877" t="str">
        <f>VLOOKUP(fact_plan_revenue[[#This Row],[date]],dim_date[],3)</f>
        <v>Before 5G</v>
      </c>
      <c r="H877" t="str">
        <f>VLOOKUP(fact_plan_revenue[[#This Row],[plans]],dim_plan[],2,FALSE)</f>
        <v>Big Combo Pack (6 GB / Day) validity: 3 Days</v>
      </c>
    </row>
    <row r="878" spans="1:8" x14ac:dyDescent="0.3">
      <c r="A878" s="2">
        <v>44562</v>
      </c>
      <c r="B878">
        <v>160017</v>
      </c>
      <c r="C878" t="s">
        <v>59</v>
      </c>
      <c r="D878">
        <v>0.14000000000000001</v>
      </c>
      <c r="E878" t="str">
        <f>VLOOKUP(fact_plan_revenue[[#This Row],[city_code]],dim_cities[],2)</f>
        <v>Delhi</v>
      </c>
      <c r="F878" t="str">
        <f>VLOOKUP(fact_plan_revenue[[#This Row],[date]],dim_date[],2)</f>
        <v>Jan</v>
      </c>
      <c r="G878" t="str">
        <f>VLOOKUP(fact_plan_revenue[[#This Row],[date]],dim_date[],3)</f>
        <v>Before 5G</v>
      </c>
      <c r="H878" t="str">
        <f>VLOOKUP(fact_plan_revenue[[#This Row],[plans]],dim_plan[],2,FALSE)</f>
        <v>Daily Saviour (1 GB / Day) validity: 1 Day</v>
      </c>
    </row>
    <row r="879" spans="1:8" x14ac:dyDescent="0.3">
      <c r="A879" s="2">
        <v>44562</v>
      </c>
      <c r="B879">
        <v>160017</v>
      </c>
      <c r="C879" t="s">
        <v>61</v>
      </c>
      <c r="D879">
        <v>0.06</v>
      </c>
      <c r="E879" t="str">
        <f>VLOOKUP(fact_plan_revenue[[#This Row],[city_code]],dim_cities[],2)</f>
        <v>Delhi</v>
      </c>
      <c r="F879" t="str">
        <f>VLOOKUP(fact_plan_revenue[[#This Row],[date]],dim_date[],2)</f>
        <v>Jan</v>
      </c>
      <c r="G879" t="str">
        <f>VLOOKUP(fact_plan_revenue[[#This Row],[date]],dim_date[],3)</f>
        <v>Before 5G</v>
      </c>
      <c r="H879" t="str">
        <f>VLOOKUP(fact_plan_revenue[[#This Row],[plans]],dim_plan[],2,FALSE)</f>
        <v>Combo TopUp: 14.95 Talktime and 300 MB data</v>
      </c>
    </row>
    <row r="880" spans="1:8" x14ac:dyDescent="0.3">
      <c r="A880" s="2">
        <v>44562</v>
      </c>
      <c r="B880">
        <v>160017</v>
      </c>
      <c r="C880" t="s">
        <v>63</v>
      </c>
      <c r="D880">
        <v>0.06</v>
      </c>
      <c r="E880" t="str">
        <f>VLOOKUP(fact_plan_revenue[[#This Row],[city_code]],dim_cities[],2)</f>
        <v>Delhi</v>
      </c>
      <c r="F880" t="str">
        <f>VLOOKUP(fact_plan_revenue[[#This Row],[date]],dim_date[],2)</f>
        <v>Jan</v>
      </c>
      <c r="G880" t="str">
        <f>VLOOKUP(fact_plan_revenue[[#This Row],[date]],dim_date[],3)</f>
        <v>Before 5G</v>
      </c>
      <c r="H880" t="str">
        <f>VLOOKUP(fact_plan_revenue[[#This Row],[plans]],dim_plan[],2,FALSE)</f>
        <v>Big Combo Pack (6 GB / Day) validity: 3 Days</v>
      </c>
    </row>
    <row r="881" spans="1:8" x14ac:dyDescent="0.3">
      <c r="A881" s="2">
        <v>44562</v>
      </c>
      <c r="B881">
        <v>122001</v>
      </c>
      <c r="C881" t="s">
        <v>59</v>
      </c>
      <c r="D881">
        <v>0.14000000000000001</v>
      </c>
      <c r="E881" t="str">
        <f>VLOOKUP(fact_plan_revenue[[#This Row],[city_code]],dim_cities[],2)</f>
        <v>Delhi</v>
      </c>
      <c r="F881" t="str">
        <f>VLOOKUP(fact_plan_revenue[[#This Row],[date]],dim_date[],2)</f>
        <v>Jan</v>
      </c>
      <c r="G881" t="str">
        <f>VLOOKUP(fact_plan_revenue[[#This Row],[date]],dim_date[],3)</f>
        <v>Before 5G</v>
      </c>
      <c r="H881" t="str">
        <f>VLOOKUP(fact_plan_revenue[[#This Row],[plans]],dim_plan[],2,FALSE)</f>
        <v>Daily Saviour (1 GB / Day) validity: 1 Day</v>
      </c>
    </row>
    <row r="882" spans="1:8" x14ac:dyDescent="0.3">
      <c r="A882" s="2">
        <v>44562</v>
      </c>
      <c r="B882">
        <v>122001</v>
      </c>
      <c r="C882" t="s">
        <v>61</v>
      </c>
      <c r="D882">
        <v>0.06</v>
      </c>
      <c r="E882" t="str">
        <f>VLOOKUP(fact_plan_revenue[[#This Row],[city_code]],dim_cities[],2)</f>
        <v>Delhi</v>
      </c>
      <c r="F882" t="str">
        <f>VLOOKUP(fact_plan_revenue[[#This Row],[date]],dim_date[],2)</f>
        <v>Jan</v>
      </c>
      <c r="G882" t="str">
        <f>VLOOKUP(fact_plan_revenue[[#This Row],[date]],dim_date[],3)</f>
        <v>Before 5G</v>
      </c>
      <c r="H882" t="str">
        <f>VLOOKUP(fact_plan_revenue[[#This Row],[plans]],dim_plan[],2,FALSE)</f>
        <v>Combo TopUp: 14.95 Talktime and 300 MB data</v>
      </c>
    </row>
    <row r="883" spans="1:8" x14ac:dyDescent="0.3">
      <c r="A883" s="2">
        <v>44562</v>
      </c>
      <c r="B883">
        <v>122001</v>
      </c>
      <c r="C883" t="s">
        <v>63</v>
      </c>
      <c r="D883">
        <v>0.06</v>
      </c>
      <c r="E883" t="str">
        <f>VLOOKUP(fact_plan_revenue[[#This Row],[city_code]],dim_cities[],2)</f>
        <v>Delhi</v>
      </c>
      <c r="F883" t="str">
        <f>VLOOKUP(fact_plan_revenue[[#This Row],[date]],dim_date[],2)</f>
        <v>Jan</v>
      </c>
      <c r="G883" t="str">
        <f>VLOOKUP(fact_plan_revenue[[#This Row],[date]],dim_date[],3)</f>
        <v>Before 5G</v>
      </c>
      <c r="H883" t="str">
        <f>VLOOKUP(fact_plan_revenue[[#This Row],[plans]],dim_plan[],2,FALSE)</f>
        <v>Big Combo Pack (6 GB / Day) validity: 3 Days</v>
      </c>
    </row>
    <row r="884" spans="1:8" x14ac:dyDescent="0.3">
      <c r="A884" s="2">
        <v>44562</v>
      </c>
      <c r="B884">
        <v>492001</v>
      </c>
      <c r="C884" t="s">
        <v>59</v>
      </c>
      <c r="D884">
        <v>0.09</v>
      </c>
      <c r="E884" t="str">
        <f>VLOOKUP(fact_plan_revenue[[#This Row],[city_code]],dim_cities[],2)</f>
        <v>Lucknow</v>
      </c>
      <c r="F884" t="str">
        <f>VLOOKUP(fact_plan_revenue[[#This Row],[date]],dim_date[],2)</f>
        <v>Jan</v>
      </c>
      <c r="G884" t="str">
        <f>VLOOKUP(fact_plan_revenue[[#This Row],[date]],dim_date[],3)</f>
        <v>Before 5G</v>
      </c>
      <c r="H884" t="str">
        <f>VLOOKUP(fact_plan_revenue[[#This Row],[plans]],dim_plan[],2,FALSE)</f>
        <v>Daily Saviour (1 GB / Day) validity: 1 Day</v>
      </c>
    </row>
    <row r="885" spans="1:8" x14ac:dyDescent="0.3">
      <c r="A885" s="2">
        <v>44562</v>
      </c>
      <c r="B885">
        <v>492001</v>
      </c>
      <c r="C885" t="s">
        <v>61</v>
      </c>
      <c r="D885">
        <v>0.05</v>
      </c>
      <c r="E885" t="str">
        <f>VLOOKUP(fact_plan_revenue[[#This Row],[city_code]],dim_cities[],2)</f>
        <v>Lucknow</v>
      </c>
      <c r="F885" t="str">
        <f>VLOOKUP(fact_plan_revenue[[#This Row],[date]],dim_date[],2)</f>
        <v>Jan</v>
      </c>
      <c r="G885" t="str">
        <f>VLOOKUP(fact_plan_revenue[[#This Row],[date]],dim_date[],3)</f>
        <v>Before 5G</v>
      </c>
      <c r="H885" t="str">
        <f>VLOOKUP(fact_plan_revenue[[#This Row],[plans]],dim_plan[],2,FALSE)</f>
        <v>Combo TopUp: 14.95 Talktime and 300 MB data</v>
      </c>
    </row>
    <row r="886" spans="1:8" x14ac:dyDescent="0.3">
      <c r="A886" s="2">
        <v>44562</v>
      </c>
      <c r="B886">
        <v>492001</v>
      </c>
      <c r="C886" t="s">
        <v>63</v>
      </c>
      <c r="D886">
        <v>0.04</v>
      </c>
      <c r="E886" t="str">
        <f>VLOOKUP(fact_plan_revenue[[#This Row],[city_code]],dim_cities[],2)</f>
        <v>Lucknow</v>
      </c>
      <c r="F886" t="str">
        <f>VLOOKUP(fact_plan_revenue[[#This Row],[date]],dim_date[],2)</f>
        <v>Jan</v>
      </c>
      <c r="G886" t="str">
        <f>VLOOKUP(fact_plan_revenue[[#This Row],[date]],dim_date[],3)</f>
        <v>Before 5G</v>
      </c>
      <c r="H886" t="str">
        <f>VLOOKUP(fact_plan_revenue[[#This Row],[plans]],dim_plan[],2,FALSE)</f>
        <v>Big Combo Pack (6 GB / Day) validity: 3 Days</v>
      </c>
    </row>
    <row r="887" spans="1:8" x14ac:dyDescent="0.3">
      <c r="A887" s="2">
        <v>44593</v>
      </c>
      <c r="B887">
        <v>400001</v>
      </c>
      <c r="C887" t="s">
        <v>59</v>
      </c>
      <c r="D887">
        <v>1.61</v>
      </c>
      <c r="E887" t="str">
        <f>VLOOKUP(fact_plan_revenue[[#This Row],[city_code]],dim_cities[],2)</f>
        <v>Lucknow</v>
      </c>
      <c r="F887" t="str">
        <f>VLOOKUP(fact_plan_revenue[[#This Row],[date]],dim_date[],2)</f>
        <v>Feb</v>
      </c>
      <c r="G887" t="str">
        <f>VLOOKUP(fact_plan_revenue[[#This Row],[date]],dim_date[],3)</f>
        <v>Before 5G</v>
      </c>
      <c r="H887" t="str">
        <f>VLOOKUP(fact_plan_revenue[[#This Row],[plans]],dim_plan[],2,FALSE)</f>
        <v>Daily Saviour (1 GB / Day) validity: 1 Day</v>
      </c>
    </row>
    <row r="888" spans="1:8" x14ac:dyDescent="0.3">
      <c r="A888" s="2">
        <v>44593</v>
      </c>
      <c r="B888">
        <v>400001</v>
      </c>
      <c r="C888" t="s">
        <v>61</v>
      </c>
      <c r="D888">
        <v>1.01</v>
      </c>
      <c r="E888" t="str">
        <f>VLOOKUP(fact_plan_revenue[[#This Row],[city_code]],dim_cities[],2)</f>
        <v>Lucknow</v>
      </c>
      <c r="F888" t="str">
        <f>VLOOKUP(fact_plan_revenue[[#This Row],[date]],dim_date[],2)</f>
        <v>Feb</v>
      </c>
      <c r="G888" t="str">
        <f>VLOOKUP(fact_plan_revenue[[#This Row],[date]],dim_date[],3)</f>
        <v>Before 5G</v>
      </c>
      <c r="H888" t="str">
        <f>VLOOKUP(fact_plan_revenue[[#This Row],[plans]],dim_plan[],2,FALSE)</f>
        <v>Combo TopUp: 14.95 Talktime and 300 MB data</v>
      </c>
    </row>
    <row r="889" spans="1:8" x14ac:dyDescent="0.3">
      <c r="A889" s="2">
        <v>44593</v>
      </c>
      <c r="B889">
        <v>400001</v>
      </c>
      <c r="C889" t="s">
        <v>63</v>
      </c>
      <c r="D889">
        <v>0.4</v>
      </c>
      <c r="E889" t="str">
        <f>VLOOKUP(fact_plan_revenue[[#This Row],[city_code]],dim_cities[],2)</f>
        <v>Lucknow</v>
      </c>
      <c r="F889" t="str">
        <f>VLOOKUP(fact_plan_revenue[[#This Row],[date]],dim_date[],2)</f>
        <v>Feb</v>
      </c>
      <c r="G889" t="str">
        <f>VLOOKUP(fact_plan_revenue[[#This Row],[date]],dim_date[],3)</f>
        <v>Before 5G</v>
      </c>
      <c r="H889" t="str">
        <f>VLOOKUP(fact_plan_revenue[[#This Row],[plans]],dim_plan[],2,FALSE)</f>
        <v>Big Combo Pack (6 GB / Day) validity: 3 Days</v>
      </c>
    </row>
    <row r="890" spans="1:8" x14ac:dyDescent="0.3">
      <c r="A890" s="2">
        <v>44593</v>
      </c>
      <c r="B890">
        <v>110001</v>
      </c>
      <c r="C890" t="s">
        <v>59</v>
      </c>
      <c r="D890">
        <v>1.32</v>
      </c>
      <c r="E890" t="str">
        <f>VLOOKUP(fact_plan_revenue[[#This Row],[city_code]],dim_cities[],2)</f>
        <v>Delhi</v>
      </c>
      <c r="F890" t="str">
        <f>VLOOKUP(fact_plan_revenue[[#This Row],[date]],dim_date[],2)</f>
        <v>Feb</v>
      </c>
      <c r="G890" t="str">
        <f>VLOOKUP(fact_plan_revenue[[#This Row],[date]],dim_date[],3)</f>
        <v>Before 5G</v>
      </c>
      <c r="H890" t="str">
        <f>VLOOKUP(fact_plan_revenue[[#This Row],[plans]],dim_plan[],2,FALSE)</f>
        <v>Daily Saviour (1 GB / Day) validity: 1 Day</v>
      </c>
    </row>
    <row r="891" spans="1:8" x14ac:dyDescent="0.3">
      <c r="A891" s="2">
        <v>44593</v>
      </c>
      <c r="B891">
        <v>110001</v>
      </c>
      <c r="C891" t="s">
        <v>61</v>
      </c>
      <c r="D891">
        <v>0.49</v>
      </c>
      <c r="E891" t="str">
        <f>VLOOKUP(fact_plan_revenue[[#This Row],[city_code]],dim_cities[],2)</f>
        <v>Delhi</v>
      </c>
      <c r="F891" t="str">
        <f>VLOOKUP(fact_plan_revenue[[#This Row],[date]],dim_date[],2)</f>
        <v>Feb</v>
      </c>
      <c r="G891" t="str">
        <f>VLOOKUP(fact_plan_revenue[[#This Row],[date]],dim_date[],3)</f>
        <v>Before 5G</v>
      </c>
      <c r="H891" t="str">
        <f>VLOOKUP(fact_plan_revenue[[#This Row],[plans]],dim_plan[],2,FALSE)</f>
        <v>Combo TopUp: 14.95 Talktime and 300 MB data</v>
      </c>
    </row>
    <row r="892" spans="1:8" x14ac:dyDescent="0.3">
      <c r="A892" s="2">
        <v>44593</v>
      </c>
      <c r="B892">
        <v>110001</v>
      </c>
      <c r="C892" t="s">
        <v>63</v>
      </c>
      <c r="D892">
        <v>0.33</v>
      </c>
      <c r="E892" t="str">
        <f>VLOOKUP(fact_plan_revenue[[#This Row],[city_code]],dim_cities[],2)</f>
        <v>Delhi</v>
      </c>
      <c r="F892" t="str">
        <f>VLOOKUP(fact_plan_revenue[[#This Row],[date]],dim_date[],2)</f>
        <v>Feb</v>
      </c>
      <c r="G892" t="str">
        <f>VLOOKUP(fact_plan_revenue[[#This Row],[date]],dim_date[],3)</f>
        <v>Before 5G</v>
      </c>
      <c r="H892" t="str">
        <f>VLOOKUP(fact_plan_revenue[[#This Row],[plans]],dim_plan[],2,FALSE)</f>
        <v>Big Combo Pack (6 GB / Day) validity: 3 Days</v>
      </c>
    </row>
    <row r="893" spans="1:8" x14ac:dyDescent="0.3">
      <c r="A893" s="2">
        <v>44593</v>
      </c>
      <c r="B893">
        <v>700001</v>
      </c>
      <c r="C893" t="s">
        <v>59</v>
      </c>
      <c r="D893">
        <v>1.23</v>
      </c>
      <c r="E893" t="str">
        <f>VLOOKUP(fact_plan_revenue[[#This Row],[city_code]],dim_cities[],2)</f>
        <v>Raipur</v>
      </c>
      <c r="F893" t="str">
        <f>VLOOKUP(fact_plan_revenue[[#This Row],[date]],dim_date[],2)</f>
        <v>Feb</v>
      </c>
      <c r="G893" t="str">
        <f>VLOOKUP(fact_plan_revenue[[#This Row],[date]],dim_date[],3)</f>
        <v>Before 5G</v>
      </c>
      <c r="H893" t="str">
        <f>VLOOKUP(fact_plan_revenue[[#This Row],[plans]],dim_plan[],2,FALSE)</f>
        <v>Daily Saviour (1 GB / Day) validity: 1 Day</v>
      </c>
    </row>
    <row r="894" spans="1:8" x14ac:dyDescent="0.3">
      <c r="A894" s="2">
        <v>44593</v>
      </c>
      <c r="B894">
        <v>700001</v>
      </c>
      <c r="C894" t="s">
        <v>61</v>
      </c>
      <c r="D894">
        <v>0.61</v>
      </c>
      <c r="E894" t="str">
        <f>VLOOKUP(fact_plan_revenue[[#This Row],[city_code]],dim_cities[],2)</f>
        <v>Raipur</v>
      </c>
      <c r="F894" t="str">
        <f>VLOOKUP(fact_plan_revenue[[#This Row],[date]],dim_date[],2)</f>
        <v>Feb</v>
      </c>
      <c r="G894" t="str">
        <f>VLOOKUP(fact_plan_revenue[[#This Row],[date]],dim_date[],3)</f>
        <v>Before 5G</v>
      </c>
      <c r="H894" t="str">
        <f>VLOOKUP(fact_plan_revenue[[#This Row],[plans]],dim_plan[],2,FALSE)</f>
        <v>Combo TopUp: 14.95 Talktime and 300 MB data</v>
      </c>
    </row>
    <row r="895" spans="1:8" x14ac:dyDescent="0.3">
      <c r="A895" s="2">
        <v>44593</v>
      </c>
      <c r="B895">
        <v>700001</v>
      </c>
      <c r="C895" t="s">
        <v>63</v>
      </c>
      <c r="D895">
        <v>0.46</v>
      </c>
      <c r="E895" t="str">
        <f>VLOOKUP(fact_plan_revenue[[#This Row],[city_code]],dim_cities[],2)</f>
        <v>Raipur</v>
      </c>
      <c r="F895" t="str">
        <f>VLOOKUP(fact_plan_revenue[[#This Row],[date]],dim_date[],2)</f>
        <v>Feb</v>
      </c>
      <c r="G895" t="str">
        <f>VLOOKUP(fact_plan_revenue[[#This Row],[date]],dim_date[],3)</f>
        <v>Before 5G</v>
      </c>
      <c r="H895" t="str">
        <f>VLOOKUP(fact_plan_revenue[[#This Row],[plans]],dim_plan[],2,FALSE)</f>
        <v>Big Combo Pack (6 GB / Day) validity: 3 Days</v>
      </c>
    </row>
    <row r="896" spans="1:8" x14ac:dyDescent="0.3">
      <c r="A896" s="2">
        <v>44593</v>
      </c>
      <c r="B896">
        <v>560001</v>
      </c>
      <c r="C896" t="s">
        <v>59</v>
      </c>
      <c r="D896">
        <v>1.76</v>
      </c>
      <c r="E896" t="str">
        <f>VLOOKUP(fact_plan_revenue[[#This Row],[city_code]],dim_cities[],2)</f>
        <v>Lucknow</v>
      </c>
      <c r="F896" t="str">
        <f>VLOOKUP(fact_plan_revenue[[#This Row],[date]],dim_date[],2)</f>
        <v>Feb</v>
      </c>
      <c r="G896" t="str">
        <f>VLOOKUP(fact_plan_revenue[[#This Row],[date]],dim_date[],3)</f>
        <v>Before 5G</v>
      </c>
      <c r="H896" t="str">
        <f>VLOOKUP(fact_plan_revenue[[#This Row],[plans]],dim_plan[],2,FALSE)</f>
        <v>Daily Saviour (1 GB / Day) validity: 1 Day</v>
      </c>
    </row>
    <row r="897" spans="1:8" x14ac:dyDescent="0.3">
      <c r="A897" s="2">
        <v>44593</v>
      </c>
      <c r="B897">
        <v>560001</v>
      </c>
      <c r="C897" t="s">
        <v>61</v>
      </c>
      <c r="D897">
        <v>0.71</v>
      </c>
      <c r="E897" t="str">
        <f>VLOOKUP(fact_plan_revenue[[#This Row],[city_code]],dim_cities[],2)</f>
        <v>Lucknow</v>
      </c>
      <c r="F897" t="str">
        <f>VLOOKUP(fact_plan_revenue[[#This Row],[date]],dim_date[],2)</f>
        <v>Feb</v>
      </c>
      <c r="G897" t="str">
        <f>VLOOKUP(fact_plan_revenue[[#This Row],[date]],dim_date[],3)</f>
        <v>Before 5G</v>
      </c>
      <c r="H897" t="str">
        <f>VLOOKUP(fact_plan_revenue[[#This Row],[plans]],dim_plan[],2,FALSE)</f>
        <v>Combo TopUp: 14.95 Talktime and 300 MB data</v>
      </c>
    </row>
    <row r="898" spans="1:8" x14ac:dyDescent="0.3">
      <c r="A898" s="2">
        <v>44593</v>
      </c>
      <c r="B898">
        <v>560001</v>
      </c>
      <c r="C898" t="s">
        <v>63</v>
      </c>
      <c r="D898">
        <v>0.53</v>
      </c>
      <c r="E898" t="str">
        <f>VLOOKUP(fact_plan_revenue[[#This Row],[city_code]],dim_cities[],2)</f>
        <v>Lucknow</v>
      </c>
      <c r="F898" t="str">
        <f>VLOOKUP(fact_plan_revenue[[#This Row],[date]],dim_date[],2)</f>
        <v>Feb</v>
      </c>
      <c r="G898" t="str">
        <f>VLOOKUP(fact_plan_revenue[[#This Row],[date]],dim_date[],3)</f>
        <v>Before 5G</v>
      </c>
      <c r="H898" t="str">
        <f>VLOOKUP(fact_plan_revenue[[#This Row],[plans]],dim_plan[],2,FALSE)</f>
        <v>Big Combo Pack (6 GB / Day) validity: 3 Days</v>
      </c>
    </row>
    <row r="899" spans="1:8" x14ac:dyDescent="0.3">
      <c r="A899" s="2">
        <v>44593</v>
      </c>
      <c r="B899">
        <v>600001</v>
      </c>
      <c r="C899" t="s">
        <v>59</v>
      </c>
      <c r="D899">
        <v>1.7</v>
      </c>
      <c r="E899" t="str">
        <f>VLOOKUP(fact_plan_revenue[[#This Row],[city_code]],dim_cities[],2)</f>
        <v>Lucknow</v>
      </c>
      <c r="F899" t="str">
        <f>VLOOKUP(fact_plan_revenue[[#This Row],[date]],dim_date[],2)</f>
        <v>Feb</v>
      </c>
      <c r="G899" t="str">
        <f>VLOOKUP(fact_plan_revenue[[#This Row],[date]],dim_date[],3)</f>
        <v>Before 5G</v>
      </c>
      <c r="H899" t="str">
        <f>VLOOKUP(fact_plan_revenue[[#This Row],[plans]],dim_plan[],2,FALSE)</f>
        <v>Daily Saviour (1 GB / Day) validity: 1 Day</v>
      </c>
    </row>
    <row r="900" spans="1:8" x14ac:dyDescent="0.3">
      <c r="A900" s="2">
        <v>44593</v>
      </c>
      <c r="B900">
        <v>600001</v>
      </c>
      <c r="C900" t="s">
        <v>61</v>
      </c>
      <c r="D900">
        <v>0.85</v>
      </c>
      <c r="E900" t="str">
        <f>VLOOKUP(fact_plan_revenue[[#This Row],[city_code]],dim_cities[],2)</f>
        <v>Lucknow</v>
      </c>
      <c r="F900" t="str">
        <f>VLOOKUP(fact_plan_revenue[[#This Row],[date]],dim_date[],2)</f>
        <v>Feb</v>
      </c>
      <c r="G900" t="str">
        <f>VLOOKUP(fact_plan_revenue[[#This Row],[date]],dim_date[],3)</f>
        <v>Before 5G</v>
      </c>
      <c r="H900" t="str">
        <f>VLOOKUP(fact_plan_revenue[[#This Row],[plans]],dim_plan[],2,FALSE)</f>
        <v>Combo TopUp: 14.95 Talktime and 300 MB data</v>
      </c>
    </row>
    <row r="901" spans="1:8" x14ac:dyDescent="0.3">
      <c r="A901" s="2">
        <v>44593</v>
      </c>
      <c r="B901">
        <v>600001</v>
      </c>
      <c r="C901" t="s">
        <v>63</v>
      </c>
      <c r="D901">
        <v>0.64</v>
      </c>
      <c r="E901" t="str">
        <f>VLOOKUP(fact_plan_revenue[[#This Row],[city_code]],dim_cities[],2)</f>
        <v>Lucknow</v>
      </c>
      <c r="F901" t="str">
        <f>VLOOKUP(fact_plan_revenue[[#This Row],[date]],dim_date[],2)</f>
        <v>Feb</v>
      </c>
      <c r="G901" t="str">
        <f>VLOOKUP(fact_plan_revenue[[#This Row],[date]],dim_date[],3)</f>
        <v>Before 5G</v>
      </c>
      <c r="H901" t="str">
        <f>VLOOKUP(fact_plan_revenue[[#This Row],[plans]],dim_plan[],2,FALSE)</f>
        <v>Big Combo Pack (6 GB / Day) validity: 3 Days</v>
      </c>
    </row>
    <row r="902" spans="1:8" x14ac:dyDescent="0.3">
      <c r="A902" s="2">
        <v>44593</v>
      </c>
      <c r="B902">
        <v>500001</v>
      </c>
      <c r="C902" t="s">
        <v>59</v>
      </c>
      <c r="D902">
        <v>0.81</v>
      </c>
      <c r="E902" t="str">
        <f>VLOOKUP(fact_plan_revenue[[#This Row],[city_code]],dim_cities[],2)</f>
        <v>Lucknow</v>
      </c>
      <c r="F902" t="str">
        <f>VLOOKUP(fact_plan_revenue[[#This Row],[date]],dim_date[],2)</f>
        <v>Feb</v>
      </c>
      <c r="G902" t="str">
        <f>VLOOKUP(fact_plan_revenue[[#This Row],[date]],dim_date[],3)</f>
        <v>Before 5G</v>
      </c>
      <c r="H902" t="str">
        <f>VLOOKUP(fact_plan_revenue[[#This Row],[plans]],dim_plan[],2,FALSE)</f>
        <v>Daily Saviour (1 GB / Day) validity: 1 Day</v>
      </c>
    </row>
    <row r="903" spans="1:8" x14ac:dyDescent="0.3">
      <c r="A903" s="2">
        <v>44593</v>
      </c>
      <c r="B903">
        <v>500001</v>
      </c>
      <c r="C903" t="s">
        <v>61</v>
      </c>
      <c r="D903">
        <v>0.35</v>
      </c>
      <c r="E903" t="str">
        <f>VLOOKUP(fact_plan_revenue[[#This Row],[city_code]],dim_cities[],2)</f>
        <v>Lucknow</v>
      </c>
      <c r="F903" t="str">
        <f>VLOOKUP(fact_plan_revenue[[#This Row],[date]],dim_date[],2)</f>
        <v>Feb</v>
      </c>
      <c r="G903" t="str">
        <f>VLOOKUP(fact_plan_revenue[[#This Row],[date]],dim_date[],3)</f>
        <v>Before 5G</v>
      </c>
      <c r="H903" t="str">
        <f>VLOOKUP(fact_plan_revenue[[#This Row],[plans]],dim_plan[],2,FALSE)</f>
        <v>Combo TopUp: 14.95 Talktime and 300 MB data</v>
      </c>
    </row>
    <row r="904" spans="1:8" x14ac:dyDescent="0.3">
      <c r="A904" s="2">
        <v>44593</v>
      </c>
      <c r="B904">
        <v>500001</v>
      </c>
      <c r="C904" t="s">
        <v>63</v>
      </c>
      <c r="D904">
        <v>0.35</v>
      </c>
      <c r="E904" t="str">
        <f>VLOOKUP(fact_plan_revenue[[#This Row],[city_code]],dim_cities[],2)</f>
        <v>Lucknow</v>
      </c>
      <c r="F904" t="str">
        <f>VLOOKUP(fact_plan_revenue[[#This Row],[date]],dim_date[],2)</f>
        <v>Feb</v>
      </c>
      <c r="G904" t="str">
        <f>VLOOKUP(fact_plan_revenue[[#This Row],[date]],dim_date[],3)</f>
        <v>Before 5G</v>
      </c>
      <c r="H904" t="str">
        <f>VLOOKUP(fact_plan_revenue[[#This Row],[plans]],dim_plan[],2,FALSE)</f>
        <v>Big Combo Pack (6 GB / Day) validity: 3 Days</v>
      </c>
    </row>
    <row r="905" spans="1:8" x14ac:dyDescent="0.3">
      <c r="A905" s="2">
        <v>44593</v>
      </c>
      <c r="B905">
        <v>411001</v>
      </c>
      <c r="C905" t="s">
        <v>59</v>
      </c>
      <c r="D905">
        <v>0.89</v>
      </c>
      <c r="E905" t="str">
        <f>VLOOKUP(fact_plan_revenue[[#This Row],[city_code]],dim_cities[],2)</f>
        <v>Lucknow</v>
      </c>
      <c r="F905" t="str">
        <f>VLOOKUP(fact_plan_revenue[[#This Row],[date]],dim_date[],2)</f>
        <v>Feb</v>
      </c>
      <c r="G905" t="str">
        <f>VLOOKUP(fact_plan_revenue[[#This Row],[date]],dim_date[],3)</f>
        <v>Before 5G</v>
      </c>
      <c r="H905" t="str">
        <f>VLOOKUP(fact_plan_revenue[[#This Row],[plans]],dim_plan[],2,FALSE)</f>
        <v>Daily Saviour (1 GB / Day) validity: 1 Day</v>
      </c>
    </row>
    <row r="906" spans="1:8" x14ac:dyDescent="0.3">
      <c r="A906" s="2">
        <v>44593</v>
      </c>
      <c r="B906">
        <v>411001</v>
      </c>
      <c r="C906" t="s">
        <v>61</v>
      </c>
      <c r="D906">
        <v>0.39</v>
      </c>
      <c r="E906" t="str">
        <f>VLOOKUP(fact_plan_revenue[[#This Row],[city_code]],dim_cities[],2)</f>
        <v>Lucknow</v>
      </c>
      <c r="F906" t="str">
        <f>VLOOKUP(fact_plan_revenue[[#This Row],[date]],dim_date[],2)</f>
        <v>Feb</v>
      </c>
      <c r="G906" t="str">
        <f>VLOOKUP(fact_plan_revenue[[#This Row],[date]],dim_date[],3)</f>
        <v>Before 5G</v>
      </c>
      <c r="H906" t="str">
        <f>VLOOKUP(fact_plan_revenue[[#This Row],[plans]],dim_plan[],2,FALSE)</f>
        <v>Combo TopUp: 14.95 Talktime and 300 MB data</v>
      </c>
    </row>
    <row r="907" spans="1:8" x14ac:dyDescent="0.3">
      <c r="A907" s="2">
        <v>44593</v>
      </c>
      <c r="B907">
        <v>411001</v>
      </c>
      <c r="C907" t="s">
        <v>63</v>
      </c>
      <c r="D907">
        <v>0.39</v>
      </c>
      <c r="E907" t="str">
        <f>VLOOKUP(fact_plan_revenue[[#This Row],[city_code]],dim_cities[],2)</f>
        <v>Lucknow</v>
      </c>
      <c r="F907" t="str">
        <f>VLOOKUP(fact_plan_revenue[[#This Row],[date]],dim_date[],2)</f>
        <v>Feb</v>
      </c>
      <c r="G907" t="str">
        <f>VLOOKUP(fact_plan_revenue[[#This Row],[date]],dim_date[],3)</f>
        <v>Before 5G</v>
      </c>
      <c r="H907" t="str">
        <f>VLOOKUP(fact_plan_revenue[[#This Row],[plans]],dim_plan[],2,FALSE)</f>
        <v>Big Combo Pack (6 GB / Day) validity: 3 Days</v>
      </c>
    </row>
    <row r="908" spans="1:8" x14ac:dyDescent="0.3">
      <c r="A908" s="2">
        <v>44593</v>
      </c>
      <c r="B908">
        <v>380001</v>
      </c>
      <c r="C908" t="s">
        <v>59</v>
      </c>
      <c r="D908">
        <v>0.6</v>
      </c>
      <c r="E908" t="str">
        <f>VLOOKUP(fact_plan_revenue[[#This Row],[city_code]],dim_cities[],2)</f>
        <v>Ahmedabad</v>
      </c>
      <c r="F908" t="str">
        <f>VLOOKUP(fact_plan_revenue[[#This Row],[date]],dim_date[],2)</f>
        <v>Feb</v>
      </c>
      <c r="G908" t="str">
        <f>VLOOKUP(fact_plan_revenue[[#This Row],[date]],dim_date[],3)</f>
        <v>Before 5G</v>
      </c>
      <c r="H908" t="str">
        <f>VLOOKUP(fact_plan_revenue[[#This Row],[plans]],dim_plan[],2,FALSE)</f>
        <v>Daily Saviour (1 GB / Day) validity: 1 Day</v>
      </c>
    </row>
    <row r="909" spans="1:8" x14ac:dyDescent="0.3">
      <c r="A909" s="2">
        <v>44593</v>
      </c>
      <c r="B909">
        <v>380001</v>
      </c>
      <c r="C909" t="s">
        <v>61</v>
      </c>
      <c r="D909">
        <v>0.3</v>
      </c>
      <c r="E909" t="str">
        <f>VLOOKUP(fact_plan_revenue[[#This Row],[city_code]],dim_cities[],2)</f>
        <v>Ahmedabad</v>
      </c>
      <c r="F909" t="str">
        <f>VLOOKUP(fact_plan_revenue[[#This Row],[date]],dim_date[],2)</f>
        <v>Feb</v>
      </c>
      <c r="G909" t="str">
        <f>VLOOKUP(fact_plan_revenue[[#This Row],[date]],dim_date[],3)</f>
        <v>Before 5G</v>
      </c>
      <c r="H909" t="str">
        <f>VLOOKUP(fact_plan_revenue[[#This Row],[plans]],dim_plan[],2,FALSE)</f>
        <v>Combo TopUp: 14.95 Talktime and 300 MB data</v>
      </c>
    </row>
    <row r="910" spans="1:8" x14ac:dyDescent="0.3">
      <c r="A910" s="2">
        <v>44593</v>
      </c>
      <c r="B910">
        <v>380001</v>
      </c>
      <c r="C910" t="s">
        <v>63</v>
      </c>
      <c r="D910">
        <v>0.06</v>
      </c>
      <c r="E910" t="str">
        <f>VLOOKUP(fact_plan_revenue[[#This Row],[city_code]],dim_cities[],2)</f>
        <v>Ahmedabad</v>
      </c>
      <c r="F910" t="str">
        <f>VLOOKUP(fact_plan_revenue[[#This Row],[date]],dim_date[],2)</f>
        <v>Feb</v>
      </c>
      <c r="G910" t="str">
        <f>VLOOKUP(fact_plan_revenue[[#This Row],[date]],dim_date[],3)</f>
        <v>Before 5G</v>
      </c>
      <c r="H910" t="str">
        <f>VLOOKUP(fact_plan_revenue[[#This Row],[plans]],dim_plan[],2,FALSE)</f>
        <v>Big Combo Pack (6 GB / Day) validity: 3 Days</v>
      </c>
    </row>
    <row r="911" spans="1:8" x14ac:dyDescent="0.3">
      <c r="A911" s="2">
        <v>44593</v>
      </c>
      <c r="B911">
        <v>302001</v>
      </c>
      <c r="C911" t="s">
        <v>59</v>
      </c>
      <c r="D911">
        <v>0.3</v>
      </c>
      <c r="E911" t="str">
        <f>VLOOKUP(fact_plan_revenue[[#This Row],[city_code]],dim_cities[],2)</f>
        <v>Delhi</v>
      </c>
      <c r="F911" t="str">
        <f>VLOOKUP(fact_plan_revenue[[#This Row],[date]],dim_date[],2)</f>
        <v>Feb</v>
      </c>
      <c r="G911" t="str">
        <f>VLOOKUP(fact_plan_revenue[[#This Row],[date]],dim_date[],3)</f>
        <v>Before 5G</v>
      </c>
      <c r="H911" t="str">
        <f>VLOOKUP(fact_plan_revenue[[#This Row],[plans]],dim_plan[],2,FALSE)</f>
        <v>Daily Saviour (1 GB / Day) validity: 1 Day</v>
      </c>
    </row>
    <row r="912" spans="1:8" x14ac:dyDescent="0.3">
      <c r="A912" s="2">
        <v>44593</v>
      </c>
      <c r="B912">
        <v>302001</v>
      </c>
      <c r="C912" t="s">
        <v>61</v>
      </c>
      <c r="D912">
        <v>0.22</v>
      </c>
      <c r="E912" t="str">
        <f>VLOOKUP(fact_plan_revenue[[#This Row],[city_code]],dim_cities[],2)</f>
        <v>Delhi</v>
      </c>
      <c r="F912" t="str">
        <f>VLOOKUP(fact_plan_revenue[[#This Row],[date]],dim_date[],2)</f>
        <v>Feb</v>
      </c>
      <c r="G912" t="str">
        <f>VLOOKUP(fact_plan_revenue[[#This Row],[date]],dim_date[],3)</f>
        <v>Before 5G</v>
      </c>
      <c r="H912" t="str">
        <f>VLOOKUP(fact_plan_revenue[[#This Row],[plans]],dim_plan[],2,FALSE)</f>
        <v>Combo TopUp: 14.95 Talktime and 300 MB data</v>
      </c>
    </row>
    <row r="913" spans="1:8" x14ac:dyDescent="0.3">
      <c r="A913" s="2">
        <v>44593</v>
      </c>
      <c r="B913">
        <v>302001</v>
      </c>
      <c r="C913" t="s">
        <v>63</v>
      </c>
      <c r="D913">
        <v>0.04</v>
      </c>
      <c r="E913" t="str">
        <f>VLOOKUP(fact_plan_revenue[[#This Row],[city_code]],dim_cities[],2)</f>
        <v>Delhi</v>
      </c>
      <c r="F913" t="str">
        <f>VLOOKUP(fact_plan_revenue[[#This Row],[date]],dim_date[],2)</f>
        <v>Feb</v>
      </c>
      <c r="G913" t="str">
        <f>VLOOKUP(fact_plan_revenue[[#This Row],[date]],dim_date[],3)</f>
        <v>Before 5G</v>
      </c>
      <c r="H913" t="str">
        <f>VLOOKUP(fact_plan_revenue[[#This Row],[plans]],dim_plan[],2,FALSE)</f>
        <v>Big Combo Pack (6 GB / Day) validity: 3 Days</v>
      </c>
    </row>
    <row r="914" spans="1:8" x14ac:dyDescent="0.3">
      <c r="A914" s="2">
        <v>44593</v>
      </c>
      <c r="B914">
        <v>226001</v>
      </c>
      <c r="C914" t="s">
        <v>59</v>
      </c>
      <c r="D914">
        <v>0.65</v>
      </c>
      <c r="E914" t="str">
        <f>VLOOKUP(fact_plan_revenue[[#This Row],[city_code]],dim_cities[],2)</f>
        <v>Delhi</v>
      </c>
      <c r="F914" t="str">
        <f>VLOOKUP(fact_plan_revenue[[#This Row],[date]],dim_date[],2)</f>
        <v>Feb</v>
      </c>
      <c r="G914" t="str">
        <f>VLOOKUP(fact_plan_revenue[[#This Row],[date]],dim_date[],3)</f>
        <v>Before 5G</v>
      </c>
      <c r="H914" t="str">
        <f>VLOOKUP(fact_plan_revenue[[#This Row],[plans]],dim_plan[],2,FALSE)</f>
        <v>Daily Saviour (1 GB / Day) validity: 1 Day</v>
      </c>
    </row>
    <row r="915" spans="1:8" x14ac:dyDescent="0.3">
      <c r="A915" s="2">
        <v>44593</v>
      </c>
      <c r="B915">
        <v>226001</v>
      </c>
      <c r="C915" t="s">
        <v>61</v>
      </c>
      <c r="D915">
        <v>0.37</v>
      </c>
      <c r="E915" t="str">
        <f>VLOOKUP(fact_plan_revenue[[#This Row],[city_code]],dim_cities[],2)</f>
        <v>Delhi</v>
      </c>
      <c r="F915" t="str">
        <f>VLOOKUP(fact_plan_revenue[[#This Row],[date]],dim_date[],2)</f>
        <v>Feb</v>
      </c>
      <c r="G915" t="str">
        <f>VLOOKUP(fact_plan_revenue[[#This Row],[date]],dim_date[],3)</f>
        <v>Before 5G</v>
      </c>
      <c r="H915" t="str">
        <f>VLOOKUP(fact_plan_revenue[[#This Row],[plans]],dim_plan[],2,FALSE)</f>
        <v>Combo TopUp: 14.95 Talktime and 300 MB data</v>
      </c>
    </row>
    <row r="916" spans="1:8" x14ac:dyDescent="0.3">
      <c r="A916" s="2">
        <v>44593</v>
      </c>
      <c r="B916">
        <v>226001</v>
      </c>
      <c r="C916" t="s">
        <v>63</v>
      </c>
      <c r="D916">
        <v>0.09</v>
      </c>
      <c r="E916" t="str">
        <f>VLOOKUP(fact_plan_revenue[[#This Row],[city_code]],dim_cities[],2)</f>
        <v>Delhi</v>
      </c>
      <c r="F916" t="str">
        <f>VLOOKUP(fact_plan_revenue[[#This Row],[date]],dim_date[],2)</f>
        <v>Feb</v>
      </c>
      <c r="G916" t="str">
        <f>VLOOKUP(fact_plan_revenue[[#This Row],[date]],dim_date[],3)</f>
        <v>Before 5G</v>
      </c>
      <c r="H916" t="str">
        <f>VLOOKUP(fact_plan_revenue[[#This Row],[plans]],dim_plan[],2,FALSE)</f>
        <v>Big Combo Pack (6 GB / Day) validity: 3 Days</v>
      </c>
    </row>
    <row r="917" spans="1:8" x14ac:dyDescent="0.3">
      <c r="A917" s="2">
        <v>44593</v>
      </c>
      <c r="B917">
        <v>800008</v>
      </c>
      <c r="C917" t="s">
        <v>59</v>
      </c>
      <c r="D917">
        <v>0.34</v>
      </c>
      <c r="E917" t="str">
        <f>VLOOKUP(fact_plan_revenue[[#This Row],[city_code]],dim_cities[],2)</f>
        <v>Raipur</v>
      </c>
      <c r="F917" t="str">
        <f>VLOOKUP(fact_plan_revenue[[#This Row],[date]],dim_date[],2)</f>
        <v>Feb</v>
      </c>
      <c r="G917" t="str">
        <f>VLOOKUP(fact_plan_revenue[[#This Row],[date]],dim_date[],3)</f>
        <v>Before 5G</v>
      </c>
      <c r="H917" t="str">
        <f>VLOOKUP(fact_plan_revenue[[#This Row],[plans]],dim_plan[],2,FALSE)</f>
        <v>Daily Saviour (1 GB / Day) validity: 1 Day</v>
      </c>
    </row>
    <row r="918" spans="1:8" x14ac:dyDescent="0.3">
      <c r="A918" s="2">
        <v>44593</v>
      </c>
      <c r="B918">
        <v>800008</v>
      </c>
      <c r="C918" t="s">
        <v>61</v>
      </c>
      <c r="D918">
        <v>0.15</v>
      </c>
      <c r="E918" t="str">
        <f>VLOOKUP(fact_plan_revenue[[#This Row],[city_code]],dim_cities[],2)</f>
        <v>Raipur</v>
      </c>
      <c r="F918" t="str">
        <f>VLOOKUP(fact_plan_revenue[[#This Row],[date]],dim_date[],2)</f>
        <v>Feb</v>
      </c>
      <c r="G918" t="str">
        <f>VLOOKUP(fact_plan_revenue[[#This Row],[date]],dim_date[],3)</f>
        <v>Before 5G</v>
      </c>
      <c r="H918" t="str">
        <f>VLOOKUP(fact_plan_revenue[[#This Row],[plans]],dim_plan[],2,FALSE)</f>
        <v>Combo TopUp: 14.95 Talktime and 300 MB data</v>
      </c>
    </row>
    <row r="919" spans="1:8" x14ac:dyDescent="0.3">
      <c r="A919" s="2">
        <v>44593</v>
      </c>
      <c r="B919">
        <v>800008</v>
      </c>
      <c r="C919" t="s">
        <v>63</v>
      </c>
      <c r="D919">
        <v>0.04</v>
      </c>
      <c r="E919" t="str">
        <f>VLOOKUP(fact_plan_revenue[[#This Row],[city_code]],dim_cities[],2)</f>
        <v>Raipur</v>
      </c>
      <c r="F919" t="str">
        <f>VLOOKUP(fact_plan_revenue[[#This Row],[date]],dim_date[],2)</f>
        <v>Feb</v>
      </c>
      <c r="G919" t="str">
        <f>VLOOKUP(fact_plan_revenue[[#This Row],[date]],dim_date[],3)</f>
        <v>Before 5G</v>
      </c>
      <c r="H919" t="str">
        <f>VLOOKUP(fact_plan_revenue[[#This Row],[plans]],dim_plan[],2,FALSE)</f>
        <v>Big Combo Pack (6 GB / Day) validity: 3 Days</v>
      </c>
    </row>
    <row r="920" spans="1:8" x14ac:dyDescent="0.3">
      <c r="A920" s="2">
        <v>44593</v>
      </c>
      <c r="B920">
        <v>641001</v>
      </c>
      <c r="C920" t="s">
        <v>59</v>
      </c>
      <c r="D920">
        <v>0.33</v>
      </c>
      <c r="E920" t="str">
        <f>VLOOKUP(fact_plan_revenue[[#This Row],[city_code]],dim_cities[],2)</f>
        <v>Coimbatore</v>
      </c>
      <c r="F920" t="str">
        <f>VLOOKUP(fact_plan_revenue[[#This Row],[date]],dim_date[],2)</f>
        <v>Feb</v>
      </c>
      <c r="G920" t="str">
        <f>VLOOKUP(fact_plan_revenue[[#This Row],[date]],dim_date[],3)</f>
        <v>Before 5G</v>
      </c>
      <c r="H920" t="str">
        <f>VLOOKUP(fact_plan_revenue[[#This Row],[plans]],dim_plan[],2,FALSE)</f>
        <v>Daily Saviour (1 GB / Day) validity: 1 Day</v>
      </c>
    </row>
    <row r="921" spans="1:8" x14ac:dyDescent="0.3">
      <c r="A921" s="2">
        <v>44593</v>
      </c>
      <c r="B921">
        <v>641001</v>
      </c>
      <c r="C921" t="s">
        <v>61</v>
      </c>
      <c r="D921">
        <v>0.18</v>
      </c>
      <c r="E921" t="str">
        <f>VLOOKUP(fact_plan_revenue[[#This Row],[city_code]],dim_cities[],2)</f>
        <v>Coimbatore</v>
      </c>
      <c r="F921" t="str">
        <f>VLOOKUP(fact_plan_revenue[[#This Row],[date]],dim_date[],2)</f>
        <v>Feb</v>
      </c>
      <c r="G921" t="str">
        <f>VLOOKUP(fact_plan_revenue[[#This Row],[date]],dim_date[],3)</f>
        <v>Before 5G</v>
      </c>
      <c r="H921" t="str">
        <f>VLOOKUP(fact_plan_revenue[[#This Row],[plans]],dim_plan[],2,FALSE)</f>
        <v>Combo TopUp: 14.95 Talktime and 300 MB data</v>
      </c>
    </row>
    <row r="922" spans="1:8" x14ac:dyDescent="0.3">
      <c r="A922" s="2">
        <v>44593</v>
      </c>
      <c r="B922">
        <v>641001</v>
      </c>
      <c r="C922" t="s">
        <v>63</v>
      </c>
      <c r="D922">
        <v>0.15</v>
      </c>
      <c r="E922" t="str">
        <f>VLOOKUP(fact_plan_revenue[[#This Row],[city_code]],dim_cities[],2)</f>
        <v>Coimbatore</v>
      </c>
      <c r="F922" t="str">
        <f>VLOOKUP(fact_plan_revenue[[#This Row],[date]],dim_date[],2)</f>
        <v>Feb</v>
      </c>
      <c r="G922" t="str">
        <f>VLOOKUP(fact_plan_revenue[[#This Row],[date]],dim_date[],3)</f>
        <v>Before 5G</v>
      </c>
      <c r="H922" t="str">
        <f>VLOOKUP(fact_plan_revenue[[#This Row],[plans]],dim_plan[],2,FALSE)</f>
        <v>Big Combo Pack (6 GB / Day) validity: 3 Days</v>
      </c>
    </row>
    <row r="923" spans="1:8" x14ac:dyDescent="0.3">
      <c r="A923" s="2">
        <v>44593</v>
      </c>
      <c r="B923">
        <v>160017</v>
      </c>
      <c r="C923" t="s">
        <v>59</v>
      </c>
      <c r="D923">
        <v>0.18</v>
      </c>
      <c r="E923" t="str">
        <f>VLOOKUP(fact_plan_revenue[[#This Row],[city_code]],dim_cities[],2)</f>
        <v>Delhi</v>
      </c>
      <c r="F923" t="str">
        <f>VLOOKUP(fact_plan_revenue[[#This Row],[date]],dim_date[],2)</f>
        <v>Feb</v>
      </c>
      <c r="G923" t="str">
        <f>VLOOKUP(fact_plan_revenue[[#This Row],[date]],dim_date[],3)</f>
        <v>Before 5G</v>
      </c>
      <c r="H923" t="str">
        <f>VLOOKUP(fact_plan_revenue[[#This Row],[plans]],dim_plan[],2,FALSE)</f>
        <v>Daily Saviour (1 GB / Day) validity: 1 Day</v>
      </c>
    </row>
    <row r="924" spans="1:8" x14ac:dyDescent="0.3">
      <c r="A924" s="2">
        <v>44593</v>
      </c>
      <c r="B924">
        <v>160017</v>
      </c>
      <c r="C924" t="s">
        <v>61</v>
      </c>
      <c r="D924">
        <v>0.09</v>
      </c>
      <c r="E924" t="str">
        <f>VLOOKUP(fact_plan_revenue[[#This Row],[city_code]],dim_cities[],2)</f>
        <v>Delhi</v>
      </c>
      <c r="F924" t="str">
        <f>VLOOKUP(fact_plan_revenue[[#This Row],[date]],dim_date[],2)</f>
        <v>Feb</v>
      </c>
      <c r="G924" t="str">
        <f>VLOOKUP(fact_plan_revenue[[#This Row],[date]],dim_date[],3)</f>
        <v>Before 5G</v>
      </c>
      <c r="H924" t="str">
        <f>VLOOKUP(fact_plan_revenue[[#This Row],[plans]],dim_plan[],2,FALSE)</f>
        <v>Combo TopUp: 14.95 Talktime and 300 MB data</v>
      </c>
    </row>
    <row r="925" spans="1:8" x14ac:dyDescent="0.3">
      <c r="A925" s="2">
        <v>44593</v>
      </c>
      <c r="B925">
        <v>160017</v>
      </c>
      <c r="C925" t="s">
        <v>63</v>
      </c>
      <c r="D925">
        <v>0.04</v>
      </c>
      <c r="E925" t="str">
        <f>VLOOKUP(fact_plan_revenue[[#This Row],[city_code]],dim_cities[],2)</f>
        <v>Delhi</v>
      </c>
      <c r="F925" t="str">
        <f>VLOOKUP(fact_plan_revenue[[#This Row],[date]],dim_date[],2)</f>
        <v>Feb</v>
      </c>
      <c r="G925" t="str">
        <f>VLOOKUP(fact_plan_revenue[[#This Row],[date]],dim_date[],3)</f>
        <v>Before 5G</v>
      </c>
      <c r="H925" t="str">
        <f>VLOOKUP(fact_plan_revenue[[#This Row],[plans]],dim_plan[],2,FALSE)</f>
        <v>Big Combo Pack (6 GB / Day) validity: 3 Days</v>
      </c>
    </row>
    <row r="926" spans="1:8" x14ac:dyDescent="0.3">
      <c r="A926" s="2">
        <v>44593</v>
      </c>
      <c r="B926">
        <v>122001</v>
      </c>
      <c r="C926" t="s">
        <v>59</v>
      </c>
      <c r="D926">
        <v>0.18</v>
      </c>
      <c r="E926" t="str">
        <f>VLOOKUP(fact_plan_revenue[[#This Row],[city_code]],dim_cities[],2)</f>
        <v>Delhi</v>
      </c>
      <c r="F926" t="str">
        <f>VLOOKUP(fact_plan_revenue[[#This Row],[date]],dim_date[],2)</f>
        <v>Feb</v>
      </c>
      <c r="G926" t="str">
        <f>VLOOKUP(fact_plan_revenue[[#This Row],[date]],dim_date[],3)</f>
        <v>Before 5G</v>
      </c>
      <c r="H926" t="str">
        <f>VLOOKUP(fact_plan_revenue[[#This Row],[plans]],dim_plan[],2,FALSE)</f>
        <v>Daily Saviour (1 GB / Day) validity: 1 Day</v>
      </c>
    </row>
    <row r="927" spans="1:8" x14ac:dyDescent="0.3">
      <c r="A927" s="2">
        <v>44593</v>
      </c>
      <c r="B927">
        <v>122001</v>
      </c>
      <c r="C927" t="s">
        <v>61</v>
      </c>
      <c r="D927">
        <v>0.16</v>
      </c>
      <c r="E927" t="str">
        <f>VLOOKUP(fact_plan_revenue[[#This Row],[city_code]],dim_cities[],2)</f>
        <v>Delhi</v>
      </c>
      <c r="F927" t="str">
        <f>VLOOKUP(fact_plan_revenue[[#This Row],[date]],dim_date[],2)</f>
        <v>Feb</v>
      </c>
      <c r="G927" t="str">
        <f>VLOOKUP(fact_plan_revenue[[#This Row],[date]],dim_date[],3)</f>
        <v>Before 5G</v>
      </c>
      <c r="H927" t="str">
        <f>VLOOKUP(fact_plan_revenue[[#This Row],[plans]],dim_plan[],2,FALSE)</f>
        <v>Combo TopUp: 14.95 Talktime and 300 MB data</v>
      </c>
    </row>
    <row r="928" spans="1:8" x14ac:dyDescent="0.3">
      <c r="A928" s="2">
        <v>44593</v>
      </c>
      <c r="B928">
        <v>122001</v>
      </c>
      <c r="C928" t="s">
        <v>63</v>
      </c>
      <c r="D928">
        <v>0.08</v>
      </c>
      <c r="E928" t="str">
        <f>VLOOKUP(fact_plan_revenue[[#This Row],[city_code]],dim_cities[],2)</f>
        <v>Delhi</v>
      </c>
      <c r="F928" t="str">
        <f>VLOOKUP(fact_plan_revenue[[#This Row],[date]],dim_date[],2)</f>
        <v>Feb</v>
      </c>
      <c r="G928" t="str">
        <f>VLOOKUP(fact_plan_revenue[[#This Row],[date]],dim_date[],3)</f>
        <v>Before 5G</v>
      </c>
      <c r="H928" t="str">
        <f>VLOOKUP(fact_plan_revenue[[#This Row],[plans]],dim_plan[],2,FALSE)</f>
        <v>Big Combo Pack (6 GB / Day) validity: 3 Days</v>
      </c>
    </row>
    <row r="929" spans="1:8" x14ac:dyDescent="0.3">
      <c r="A929" s="2">
        <v>44593</v>
      </c>
      <c r="B929">
        <v>492001</v>
      </c>
      <c r="C929" t="s">
        <v>59</v>
      </c>
      <c r="D929">
        <v>0.11</v>
      </c>
      <c r="E929" t="str">
        <f>VLOOKUP(fact_plan_revenue[[#This Row],[city_code]],dim_cities[],2)</f>
        <v>Lucknow</v>
      </c>
      <c r="F929" t="str">
        <f>VLOOKUP(fact_plan_revenue[[#This Row],[date]],dim_date[],2)</f>
        <v>Feb</v>
      </c>
      <c r="G929" t="str">
        <f>VLOOKUP(fact_plan_revenue[[#This Row],[date]],dim_date[],3)</f>
        <v>Before 5G</v>
      </c>
      <c r="H929" t="str">
        <f>VLOOKUP(fact_plan_revenue[[#This Row],[plans]],dim_plan[],2,FALSE)</f>
        <v>Daily Saviour (1 GB / Day) validity: 1 Day</v>
      </c>
    </row>
    <row r="930" spans="1:8" x14ac:dyDescent="0.3">
      <c r="A930" s="2">
        <v>44593</v>
      </c>
      <c r="B930">
        <v>492001</v>
      </c>
      <c r="C930" t="s">
        <v>61</v>
      </c>
      <c r="D930">
        <v>0.06</v>
      </c>
      <c r="E930" t="str">
        <f>VLOOKUP(fact_plan_revenue[[#This Row],[city_code]],dim_cities[],2)</f>
        <v>Lucknow</v>
      </c>
      <c r="F930" t="str">
        <f>VLOOKUP(fact_plan_revenue[[#This Row],[date]],dim_date[],2)</f>
        <v>Feb</v>
      </c>
      <c r="G930" t="str">
        <f>VLOOKUP(fact_plan_revenue[[#This Row],[date]],dim_date[],3)</f>
        <v>Before 5G</v>
      </c>
      <c r="H930" t="str">
        <f>VLOOKUP(fact_plan_revenue[[#This Row],[plans]],dim_plan[],2,FALSE)</f>
        <v>Combo TopUp: 14.95 Talktime and 300 MB data</v>
      </c>
    </row>
    <row r="931" spans="1:8" x14ac:dyDescent="0.3">
      <c r="A931" s="2">
        <v>44593</v>
      </c>
      <c r="B931">
        <v>492001</v>
      </c>
      <c r="C931" t="s">
        <v>63</v>
      </c>
      <c r="D931">
        <v>0.06</v>
      </c>
      <c r="E931" t="str">
        <f>VLOOKUP(fact_plan_revenue[[#This Row],[city_code]],dim_cities[],2)</f>
        <v>Lucknow</v>
      </c>
      <c r="F931" t="str">
        <f>VLOOKUP(fact_plan_revenue[[#This Row],[date]],dim_date[],2)</f>
        <v>Feb</v>
      </c>
      <c r="G931" t="str">
        <f>VLOOKUP(fact_plan_revenue[[#This Row],[date]],dim_date[],3)</f>
        <v>Before 5G</v>
      </c>
      <c r="H931" t="str">
        <f>VLOOKUP(fact_plan_revenue[[#This Row],[plans]],dim_plan[],2,FALSE)</f>
        <v>Big Combo Pack (6 GB / Day) validity: 3 Days</v>
      </c>
    </row>
    <row r="932" spans="1:8" x14ac:dyDescent="0.3">
      <c r="A932" s="2">
        <v>44621</v>
      </c>
      <c r="B932">
        <v>400001</v>
      </c>
      <c r="C932" t="s">
        <v>59</v>
      </c>
      <c r="D932">
        <v>1.28</v>
      </c>
      <c r="E932" t="str">
        <f>VLOOKUP(fact_plan_revenue[[#This Row],[city_code]],dim_cities[],2)</f>
        <v>Lucknow</v>
      </c>
      <c r="F932" t="str">
        <f>VLOOKUP(fact_plan_revenue[[#This Row],[date]],dim_date[],2)</f>
        <v>Mar</v>
      </c>
      <c r="G932" t="str">
        <f>VLOOKUP(fact_plan_revenue[[#This Row],[date]],dim_date[],3)</f>
        <v>Before 5G</v>
      </c>
      <c r="H932" t="str">
        <f>VLOOKUP(fact_plan_revenue[[#This Row],[plans]],dim_plan[],2,FALSE)</f>
        <v>Daily Saviour (1 GB / Day) validity: 1 Day</v>
      </c>
    </row>
    <row r="933" spans="1:8" x14ac:dyDescent="0.3">
      <c r="A933" s="2">
        <v>44621</v>
      </c>
      <c r="B933">
        <v>400001</v>
      </c>
      <c r="C933" t="s">
        <v>61</v>
      </c>
      <c r="D933">
        <v>0.55000000000000004</v>
      </c>
      <c r="E933" t="str">
        <f>VLOOKUP(fact_plan_revenue[[#This Row],[city_code]],dim_cities[],2)</f>
        <v>Lucknow</v>
      </c>
      <c r="F933" t="str">
        <f>VLOOKUP(fact_plan_revenue[[#This Row],[date]],dim_date[],2)</f>
        <v>Mar</v>
      </c>
      <c r="G933" t="str">
        <f>VLOOKUP(fact_plan_revenue[[#This Row],[date]],dim_date[],3)</f>
        <v>Before 5G</v>
      </c>
      <c r="H933" t="str">
        <f>VLOOKUP(fact_plan_revenue[[#This Row],[plans]],dim_plan[],2,FALSE)</f>
        <v>Combo TopUp: 14.95 Talktime and 300 MB data</v>
      </c>
    </row>
    <row r="934" spans="1:8" x14ac:dyDescent="0.3">
      <c r="A934" s="2">
        <v>44621</v>
      </c>
      <c r="B934">
        <v>400001</v>
      </c>
      <c r="C934" t="s">
        <v>63</v>
      </c>
      <c r="D934">
        <v>0.37</v>
      </c>
      <c r="E934" t="str">
        <f>VLOOKUP(fact_plan_revenue[[#This Row],[city_code]],dim_cities[],2)</f>
        <v>Lucknow</v>
      </c>
      <c r="F934" t="str">
        <f>VLOOKUP(fact_plan_revenue[[#This Row],[date]],dim_date[],2)</f>
        <v>Mar</v>
      </c>
      <c r="G934" t="str">
        <f>VLOOKUP(fact_plan_revenue[[#This Row],[date]],dim_date[],3)</f>
        <v>Before 5G</v>
      </c>
      <c r="H934" t="str">
        <f>VLOOKUP(fact_plan_revenue[[#This Row],[plans]],dim_plan[],2,FALSE)</f>
        <v>Big Combo Pack (6 GB / Day) validity: 3 Days</v>
      </c>
    </row>
    <row r="935" spans="1:8" x14ac:dyDescent="0.3">
      <c r="A935" s="2">
        <v>44621</v>
      </c>
      <c r="B935">
        <v>110001</v>
      </c>
      <c r="C935" t="s">
        <v>59</v>
      </c>
      <c r="D935">
        <v>1.46</v>
      </c>
      <c r="E935" t="str">
        <f>VLOOKUP(fact_plan_revenue[[#This Row],[city_code]],dim_cities[],2)</f>
        <v>Delhi</v>
      </c>
      <c r="F935" t="str">
        <f>VLOOKUP(fact_plan_revenue[[#This Row],[date]],dim_date[],2)</f>
        <v>Mar</v>
      </c>
      <c r="G935" t="str">
        <f>VLOOKUP(fact_plan_revenue[[#This Row],[date]],dim_date[],3)</f>
        <v>Before 5G</v>
      </c>
      <c r="H935" t="str">
        <f>VLOOKUP(fact_plan_revenue[[#This Row],[plans]],dim_plan[],2,FALSE)</f>
        <v>Daily Saviour (1 GB / Day) validity: 1 Day</v>
      </c>
    </row>
    <row r="936" spans="1:8" x14ac:dyDescent="0.3">
      <c r="A936" s="2">
        <v>44621</v>
      </c>
      <c r="B936">
        <v>110001</v>
      </c>
      <c r="C936" t="s">
        <v>61</v>
      </c>
      <c r="D936">
        <v>0.81</v>
      </c>
      <c r="E936" t="str">
        <f>VLOOKUP(fact_plan_revenue[[#This Row],[city_code]],dim_cities[],2)</f>
        <v>Delhi</v>
      </c>
      <c r="F936" t="str">
        <f>VLOOKUP(fact_plan_revenue[[#This Row],[date]],dim_date[],2)</f>
        <v>Mar</v>
      </c>
      <c r="G936" t="str">
        <f>VLOOKUP(fact_plan_revenue[[#This Row],[date]],dim_date[],3)</f>
        <v>Before 5G</v>
      </c>
      <c r="H936" t="str">
        <f>VLOOKUP(fact_plan_revenue[[#This Row],[plans]],dim_plan[],2,FALSE)</f>
        <v>Combo TopUp: 14.95 Talktime and 300 MB data</v>
      </c>
    </row>
    <row r="937" spans="1:8" x14ac:dyDescent="0.3">
      <c r="A937" s="2">
        <v>44621</v>
      </c>
      <c r="B937">
        <v>110001</v>
      </c>
      <c r="C937" t="s">
        <v>63</v>
      </c>
      <c r="D937">
        <v>0.32</v>
      </c>
      <c r="E937" t="str">
        <f>VLOOKUP(fact_plan_revenue[[#This Row],[city_code]],dim_cities[],2)</f>
        <v>Delhi</v>
      </c>
      <c r="F937" t="str">
        <f>VLOOKUP(fact_plan_revenue[[#This Row],[date]],dim_date[],2)</f>
        <v>Mar</v>
      </c>
      <c r="G937" t="str">
        <f>VLOOKUP(fact_plan_revenue[[#This Row],[date]],dim_date[],3)</f>
        <v>Before 5G</v>
      </c>
      <c r="H937" t="str">
        <f>VLOOKUP(fact_plan_revenue[[#This Row],[plans]],dim_plan[],2,FALSE)</f>
        <v>Big Combo Pack (6 GB / Day) validity: 3 Days</v>
      </c>
    </row>
    <row r="938" spans="1:8" x14ac:dyDescent="0.3">
      <c r="A938" s="2">
        <v>44621</v>
      </c>
      <c r="B938">
        <v>700001</v>
      </c>
      <c r="C938" t="s">
        <v>59</v>
      </c>
      <c r="D938">
        <v>1.77</v>
      </c>
      <c r="E938" t="str">
        <f>VLOOKUP(fact_plan_revenue[[#This Row],[city_code]],dim_cities[],2)</f>
        <v>Raipur</v>
      </c>
      <c r="F938" t="str">
        <f>VLOOKUP(fact_plan_revenue[[#This Row],[date]],dim_date[],2)</f>
        <v>Mar</v>
      </c>
      <c r="G938" t="str">
        <f>VLOOKUP(fact_plan_revenue[[#This Row],[date]],dim_date[],3)</f>
        <v>Before 5G</v>
      </c>
      <c r="H938" t="str">
        <f>VLOOKUP(fact_plan_revenue[[#This Row],[plans]],dim_plan[],2,FALSE)</f>
        <v>Daily Saviour (1 GB / Day) validity: 1 Day</v>
      </c>
    </row>
    <row r="939" spans="1:8" x14ac:dyDescent="0.3">
      <c r="A939" s="2">
        <v>44621</v>
      </c>
      <c r="B939">
        <v>700001</v>
      </c>
      <c r="C939" t="s">
        <v>61</v>
      </c>
      <c r="D939">
        <v>0.89</v>
      </c>
      <c r="E939" t="str">
        <f>VLOOKUP(fact_plan_revenue[[#This Row],[city_code]],dim_cities[],2)</f>
        <v>Raipur</v>
      </c>
      <c r="F939" t="str">
        <f>VLOOKUP(fact_plan_revenue[[#This Row],[date]],dim_date[],2)</f>
        <v>Mar</v>
      </c>
      <c r="G939" t="str">
        <f>VLOOKUP(fact_plan_revenue[[#This Row],[date]],dim_date[],3)</f>
        <v>Before 5G</v>
      </c>
      <c r="H939" t="str">
        <f>VLOOKUP(fact_plan_revenue[[#This Row],[plans]],dim_plan[],2,FALSE)</f>
        <v>Combo TopUp: 14.95 Talktime and 300 MB data</v>
      </c>
    </row>
    <row r="940" spans="1:8" x14ac:dyDescent="0.3">
      <c r="A940" s="2">
        <v>44621</v>
      </c>
      <c r="B940">
        <v>700001</v>
      </c>
      <c r="C940" t="s">
        <v>63</v>
      </c>
      <c r="D940">
        <v>0.67</v>
      </c>
      <c r="E940" t="str">
        <f>VLOOKUP(fact_plan_revenue[[#This Row],[city_code]],dim_cities[],2)</f>
        <v>Raipur</v>
      </c>
      <c r="F940" t="str">
        <f>VLOOKUP(fact_plan_revenue[[#This Row],[date]],dim_date[],2)</f>
        <v>Mar</v>
      </c>
      <c r="G940" t="str">
        <f>VLOOKUP(fact_plan_revenue[[#This Row],[date]],dim_date[],3)</f>
        <v>Before 5G</v>
      </c>
      <c r="H940" t="str">
        <f>VLOOKUP(fact_plan_revenue[[#This Row],[plans]],dim_plan[],2,FALSE)</f>
        <v>Big Combo Pack (6 GB / Day) validity: 3 Days</v>
      </c>
    </row>
    <row r="941" spans="1:8" x14ac:dyDescent="0.3">
      <c r="A941" s="2">
        <v>44621</v>
      </c>
      <c r="B941">
        <v>560001</v>
      </c>
      <c r="C941" t="s">
        <v>59</v>
      </c>
      <c r="D941">
        <v>1.24</v>
      </c>
      <c r="E941" t="str">
        <f>VLOOKUP(fact_plan_revenue[[#This Row],[city_code]],dim_cities[],2)</f>
        <v>Lucknow</v>
      </c>
      <c r="F941" t="str">
        <f>VLOOKUP(fact_plan_revenue[[#This Row],[date]],dim_date[],2)</f>
        <v>Mar</v>
      </c>
      <c r="G941" t="str">
        <f>VLOOKUP(fact_plan_revenue[[#This Row],[date]],dim_date[],3)</f>
        <v>Before 5G</v>
      </c>
      <c r="H941" t="str">
        <f>VLOOKUP(fact_plan_revenue[[#This Row],[plans]],dim_plan[],2,FALSE)</f>
        <v>Daily Saviour (1 GB / Day) validity: 1 Day</v>
      </c>
    </row>
    <row r="942" spans="1:8" x14ac:dyDescent="0.3">
      <c r="A942" s="2">
        <v>44621</v>
      </c>
      <c r="B942">
        <v>560001</v>
      </c>
      <c r="C942" t="s">
        <v>61</v>
      </c>
      <c r="D942">
        <v>0.62</v>
      </c>
      <c r="E942" t="str">
        <f>VLOOKUP(fact_plan_revenue[[#This Row],[city_code]],dim_cities[],2)</f>
        <v>Lucknow</v>
      </c>
      <c r="F942" t="str">
        <f>VLOOKUP(fact_plan_revenue[[#This Row],[date]],dim_date[],2)</f>
        <v>Mar</v>
      </c>
      <c r="G942" t="str">
        <f>VLOOKUP(fact_plan_revenue[[#This Row],[date]],dim_date[],3)</f>
        <v>Before 5G</v>
      </c>
      <c r="H942" t="str">
        <f>VLOOKUP(fact_plan_revenue[[#This Row],[plans]],dim_plan[],2,FALSE)</f>
        <v>Combo TopUp: 14.95 Talktime and 300 MB data</v>
      </c>
    </row>
    <row r="943" spans="1:8" x14ac:dyDescent="0.3">
      <c r="A943" s="2">
        <v>44621</v>
      </c>
      <c r="B943">
        <v>560001</v>
      </c>
      <c r="C943" t="s">
        <v>63</v>
      </c>
      <c r="D943">
        <v>0.31</v>
      </c>
      <c r="E943" t="str">
        <f>VLOOKUP(fact_plan_revenue[[#This Row],[city_code]],dim_cities[],2)</f>
        <v>Lucknow</v>
      </c>
      <c r="F943" t="str">
        <f>VLOOKUP(fact_plan_revenue[[#This Row],[date]],dim_date[],2)</f>
        <v>Mar</v>
      </c>
      <c r="G943" t="str">
        <f>VLOOKUP(fact_plan_revenue[[#This Row],[date]],dim_date[],3)</f>
        <v>Before 5G</v>
      </c>
      <c r="H943" t="str">
        <f>VLOOKUP(fact_plan_revenue[[#This Row],[plans]],dim_plan[],2,FALSE)</f>
        <v>Big Combo Pack (6 GB / Day) validity: 3 Days</v>
      </c>
    </row>
    <row r="944" spans="1:8" x14ac:dyDescent="0.3">
      <c r="A944" s="2">
        <v>44621</v>
      </c>
      <c r="B944">
        <v>600001</v>
      </c>
      <c r="C944" t="s">
        <v>59</v>
      </c>
      <c r="D944">
        <v>0.74</v>
      </c>
      <c r="E944" t="str">
        <f>VLOOKUP(fact_plan_revenue[[#This Row],[city_code]],dim_cities[],2)</f>
        <v>Lucknow</v>
      </c>
      <c r="F944" t="str">
        <f>VLOOKUP(fact_plan_revenue[[#This Row],[date]],dim_date[],2)</f>
        <v>Mar</v>
      </c>
      <c r="G944" t="str">
        <f>VLOOKUP(fact_plan_revenue[[#This Row],[date]],dim_date[],3)</f>
        <v>Before 5G</v>
      </c>
      <c r="H944" t="str">
        <f>VLOOKUP(fact_plan_revenue[[#This Row],[plans]],dim_plan[],2,FALSE)</f>
        <v>Daily Saviour (1 GB / Day) validity: 1 Day</v>
      </c>
    </row>
    <row r="945" spans="1:8" x14ac:dyDescent="0.3">
      <c r="A945" s="2">
        <v>44621</v>
      </c>
      <c r="B945">
        <v>600001</v>
      </c>
      <c r="C945" t="s">
        <v>61</v>
      </c>
      <c r="D945">
        <v>0.37</v>
      </c>
      <c r="E945" t="str">
        <f>VLOOKUP(fact_plan_revenue[[#This Row],[city_code]],dim_cities[],2)</f>
        <v>Lucknow</v>
      </c>
      <c r="F945" t="str">
        <f>VLOOKUP(fact_plan_revenue[[#This Row],[date]],dim_date[],2)</f>
        <v>Mar</v>
      </c>
      <c r="G945" t="str">
        <f>VLOOKUP(fact_plan_revenue[[#This Row],[date]],dim_date[],3)</f>
        <v>Before 5G</v>
      </c>
      <c r="H945" t="str">
        <f>VLOOKUP(fact_plan_revenue[[#This Row],[plans]],dim_plan[],2,FALSE)</f>
        <v>Combo TopUp: 14.95 Talktime and 300 MB data</v>
      </c>
    </row>
    <row r="946" spans="1:8" x14ac:dyDescent="0.3">
      <c r="A946" s="2">
        <v>44621</v>
      </c>
      <c r="B946">
        <v>600001</v>
      </c>
      <c r="C946" t="s">
        <v>63</v>
      </c>
      <c r="D946">
        <v>0.37</v>
      </c>
      <c r="E946" t="str">
        <f>VLOOKUP(fact_plan_revenue[[#This Row],[city_code]],dim_cities[],2)</f>
        <v>Lucknow</v>
      </c>
      <c r="F946" t="str">
        <f>VLOOKUP(fact_plan_revenue[[#This Row],[date]],dim_date[],2)</f>
        <v>Mar</v>
      </c>
      <c r="G946" t="str">
        <f>VLOOKUP(fact_plan_revenue[[#This Row],[date]],dim_date[],3)</f>
        <v>Before 5G</v>
      </c>
      <c r="H946" t="str">
        <f>VLOOKUP(fact_plan_revenue[[#This Row],[plans]],dim_plan[],2,FALSE)</f>
        <v>Big Combo Pack (6 GB / Day) validity: 3 Days</v>
      </c>
    </row>
    <row r="947" spans="1:8" x14ac:dyDescent="0.3">
      <c r="A947" s="2">
        <v>44621</v>
      </c>
      <c r="B947">
        <v>500001</v>
      </c>
      <c r="C947" t="s">
        <v>59</v>
      </c>
      <c r="D947">
        <v>0.87</v>
      </c>
      <c r="E947" t="str">
        <f>VLOOKUP(fact_plan_revenue[[#This Row],[city_code]],dim_cities[],2)</f>
        <v>Lucknow</v>
      </c>
      <c r="F947" t="str">
        <f>VLOOKUP(fact_plan_revenue[[#This Row],[date]],dim_date[],2)</f>
        <v>Mar</v>
      </c>
      <c r="G947" t="str">
        <f>VLOOKUP(fact_plan_revenue[[#This Row],[date]],dim_date[],3)</f>
        <v>Before 5G</v>
      </c>
      <c r="H947" t="str">
        <f>VLOOKUP(fact_plan_revenue[[#This Row],[plans]],dim_plan[],2,FALSE)</f>
        <v>Daily Saviour (1 GB / Day) validity: 1 Day</v>
      </c>
    </row>
    <row r="948" spans="1:8" x14ac:dyDescent="0.3">
      <c r="A948" s="2">
        <v>44621</v>
      </c>
      <c r="B948">
        <v>500001</v>
      </c>
      <c r="C948" t="s">
        <v>61</v>
      </c>
      <c r="D948">
        <v>0.48</v>
      </c>
      <c r="E948" t="str">
        <f>VLOOKUP(fact_plan_revenue[[#This Row],[city_code]],dim_cities[],2)</f>
        <v>Lucknow</v>
      </c>
      <c r="F948" t="str">
        <f>VLOOKUP(fact_plan_revenue[[#This Row],[date]],dim_date[],2)</f>
        <v>Mar</v>
      </c>
      <c r="G948" t="str">
        <f>VLOOKUP(fact_plan_revenue[[#This Row],[date]],dim_date[],3)</f>
        <v>Before 5G</v>
      </c>
      <c r="H948" t="str">
        <f>VLOOKUP(fact_plan_revenue[[#This Row],[plans]],dim_plan[],2,FALSE)</f>
        <v>Combo TopUp: 14.95 Talktime and 300 MB data</v>
      </c>
    </row>
    <row r="949" spans="1:8" x14ac:dyDescent="0.3">
      <c r="A949" s="2">
        <v>44621</v>
      </c>
      <c r="B949">
        <v>500001</v>
      </c>
      <c r="C949" t="s">
        <v>63</v>
      </c>
      <c r="D949">
        <v>0.28999999999999998</v>
      </c>
      <c r="E949" t="str">
        <f>VLOOKUP(fact_plan_revenue[[#This Row],[city_code]],dim_cities[],2)</f>
        <v>Lucknow</v>
      </c>
      <c r="F949" t="str">
        <f>VLOOKUP(fact_plan_revenue[[#This Row],[date]],dim_date[],2)</f>
        <v>Mar</v>
      </c>
      <c r="G949" t="str">
        <f>VLOOKUP(fact_plan_revenue[[#This Row],[date]],dim_date[],3)</f>
        <v>Before 5G</v>
      </c>
      <c r="H949" t="str">
        <f>VLOOKUP(fact_plan_revenue[[#This Row],[plans]],dim_plan[],2,FALSE)</f>
        <v>Big Combo Pack (6 GB / Day) validity: 3 Days</v>
      </c>
    </row>
    <row r="950" spans="1:8" x14ac:dyDescent="0.3">
      <c r="A950" s="2">
        <v>44621</v>
      </c>
      <c r="B950">
        <v>411001</v>
      </c>
      <c r="C950" t="s">
        <v>59</v>
      </c>
      <c r="D950">
        <v>0.88</v>
      </c>
      <c r="E950" t="str">
        <f>VLOOKUP(fact_plan_revenue[[#This Row],[city_code]],dim_cities[],2)</f>
        <v>Lucknow</v>
      </c>
      <c r="F950" t="str">
        <f>VLOOKUP(fact_plan_revenue[[#This Row],[date]],dim_date[],2)</f>
        <v>Mar</v>
      </c>
      <c r="G950" t="str">
        <f>VLOOKUP(fact_plan_revenue[[#This Row],[date]],dim_date[],3)</f>
        <v>Before 5G</v>
      </c>
      <c r="H950" t="str">
        <f>VLOOKUP(fact_plan_revenue[[#This Row],[plans]],dim_plan[],2,FALSE)</f>
        <v>Daily Saviour (1 GB / Day) validity: 1 Day</v>
      </c>
    </row>
    <row r="951" spans="1:8" x14ac:dyDescent="0.3">
      <c r="A951" s="2">
        <v>44621</v>
      </c>
      <c r="B951">
        <v>411001</v>
      </c>
      <c r="C951" t="s">
        <v>61</v>
      </c>
      <c r="D951">
        <v>0.44</v>
      </c>
      <c r="E951" t="str">
        <f>VLOOKUP(fact_plan_revenue[[#This Row],[city_code]],dim_cities[],2)</f>
        <v>Lucknow</v>
      </c>
      <c r="F951" t="str">
        <f>VLOOKUP(fact_plan_revenue[[#This Row],[date]],dim_date[],2)</f>
        <v>Mar</v>
      </c>
      <c r="G951" t="str">
        <f>VLOOKUP(fact_plan_revenue[[#This Row],[date]],dim_date[],3)</f>
        <v>Before 5G</v>
      </c>
      <c r="H951" t="str">
        <f>VLOOKUP(fact_plan_revenue[[#This Row],[plans]],dim_plan[],2,FALSE)</f>
        <v>Combo TopUp: 14.95 Talktime and 300 MB data</v>
      </c>
    </row>
    <row r="952" spans="1:8" x14ac:dyDescent="0.3">
      <c r="A952" s="2">
        <v>44621</v>
      </c>
      <c r="B952">
        <v>411001</v>
      </c>
      <c r="C952" t="s">
        <v>63</v>
      </c>
      <c r="D952">
        <v>0.11</v>
      </c>
      <c r="E952" t="str">
        <f>VLOOKUP(fact_plan_revenue[[#This Row],[city_code]],dim_cities[],2)</f>
        <v>Lucknow</v>
      </c>
      <c r="F952" t="str">
        <f>VLOOKUP(fact_plan_revenue[[#This Row],[date]],dim_date[],2)</f>
        <v>Mar</v>
      </c>
      <c r="G952" t="str">
        <f>VLOOKUP(fact_plan_revenue[[#This Row],[date]],dim_date[],3)</f>
        <v>Before 5G</v>
      </c>
      <c r="H952" t="str">
        <f>VLOOKUP(fact_plan_revenue[[#This Row],[plans]],dim_plan[],2,FALSE)</f>
        <v>Big Combo Pack (6 GB / Day) validity: 3 Days</v>
      </c>
    </row>
    <row r="953" spans="1:8" x14ac:dyDescent="0.3">
      <c r="A953" s="2">
        <v>44621</v>
      </c>
      <c r="B953">
        <v>380001</v>
      </c>
      <c r="C953" t="s">
        <v>59</v>
      </c>
      <c r="D953">
        <v>0.77</v>
      </c>
      <c r="E953" t="str">
        <f>VLOOKUP(fact_plan_revenue[[#This Row],[city_code]],dim_cities[],2)</f>
        <v>Ahmedabad</v>
      </c>
      <c r="F953" t="str">
        <f>VLOOKUP(fact_plan_revenue[[#This Row],[date]],dim_date[],2)</f>
        <v>Mar</v>
      </c>
      <c r="G953" t="str">
        <f>VLOOKUP(fact_plan_revenue[[#This Row],[date]],dim_date[],3)</f>
        <v>Before 5G</v>
      </c>
      <c r="H953" t="str">
        <f>VLOOKUP(fact_plan_revenue[[#This Row],[plans]],dim_plan[],2,FALSE)</f>
        <v>Daily Saviour (1 GB / Day) validity: 1 Day</v>
      </c>
    </row>
    <row r="954" spans="1:8" x14ac:dyDescent="0.3">
      <c r="A954" s="2">
        <v>44621</v>
      </c>
      <c r="B954">
        <v>380001</v>
      </c>
      <c r="C954" t="s">
        <v>61</v>
      </c>
      <c r="D954">
        <v>0.39</v>
      </c>
      <c r="E954" t="str">
        <f>VLOOKUP(fact_plan_revenue[[#This Row],[city_code]],dim_cities[],2)</f>
        <v>Ahmedabad</v>
      </c>
      <c r="F954" t="str">
        <f>VLOOKUP(fact_plan_revenue[[#This Row],[date]],dim_date[],2)</f>
        <v>Mar</v>
      </c>
      <c r="G954" t="str">
        <f>VLOOKUP(fact_plan_revenue[[#This Row],[date]],dim_date[],3)</f>
        <v>Before 5G</v>
      </c>
      <c r="H954" t="str">
        <f>VLOOKUP(fact_plan_revenue[[#This Row],[plans]],dim_plan[],2,FALSE)</f>
        <v>Combo TopUp: 14.95 Talktime and 300 MB data</v>
      </c>
    </row>
    <row r="955" spans="1:8" x14ac:dyDescent="0.3">
      <c r="A955" s="2">
        <v>44621</v>
      </c>
      <c r="B955">
        <v>380001</v>
      </c>
      <c r="C955" t="s">
        <v>63</v>
      </c>
      <c r="D955">
        <v>0.39</v>
      </c>
      <c r="E955" t="str">
        <f>VLOOKUP(fact_plan_revenue[[#This Row],[city_code]],dim_cities[],2)</f>
        <v>Ahmedabad</v>
      </c>
      <c r="F955" t="str">
        <f>VLOOKUP(fact_plan_revenue[[#This Row],[date]],dim_date[],2)</f>
        <v>Mar</v>
      </c>
      <c r="G955" t="str">
        <f>VLOOKUP(fact_plan_revenue[[#This Row],[date]],dim_date[],3)</f>
        <v>Before 5G</v>
      </c>
      <c r="H955" t="str">
        <f>VLOOKUP(fact_plan_revenue[[#This Row],[plans]],dim_plan[],2,FALSE)</f>
        <v>Big Combo Pack (6 GB / Day) validity: 3 Days</v>
      </c>
    </row>
    <row r="956" spans="1:8" x14ac:dyDescent="0.3">
      <c r="A956" s="2">
        <v>44621</v>
      </c>
      <c r="B956">
        <v>302001</v>
      </c>
      <c r="C956" t="s">
        <v>59</v>
      </c>
      <c r="D956">
        <v>0.37</v>
      </c>
      <c r="E956" t="str">
        <f>VLOOKUP(fact_plan_revenue[[#This Row],[city_code]],dim_cities[],2)</f>
        <v>Delhi</v>
      </c>
      <c r="F956" t="str">
        <f>VLOOKUP(fact_plan_revenue[[#This Row],[date]],dim_date[],2)</f>
        <v>Mar</v>
      </c>
      <c r="G956" t="str">
        <f>VLOOKUP(fact_plan_revenue[[#This Row],[date]],dim_date[],3)</f>
        <v>Before 5G</v>
      </c>
      <c r="H956" t="str">
        <f>VLOOKUP(fact_plan_revenue[[#This Row],[plans]],dim_plan[],2,FALSE)</f>
        <v>Daily Saviour (1 GB / Day) validity: 1 Day</v>
      </c>
    </row>
    <row r="957" spans="1:8" x14ac:dyDescent="0.3">
      <c r="A957" s="2">
        <v>44621</v>
      </c>
      <c r="B957">
        <v>302001</v>
      </c>
      <c r="C957" t="s">
        <v>61</v>
      </c>
      <c r="D957">
        <v>0.26</v>
      </c>
      <c r="E957" t="str">
        <f>VLOOKUP(fact_plan_revenue[[#This Row],[city_code]],dim_cities[],2)</f>
        <v>Delhi</v>
      </c>
      <c r="F957" t="str">
        <f>VLOOKUP(fact_plan_revenue[[#This Row],[date]],dim_date[],2)</f>
        <v>Mar</v>
      </c>
      <c r="G957" t="str">
        <f>VLOOKUP(fact_plan_revenue[[#This Row],[date]],dim_date[],3)</f>
        <v>Before 5G</v>
      </c>
      <c r="H957" t="str">
        <f>VLOOKUP(fact_plan_revenue[[#This Row],[plans]],dim_plan[],2,FALSE)</f>
        <v>Combo TopUp: 14.95 Talktime and 300 MB data</v>
      </c>
    </row>
    <row r="958" spans="1:8" x14ac:dyDescent="0.3">
      <c r="A958" s="2">
        <v>44621</v>
      </c>
      <c r="B958">
        <v>302001</v>
      </c>
      <c r="C958" t="s">
        <v>63</v>
      </c>
      <c r="D958">
        <v>0.05</v>
      </c>
      <c r="E958" t="str">
        <f>VLOOKUP(fact_plan_revenue[[#This Row],[city_code]],dim_cities[],2)</f>
        <v>Delhi</v>
      </c>
      <c r="F958" t="str">
        <f>VLOOKUP(fact_plan_revenue[[#This Row],[date]],dim_date[],2)</f>
        <v>Mar</v>
      </c>
      <c r="G958" t="str">
        <f>VLOOKUP(fact_plan_revenue[[#This Row],[date]],dim_date[],3)</f>
        <v>Before 5G</v>
      </c>
      <c r="H958" t="str">
        <f>VLOOKUP(fact_plan_revenue[[#This Row],[plans]],dim_plan[],2,FALSE)</f>
        <v>Big Combo Pack (6 GB / Day) validity: 3 Days</v>
      </c>
    </row>
    <row r="959" spans="1:8" x14ac:dyDescent="0.3">
      <c r="A959" s="2">
        <v>44621</v>
      </c>
      <c r="B959">
        <v>226001</v>
      </c>
      <c r="C959" t="s">
        <v>59</v>
      </c>
      <c r="D959">
        <v>0.43</v>
      </c>
      <c r="E959" t="str">
        <f>VLOOKUP(fact_plan_revenue[[#This Row],[city_code]],dim_cities[],2)</f>
        <v>Delhi</v>
      </c>
      <c r="F959" t="str">
        <f>VLOOKUP(fact_plan_revenue[[#This Row],[date]],dim_date[],2)</f>
        <v>Mar</v>
      </c>
      <c r="G959" t="str">
        <f>VLOOKUP(fact_plan_revenue[[#This Row],[date]],dim_date[],3)</f>
        <v>Before 5G</v>
      </c>
      <c r="H959" t="str">
        <f>VLOOKUP(fact_plan_revenue[[#This Row],[plans]],dim_plan[],2,FALSE)</f>
        <v>Daily Saviour (1 GB / Day) validity: 1 Day</v>
      </c>
    </row>
    <row r="960" spans="1:8" x14ac:dyDescent="0.3">
      <c r="A960" s="2">
        <v>44621</v>
      </c>
      <c r="B960">
        <v>226001</v>
      </c>
      <c r="C960" t="s">
        <v>61</v>
      </c>
      <c r="D960">
        <v>0.24</v>
      </c>
      <c r="E960" t="str">
        <f>VLOOKUP(fact_plan_revenue[[#This Row],[city_code]],dim_cities[],2)</f>
        <v>Delhi</v>
      </c>
      <c r="F960" t="str">
        <f>VLOOKUP(fact_plan_revenue[[#This Row],[date]],dim_date[],2)</f>
        <v>Mar</v>
      </c>
      <c r="G960" t="str">
        <f>VLOOKUP(fact_plan_revenue[[#This Row],[date]],dim_date[],3)</f>
        <v>Before 5G</v>
      </c>
      <c r="H960" t="str">
        <f>VLOOKUP(fact_plan_revenue[[#This Row],[plans]],dim_plan[],2,FALSE)</f>
        <v>Combo TopUp: 14.95 Talktime and 300 MB data</v>
      </c>
    </row>
    <row r="961" spans="1:8" x14ac:dyDescent="0.3">
      <c r="A961" s="2">
        <v>44621</v>
      </c>
      <c r="B961">
        <v>226001</v>
      </c>
      <c r="C961" t="s">
        <v>63</v>
      </c>
      <c r="D961">
        <v>0.09</v>
      </c>
      <c r="E961" t="str">
        <f>VLOOKUP(fact_plan_revenue[[#This Row],[city_code]],dim_cities[],2)</f>
        <v>Delhi</v>
      </c>
      <c r="F961" t="str">
        <f>VLOOKUP(fact_plan_revenue[[#This Row],[date]],dim_date[],2)</f>
        <v>Mar</v>
      </c>
      <c r="G961" t="str">
        <f>VLOOKUP(fact_plan_revenue[[#This Row],[date]],dim_date[],3)</f>
        <v>Before 5G</v>
      </c>
      <c r="H961" t="str">
        <f>VLOOKUP(fact_plan_revenue[[#This Row],[plans]],dim_plan[],2,FALSE)</f>
        <v>Big Combo Pack (6 GB / Day) validity: 3 Days</v>
      </c>
    </row>
    <row r="962" spans="1:8" x14ac:dyDescent="0.3">
      <c r="A962" s="2">
        <v>44621</v>
      </c>
      <c r="B962">
        <v>800008</v>
      </c>
      <c r="C962" t="s">
        <v>59</v>
      </c>
      <c r="D962">
        <v>0.28000000000000003</v>
      </c>
      <c r="E962" t="str">
        <f>VLOOKUP(fact_plan_revenue[[#This Row],[city_code]],dim_cities[],2)</f>
        <v>Raipur</v>
      </c>
      <c r="F962" t="str">
        <f>VLOOKUP(fact_plan_revenue[[#This Row],[date]],dim_date[],2)</f>
        <v>Mar</v>
      </c>
      <c r="G962" t="str">
        <f>VLOOKUP(fact_plan_revenue[[#This Row],[date]],dim_date[],3)</f>
        <v>Before 5G</v>
      </c>
      <c r="H962" t="str">
        <f>VLOOKUP(fact_plan_revenue[[#This Row],[plans]],dim_plan[],2,FALSE)</f>
        <v>Daily Saviour (1 GB / Day) validity: 1 Day</v>
      </c>
    </row>
    <row r="963" spans="1:8" x14ac:dyDescent="0.3">
      <c r="A963" s="2">
        <v>44621</v>
      </c>
      <c r="B963">
        <v>800008</v>
      </c>
      <c r="C963" t="s">
        <v>61</v>
      </c>
      <c r="D963">
        <v>0.19</v>
      </c>
      <c r="E963" t="str">
        <f>VLOOKUP(fact_plan_revenue[[#This Row],[city_code]],dim_cities[],2)</f>
        <v>Raipur</v>
      </c>
      <c r="F963" t="str">
        <f>VLOOKUP(fact_plan_revenue[[#This Row],[date]],dim_date[],2)</f>
        <v>Mar</v>
      </c>
      <c r="G963" t="str">
        <f>VLOOKUP(fact_plan_revenue[[#This Row],[date]],dim_date[],3)</f>
        <v>Before 5G</v>
      </c>
      <c r="H963" t="str">
        <f>VLOOKUP(fact_plan_revenue[[#This Row],[plans]],dim_plan[],2,FALSE)</f>
        <v>Combo TopUp: 14.95 Talktime and 300 MB data</v>
      </c>
    </row>
    <row r="964" spans="1:8" x14ac:dyDescent="0.3">
      <c r="A964" s="2">
        <v>44621</v>
      </c>
      <c r="B964">
        <v>800008</v>
      </c>
      <c r="C964" t="s">
        <v>63</v>
      </c>
      <c r="D964">
        <v>0.09</v>
      </c>
      <c r="E964" t="str">
        <f>VLOOKUP(fact_plan_revenue[[#This Row],[city_code]],dim_cities[],2)</f>
        <v>Raipur</v>
      </c>
      <c r="F964" t="str">
        <f>VLOOKUP(fact_plan_revenue[[#This Row],[date]],dim_date[],2)</f>
        <v>Mar</v>
      </c>
      <c r="G964" t="str">
        <f>VLOOKUP(fact_plan_revenue[[#This Row],[date]],dim_date[],3)</f>
        <v>Before 5G</v>
      </c>
      <c r="H964" t="str">
        <f>VLOOKUP(fact_plan_revenue[[#This Row],[plans]],dim_plan[],2,FALSE)</f>
        <v>Big Combo Pack (6 GB / Day) validity: 3 Days</v>
      </c>
    </row>
    <row r="965" spans="1:8" x14ac:dyDescent="0.3">
      <c r="A965" s="2">
        <v>44621</v>
      </c>
      <c r="B965">
        <v>641001</v>
      </c>
      <c r="C965" t="s">
        <v>59</v>
      </c>
      <c r="D965">
        <v>0.48</v>
      </c>
      <c r="E965" t="str">
        <f>VLOOKUP(fact_plan_revenue[[#This Row],[city_code]],dim_cities[],2)</f>
        <v>Coimbatore</v>
      </c>
      <c r="F965" t="str">
        <f>VLOOKUP(fact_plan_revenue[[#This Row],[date]],dim_date[],2)</f>
        <v>Mar</v>
      </c>
      <c r="G965" t="str">
        <f>VLOOKUP(fact_plan_revenue[[#This Row],[date]],dim_date[],3)</f>
        <v>Before 5G</v>
      </c>
      <c r="H965" t="str">
        <f>VLOOKUP(fact_plan_revenue[[#This Row],[plans]],dim_plan[],2,FALSE)</f>
        <v>Daily Saviour (1 GB / Day) validity: 1 Day</v>
      </c>
    </row>
    <row r="966" spans="1:8" x14ac:dyDescent="0.3">
      <c r="A966" s="2">
        <v>44621</v>
      </c>
      <c r="B966">
        <v>641001</v>
      </c>
      <c r="C966" t="s">
        <v>61</v>
      </c>
      <c r="D966">
        <v>0.24</v>
      </c>
      <c r="E966" t="str">
        <f>VLOOKUP(fact_plan_revenue[[#This Row],[city_code]],dim_cities[],2)</f>
        <v>Coimbatore</v>
      </c>
      <c r="F966" t="str">
        <f>VLOOKUP(fact_plan_revenue[[#This Row],[date]],dim_date[],2)</f>
        <v>Mar</v>
      </c>
      <c r="G966" t="str">
        <f>VLOOKUP(fact_plan_revenue[[#This Row],[date]],dim_date[],3)</f>
        <v>Before 5G</v>
      </c>
      <c r="H966" t="str">
        <f>VLOOKUP(fact_plan_revenue[[#This Row],[plans]],dim_plan[],2,FALSE)</f>
        <v>Combo TopUp: 14.95 Talktime and 300 MB data</v>
      </c>
    </row>
    <row r="967" spans="1:8" x14ac:dyDescent="0.3">
      <c r="A967" s="2">
        <v>44621</v>
      </c>
      <c r="B967">
        <v>641001</v>
      </c>
      <c r="C967" t="s">
        <v>63</v>
      </c>
      <c r="D967">
        <v>0.12</v>
      </c>
      <c r="E967" t="str">
        <f>VLOOKUP(fact_plan_revenue[[#This Row],[city_code]],dim_cities[],2)</f>
        <v>Coimbatore</v>
      </c>
      <c r="F967" t="str">
        <f>VLOOKUP(fact_plan_revenue[[#This Row],[date]],dim_date[],2)</f>
        <v>Mar</v>
      </c>
      <c r="G967" t="str">
        <f>VLOOKUP(fact_plan_revenue[[#This Row],[date]],dim_date[],3)</f>
        <v>Before 5G</v>
      </c>
      <c r="H967" t="str">
        <f>VLOOKUP(fact_plan_revenue[[#This Row],[plans]],dim_plan[],2,FALSE)</f>
        <v>Big Combo Pack (6 GB / Day) validity: 3 Days</v>
      </c>
    </row>
    <row r="968" spans="1:8" x14ac:dyDescent="0.3">
      <c r="A968" s="2">
        <v>44621</v>
      </c>
      <c r="B968">
        <v>160017</v>
      </c>
      <c r="C968" t="s">
        <v>59</v>
      </c>
      <c r="D968">
        <v>0.26</v>
      </c>
      <c r="E968" t="str">
        <f>VLOOKUP(fact_plan_revenue[[#This Row],[city_code]],dim_cities[],2)</f>
        <v>Delhi</v>
      </c>
      <c r="F968" t="str">
        <f>VLOOKUP(fact_plan_revenue[[#This Row],[date]],dim_date[],2)</f>
        <v>Mar</v>
      </c>
      <c r="G968" t="str">
        <f>VLOOKUP(fact_plan_revenue[[#This Row],[date]],dim_date[],3)</f>
        <v>Before 5G</v>
      </c>
      <c r="H968" t="str">
        <f>VLOOKUP(fact_plan_revenue[[#This Row],[plans]],dim_plan[],2,FALSE)</f>
        <v>Daily Saviour (1 GB / Day) validity: 1 Day</v>
      </c>
    </row>
    <row r="969" spans="1:8" x14ac:dyDescent="0.3">
      <c r="A969" s="2">
        <v>44621</v>
      </c>
      <c r="B969">
        <v>160017</v>
      </c>
      <c r="C969" t="s">
        <v>61</v>
      </c>
      <c r="D969">
        <v>0.09</v>
      </c>
      <c r="E969" t="str">
        <f>VLOOKUP(fact_plan_revenue[[#This Row],[city_code]],dim_cities[],2)</f>
        <v>Delhi</v>
      </c>
      <c r="F969" t="str">
        <f>VLOOKUP(fact_plan_revenue[[#This Row],[date]],dim_date[],2)</f>
        <v>Mar</v>
      </c>
      <c r="G969" t="str">
        <f>VLOOKUP(fact_plan_revenue[[#This Row],[date]],dim_date[],3)</f>
        <v>Before 5G</v>
      </c>
      <c r="H969" t="str">
        <f>VLOOKUP(fact_plan_revenue[[#This Row],[plans]],dim_plan[],2,FALSE)</f>
        <v>Combo TopUp: 14.95 Talktime and 300 MB data</v>
      </c>
    </row>
    <row r="970" spans="1:8" x14ac:dyDescent="0.3">
      <c r="A970" s="2">
        <v>44621</v>
      </c>
      <c r="B970">
        <v>160017</v>
      </c>
      <c r="C970" t="s">
        <v>63</v>
      </c>
      <c r="D970">
        <v>0.09</v>
      </c>
      <c r="E970" t="str">
        <f>VLOOKUP(fact_plan_revenue[[#This Row],[city_code]],dim_cities[],2)</f>
        <v>Delhi</v>
      </c>
      <c r="F970" t="str">
        <f>VLOOKUP(fact_plan_revenue[[#This Row],[date]],dim_date[],2)</f>
        <v>Mar</v>
      </c>
      <c r="G970" t="str">
        <f>VLOOKUP(fact_plan_revenue[[#This Row],[date]],dim_date[],3)</f>
        <v>Before 5G</v>
      </c>
      <c r="H970" t="str">
        <f>VLOOKUP(fact_plan_revenue[[#This Row],[plans]],dim_plan[],2,FALSE)</f>
        <v>Big Combo Pack (6 GB / Day) validity: 3 Days</v>
      </c>
    </row>
    <row r="971" spans="1:8" x14ac:dyDescent="0.3">
      <c r="A971" s="2">
        <v>44621</v>
      </c>
      <c r="B971">
        <v>122001</v>
      </c>
      <c r="C971" t="s">
        <v>59</v>
      </c>
      <c r="D971">
        <v>0.12</v>
      </c>
      <c r="E971" t="str">
        <f>VLOOKUP(fact_plan_revenue[[#This Row],[city_code]],dim_cities[],2)</f>
        <v>Delhi</v>
      </c>
      <c r="F971" t="str">
        <f>VLOOKUP(fact_plan_revenue[[#This Row],[date]],dim_date[],2)</f>
        <v>Mar</v>
      </c>
      <c r="G971" t="str">
        <f>VLOOKUP(fact_plan_revenue[[#This Row],[date]],dim_date[],3)</f>
        <v>Before 5G</v>
      </c>
      <c r="H971" t="str">
        <f>VLOOKUP(fact_plan_revenue[[#This Row],[plans]],dim_plan[],2,FALSE)</f>
        <v>Daily Saviour (1 GB / Day) validity: 1 Day</v>
      </c>
    </row>
    <row r="972" spans="1:8" x14ac:dyDescent="0.3">
      <c r="A972" s="2">
        <v>44621</v>
      </c>
      <c r="B972">
        <v>122001</v>
      </c>
      <c r="C972" t="s">
        <v>61</v>
      </c>
      <c r="D972">
        <v>7.0000000000000007E-2</v>
      </c>
      <c r="E972" t="str">
        <f>VLOOKUP(fact_plan_revenue[[#This Row],[city_code]],dim_cities[],2)</f>
        <v>Delhi</v>
      </c>
      <c r="F972" t="str">
        <f>VLOOKUP(fact_plan_revenue[[#This Row],[date]],dim_date[],2)</f>
        <v>Mar</v>
      </c>
      <c r="G972" t="str">
        <f>VLOOKUP(fact_plan_revenue[[#This Row],[date]],dim_date[],3)</f>
        <v>Before 5G</v>
      </c>
      <c r="H972" t="str">
        <f>VLOOKUP(fact_plan_revenue[[#This Row],[plans]],dim_plan[],2,FALSE)</f>
        <v>Combo TopUp: 14.95 Talktime and 300 MB data</v>
      </c>
    </row>
    <row r="973" spans="1:8" x14ac:dyDescent="0.3">
      <c r="A973" s="2">
        <v>44621</v>
      </c>
      <c r="B973">
        <v>122001</v>
      </c>
      <c r="C973" t="s">
        <v>63</v>
      </c>
      <c r="D973">
        <v>0.05</v>
      </c>
      <c r="E973" t="str">
        <f>VLOOKUP(fact_plan_revenue[[#This Row],[city_code]],dim_cities[],2)</f>
        <v>Delhi</v>
      </c>
      <c r="F973" t="str">
        <f>VLOOKUP(fact_plan_revenue[[#This Row],[date]],dim_date[],2)</f>
        <v>Mar</v>
      </c>
      <c r="G973" t="str">
        <f>VLOOKUP(fact_plan_revenue[[#This Row],[date]],dim_date[],3)</f>
        <v>Before 5G</v>
      </c>
      <c r="H973" t="str">
        <f>VLOOKUP(fact_plan_revenue[[#This Row],[plans]],dim_plan[],2,FALSE)</f>
        <v>Big Combo Pack (6 GB / Day) validity: 3 Days</v>
      </c>
    </row>
    <row r="974" spans="1:8" x14ac:dyDescent="0.3">
      <c r="A974" s="2">
        <v>44621</v>
      </c>
      <c r="B974">
        <v>492001</v>
      </c>
      <c r="C974" t="s">
        <v>59</v>
      </c>
      <c r="D974">
        <v>0.11</v>
      </c>
      <c r="E974" t="str">
        <f>VLOOKUP(fact_plan_revenue[[#This Row],[city_code]],dim_cities[],2)</f>
        <v>Lucknow</v>
      </c>
      <c r="F974" t="str">
        <f>VLOOKUP(fact_plan_revenue[[#This Row],[date]],dim_date[],2)</f>
        <v>Mar</v>
      </c>
      <c r="G974" t="str">
        <f>VLOOKUP(fact_plan_revenue[[#This Row],[date]],dim_date[],3)</f>
        <v>Before 5G</v>
      </c>
      <c r="H974" t="str">
        <f>VLOOKUP(fact_plan_revenue[[#This Row],[plans]],dim_plan[],2,FALSE)</f>
        <v>Daily Saviour (1 GB / Day) validity: 1 Day</v>
      </c>
    </row>
    <row r="975" spans="1:8" x14ac:dyDescent="0.3">
      <c r="A975" s="2">
        <v>44621</v>
      </c>
      <c r="B975">
        <v>492001</v>
      </c>
      <c r="C975" t="s">
        <v>61</v>
      </c>
      <c r="D975">
        <v>0.06</v>
      </c>
      <c r="E975" t="str">
        <f>VLOOKUP(fact_plan_revenue[[#This Row],[city_code]],dim_cities[],2)</f>
        <v>Lucknow</v>
      </c>
      <c r="F975" t="str">
        <f>VLOOKUP(fact_plan_revenue[[#This Row],[date]],dim_date[],2)</f>
        <v>Mar</v>
      </c>
      <c r="G975" t="str">
        <f>VLOOKUP(fact_plan_revenue[[#This Row],[date]],dim_date[],3)</f>
        <v>Before 5G</v>
      </c>
      <c r="H975" t="str">
        <f>VLOOKUP(fact_plan_revenue[[#This Row],[plans]],dim_plan[],2,FALSE)</f>
        <v>Combo TopUp: 14.95 Talktime and 300 MB data</v>
      </c>
    </row>
    <row r="976" spans="1:8" x14ac:dyDescent="0.3">
      <c r="A976" s="2">
        <v>44621</v>
      </c>
      <c r="B976">
        <v>492001</v>
      </c>
      <c r="C976" t="s">
        <v>63</v>
      </c>
      <c r="D976">
        <v>0.04</v>
      </c>
      <c r="E976" t="str">
        <f>VLOOKUP(fact_plan_revenue[[#This Row],[city_code]],dim_cities[],2)</f>
        <v>Lucknow</v>
      </c>
      <c r="F976" t="str">
        <f>VLOOKUP(fact_plan_revenue[[#This Row],[date]],dim_date[],2)</f>
        <v>Mar</v>
      </c>
      <c r="G976" t="str">
        <f>VLOOKUP(fact_plan_revenue[[#This Row],[date]],dim_date[],3)</f>
        <v>Before 5G</v>
      </c>
      <c r="H976" t="str">
        <f>VLOOKUP(fact_plan_revenue[[#This Row],[plans]],dim_plan[],2,FALSE)</f>
        <v>Big Combo Pack (6 GB / Day) validity: 3 Days</v>
      </c>
    </row>
    <row r="977" spans="1:8" x14ac:dyDescent="0.3">
      <c r="A977" s="2">
        <v>44652</v>
      </c>
      <c r="B977">
        <v>400001</v>
      </c>
      <c r="C977" t="s">
        <v>59</v>
      </c>
      <c r="D977">
        <v>1.53</v>
      </c>
      <c r="E977" t="str">
        <f>VLOOKUP(fact_plan_revenue[[#This Row],[city_code]],dim_cities[],2)</f>
        <v>Lucknow</v>
      </c>
      <c r="F977" t="str">
        <f>VLOOKUP(fact_plan_revenue[[#This Row],[date]],dim_date[],2)</f>
        <v>Apr</v>
      </c>
      <c r="G977" t="str">
        <f>VLOOKUP(fact_plan_revenue[[#This Row],[date]],dim_date[],3)</f>
        <v>Before 5G</v>
      </c>
      <c r="H977" t="str">
        <f>VLOOKUP(fact_plan_revenue[[#This Row],[plans]],dim_plan[],2,FALSE)</f>
        <v>Daily Saviour (1 GB / Day) validity: 1 Day</v>
      </c>
    </row>
    <row r="978" spans="1:8" x14ac:dyDescent="0.3">
      <c r="A978" s="2">
        <v>44652</v>
      </c>
      <c r="B978">
        <v>400001</v>
      </c>
      <c r="C978" t="s">
        <v>61</v>
      </c>
      <c r="D978">
        <v>0.85</v>
      </c>
      <c r="E978" t="str">
        <f>VLOOKUP(fact_plan_revenue[[#This Row],[city_code]],dim_cities[],2)</f>
        <v>Lucknow</v>
      </c>
      <c r="F978" t="str">
        <f>VLOOKUP(fact_plan_revenue[[#This Row],[date]],dim_date[],2)</f>
        <v>Apr</v>
      </c>
      <c r="G978" t="str">
        <f>VLOOKUP(fact_plan_revenue[[#This Row],[date]],dim_date[],3)</f>
        <v>Before 5G</v>
      </c>
      <c r="H978" t="str">
        <f>VLOOKUP(fact_plan_revenue[[#This Row],[plans]],dim_plan[],2,FALSE)</f>
        <v>Combo TopUp: 14.95 Talktime and 300 MB data</v>
      </c>
    </row>
    <row r="979" spans="1:8" x14ac:dyDescent="0.3">
      <c r="A979" s="2">
        <v>44652</v>
      </c>
      <c r="B979">
        <v>400001</v>
      </c>
      <c r="C979" t="s">
        <v>63</v>
      </c>
      <c r="D979">
        <v>0.51</v>
      </c>
      <c r="E979" t="str">
        <f>VLOOKUP(fact_plan_revenue[[#This Row],[city_code]],dim_cities[],2)</f>
        <v>Lucknow</v>
      </c>
      <c r="F979" t="str">
        <f>VLOOKUP(fact_plan_revenue[[#This Row],[date]],dim_date[],2)</f>
        <v>Apr</v>
      </c>
      <c r="G979" t="str">
        <f>VLOOKUP(fact_plan_revenue[[#This Row],[date]],dim_date[],3)</f>
        <v>Before 5G</v>
      </c>
      <c r="H979" t="str">
        <f>VLOOKUP(fact_plan_revenue[[#This Row],[plans]],dim_plan[],2,FALSE)</f>
        <v>Big Combo Pack (6 GB / Day) validity: 3 Days</v>
      </c>
    </row>
    <row r="980" spans="1:8" x14ac:dyDescent="0.3">
      <c r="A980" s="2">
        <v>44652</v>
      </c>
      <c r="B980">
        <v>110001</v>
      </c>
      <c r="C980" t="s">
        <v>59</v>
      </c>
      <c r="D980">
        <v>1.23</v>
      </c>
      <c r="E980" t="str">
        <f>VLOOKUP(fact_plan_revenue[[#This Row],[city_code]],dim_cities[],2)</f>
        <v>Delhi</v>
      </c>
      <c r="F980" t="str">
        <f>VLOOKUP(fact_plan_revenue[[#This Row],[date]],dim_date[],2)</f>
        <v>Apr</v>
      </c>
      <c r="G980" t="str">
        <f>VLOOKUP(fact_plan_revenue[[#This Row],[date]],dim_date[],3)</f>
        <v>Before 5G</v>
      </c>
      <c r="H980" t="str">
        <f>VLOOKUP(fact_plan_revenue[[#This Row],[plans]],dim_plan[],2,FALSE)</f>
        <v>Daily Saviour (1 GB / Day) validity: 1 Day</v>
      </c>
    </row>
    <row r="981" spans="1:8" x14ac:dyDescent="0.3">
      <c r="A981" s="2">
        <v>44652</v>
      </c>
      <c r="B981">
        <v>110001</v>
      </c>
      <c r="C981" t="s">
        <v>61</v>
      </c>
      <c r="D981">
        <v>0.55000000000000004</v>
      </c>
      <c r="E981" t="str">
        <f>VLOOKUP(fact_plan_revenue[[#This Row],[city_code]],dim_cities[],2)</f>
        <v>Delhi</v>
      </c>
      <c r="F981" t="str">
        <f>VLOOKUP(fact_plan_revenue[[#This Row],[date]],dim_date[],2)</f>
        <v>Apr</v>
      </c>
      <c r="G981" t="str">
        <f>VLOOKUP(fact_plan_revenue[[#This Row],[date]],dim_date[],3)</f>
        <v>Before 5G</v>
      </c>
      <c r="H981" t="str">
        <f>VLOOKUP(fact_plan_revenue[[#This Row],[plans]],dim_plan[],2,FALSE)</f>
        <v>Combo TopUp: 14.95 Talktime and 300 MB data</v>
      </c>
    </row>
    <row r="982" spans="1:8" x14ac:dyDescent="0.3">
      <c r="A982" s="2">
        <v>44652</v>
      </c>
      <c r="B982">
        <v>110001</v>
      </c>
      <c r="C982" t="s">
        <v>63</v>
      </c>
      <c r="D982">
        <v>0.41</v>
      </c>
      <c r="E982" t="str">
        <f>VLOOKUP(fact_plan_revenue[[#This Row],[city_code]],dim_cities[],2)</f>
        <v>Delhi</v>
      </c>
      <c r="F982" t="str">
        <f>VLOOKUP(fact_plan_revenue[[#This Row],[date]],dim_date[],2)</f>
        <v>Apr</v>
      </c>
      <c r="G982" t="str">
        <f>VLOOKUP(fact_plan_revenue[[#This Row],[date]],dim_date[],3)</f>
        <v>Before 5G</v>
      </c>
      <c r="H982" t="str">
        <f>VLOOKUP(fact_plan_revenue[[#This Row],[plans]],dim_plan[],2,FALSE)</f>
        <v>Big Combo Pack (6 GB / Day) validity: 3 Days</v>
      </c>
    </row>
    <row r="983" spans="1:8" x14ac:dyDescent="0.3">
      <c r="A983" s="2">
        <v>44652</v>
      </c>
      <c r="B983">
        <v>700001</v>
      </c>
      <c r="C983" t="s">
        <v>59</v>
      </c>
      <c r="D983">
        <v>1.31</v>
      </c>
      <c r="E983" t="str">
        <f>VLOOKUP(fact_plan_revenue[[#This Row],[city_code]],dim_cities[],2)</f>
        <v>Raipur</v>
      </c>
      <c r="F983" t="str">
        <f>VLOOKUP(fact_plan_revenue[[#This Row],[date]],dim_date[],2)</f>
        <v>Apr</v>
      </c>
      <c r="G983" t="str">
        <f>VLOOKUP(fact_plan_revenue[[#This Row],[date]],dim_date[],3)</f>
        <v>Before 5G</v>
      </c>
      <c r="H983" t="str">
        <f>VLOOKUP(fact_plan_revenue[[#This Row],[plans]],dim_plan[],2,FALSE)</f>
        <v>Daily Saviour (1 GB / Day) validity: 1 Day</v>
      </c>
    </row>
    <row r="984" spans="1:8" x14ac:dyDescent="0.3">
      <c r="A984" s="2">
        <v>44652</v>
      </c>
      <c r="B984">
        <v>700001</v>
      </c>
      <c r="C984" t="s">
        <v>61</v>
      </c>
      <c r="D984">
        <v>0.57999999999999996</v>
      </c>
      <c r="E984" t="str">
        <f>VLOOKUP(fact_plan_revenue[[#This Row],[city_code]],dim_cities[],2)</f>
        <v>Raipur</v>
      </c>
      <c r="F984" t="str">
        <f>VLOOKUP(fact_plan_revenue[[#This Row],[date]],dim_date[],2)</f>
        <v>Apr</v>
      </c>
      <c r="G984" t="str">
        <f>VLOOKUP(fact_plan_revenue[[#This Row],[date]],dim_date[],3)</f>
        <v>Before 5G</v>
      </c>
      <c r="H984" t="str">
        <f>VLOOKUP(fact_plan_revenue[[#This Row],[plans]],dim_plan[],2,FALSE)</f>
        <v>Combo TopUp: 14.95 Talktime and 300 MB data</v>
      </c>
    </row>
    <row r="985" spans="1:8" x14ac:dyDescent="0.3">
      <c r="A985" s="2">
        <v>44652</v>
      </c>
      <c r="B985">
        <v>700001</v>
      </c>
      <c r="C985" t="s">
        <v>63</v>
      </c>
      <c r="D985">
        <v>0.44</v>
      </c>
      <c r="E985" t="str">
        <f>VLOOKUP(fact_plan_revenue[[#This Row],[city_code]],dim_cities[],2)</f>
        <v>Raipur</v>
      </c>
      <c r="F985" t="str">
        <f>VLOOKUP(fact_plan_revenue[[#This Row],[date]],dim_date[],2)</f>
        <v>Apr</v>
      </c>
      <c r="G985" t="str">
        <f>VLOOKUP(fact_plan_revenue[[#This Row],[date]],dim_date[],3)</f>
        <v>Before 5G</v>
      </c>
      <c r="H985" t="str">
        <f>VLOOKUP(fact_plan_revenue[[#This Row],[plans]],dim_plan[],2,FALSE)</f>
        <v>Big Combo Pack (6 GB / Day) validity: 3 Days</v>
      </c>
    </row>
    <row r="986" spans="1:8" x14ac:dyDescent="0.3">
      <c r="A986" s="2">
        <v>44652</v>
      </c>
      <c r="B986">
        <v>560001</v>
      </c>
      <c r="C986" t="s">
        <v>59</v>
      </c>
      <c r="D986">
        <v>1.51</v>
      </c>
      <c r="E986" t="str">
        <f>VLOOKUP(fact_plan_revenue[[#This Row],[city_code]],dim_cities[],2)</f>
        <v>Lucknow</v>
      </c>
      <c r="F986" t="str">
        <f>VLOOKUP(fact_plan_revenue[[#This Row],[date]],dim_date[],2)</f>
        <v>Apr</v>
      </c>
      <c r="G986" t="str">
        <f>VLOOKUP(fact_plan_revenue[[#This Row],[date]],dim_date[],3)</f>
        <v>Before 5G</v>
      </c>
      <c r="H986" t="str">
        <f>VLOOKUP(fact_plan_revenue[[#This Row],[plans]],dim_plan[],2,FALSE)</f>
        <v>Daily Saviour (1 GB / Day) validity: 1 Day</v>
      </c>
    </row>
    <row r="987" spans="1:8" x14ac:dyDescent="0.3">
      <c r="A987" s="2">
        <v>44652</v>
      </c>
      <c r="B987">
        <v>560001</v>
      </c>
      <c r="C987" t="s">
        <v>61</v>
      </c>
      <c r="D987">
        <v>0.45</v>
      </c>
      <c r="E987" t="str">
        <f>VLOOKUP(fact_plan_revenue[[#This Row],[city_code]],dim_cities[],2)</f>
        <v>Lucknow</v>
      </c>
      <c r="F987" t="str">
        <f>VLOOKUP(fact_plan_revenue[[#This Row],[date]],dim_date[],2)</f>
        <v>Apr</v>
      </c>
      <c r="G987" t="str">
        <f>VLOOKUP(fact_plan_revenue[[#This Row],[date]],dim_date[],3)</f>
        <v>Before 5G</v>
      </c>
      <c r="H987" t="str">
        <f>VLOOKUP(fact_plan_revenue[[#This Row],[plans]],dim_plan[],2,FALSE)</f>
        <v>Combo TopUp: 14.95 Talktime and 300 MB data</v>
      </c>
    </row>
    <row r="988" spans="1:8" x14ac:dyDescent="0.3">
      <c r="A988" s="2">
        <v>44652</v>
      </c>
      <c r="B988">
        <v>560001</v>
      </c>
      <c r="C988" t="s">
        <v>63</v>
      </c>
      <c r="D988">
        <v>0.6</v>
      </c>
      <c r="E988" t="str">
        <f>VLOOKUP(fact_plan_revenue[[#This Row],[city_code]],dim_cities[],2)</f>
        <v>Lucknow</v>
      </c>
      <c r="F988" t="str">
        <f>VLOOKUP(fact_plan_revenue[[#This Row],[date]],dim_date[],2)</f>
        <v>Apr</v>
      </c>
      <c r="G988" t="str">
        <f>VLOOKUP(fact_plan_revenue[[#This Row],[date]],dim_date[],3)</f>
        <v>Before 5G</v>
      </c>
      <c r="H988" t="str">
        <f>VLOOKUP(fact_plan_revenue[[#This Row],[plans]],dim_plan[],2,FALSE)</f>
        <v>Big Combo Pack (6 GB / Day) validity: 3 Days</v>
      </c>
    </row>
    <row r="989" spans="1:8" x14ac:dyDescent="0.3">
      <c r="A989" s="2">
        <v>44652</v>
      </c>
      <c r="B989">
        <v>600001</v>
      </c>
      <c r="C989" t="s">
        <v>59</v>
      </c>
      <c r="D989">
        <v>0.86</v>
      </c>
      <c r="E989" t="str">
        <f>VLOOKUP(fact_plan_revenue[[#This Row],[city_code]],dim_cities[],2)</f>
        <v>Lucknow</v>
      </c>
      <c r="F989" t="str">
        <f>VLOOKUP(fact_plan_revenue[[#This Row],[date]],dim_date[],2)</f>
        <v>Apr</v>
      </c>
      <c r="G989" t="str">
        <f>VLOOKUP(fact_plan_revenue[[#This Row],[date]],dim_date[],3)</f>
        <v>Before 5G</v>
      </c>
      <c r="H989" t="str">
        <f>VLOOKUP(fact_plan_revenue[[#This Row],[plans]],dim_plan[],2,FALSE)</f>
        <v>Daily Saviour (1 GB / Day) validity: 1 Day</v>
      </c>
    </row>
    <row r="990" spans="1:8" x14ac:dyDescent="0.3">
      <c r="A990" s="2">
        <v>44652</v>
      </c>
      <c r="B990">
        <v>600001</v>
      </c>
      <c r="C990" t="s">
        <v>61</v>
      </c>
      <c r="D990">
        <v>0.49</v>
      </c>
      <c r="E990" t="str">
        <f>VLOOKUP(fact_plan_revenue[[#This Row],[city_code]],dim_cities[],2)</f>
        <v>Lucknow</v>
      </c>
      <c r="F990" t="str">
        <f>VLOOKUP(fact_plan_revenue[[#This Row],[date]],dim_date[],2)</f>
        <v>Apr</v>
      </c>
      <c r="G990" t="str">
        <f>VLOOKUP(fact_plan_revenue[[#This Row],[date]],dim_date[],3)</f>
        <v>Before 5G</v>
      </c>
      <c r="H990" t="str">
        <f>VLOOKUP(fact_plan_revenue[[#This Row],[plans]],dim_plan[],2,FALSE)</f>
        <v>Combo TopUp: 14.95 Talktime and 300 MB data</v>
      </c>
    </row>
    <row r="991" spans="1:8" x14ac:dyDescent="0.3">
      <c r="A991" s="2">
        <v>44652</v>
      </c>
      <c r="B991">
        <v>600001</v>
      </c>
      <c r="C991" t="s">
        <v>63</v>
      </c>
      <c r="D991">
        <v>0.49</v>
      </c>
      <c r="E991" t="str">
        <f>VLOOKUP(fact_plan_revenue[[#This Row],[city_code]],dim_cities[],2)</f>
        <v>Lucknow</v>
      </c>
      <c r="F991" t="str">
        <f>VLOOKUP(fact_plan_revenue[[#This Row],[date]],dim_date[],2)</f>
        <v>Apr</v>
      </c>
      <c r="G991" t="str">
        <f>VLOOKUP(fact_plan_revenue[[#This Row],[date]],dim_date[],3)</f>
        <v>Before 5G</v>
      </c>
      <c r="H991" t="str">
        <f>VLOOKUP(fact_plan_revenue[[#This Row],[plans]],dim_plan[],2,FALSE)</f>
        <v>Big Combo Pack (6 GB / Day) validity: 3 Days</v>
      </c>
    </row>
    <row r="992" spans="1:8" x14ac:dyDescent="0.3">
      <c r="A992" s="2">
        <v>44652</v>
      </c>
      <c r="B992">
        <v>500001</v>
      </c>
      <c r="C992" t="s">
        <v>59</v>
      </c>
      <c r="D992">
        <v>0.71</v>
      </c>
      <c r="E992" t="str">
        <f>VLOOKUP(fact_plan_revenue[[#This Row],[city_code]],dim_cities[],2)</f>
        <v>Lucknow</v>
      </c>
      <c r="F992" t="str">
        <f>VLOOKUP(fact_plan_revenue[[#This Row],[date]],dim_date[],2)</f>
        <v>Apr</v>
      </c>
      <c r="G992" t="str">
        <f>VLOOKUP(fact_plan_revenue[[#This Row],[date]],dim_date[],3)</f>
        <v>Before 5G</v>
      </c>
      <c r="H992" t="str">
        <f>VLOOKUP(fact_plan_revenue[[#This Row],[plans]],dim_plan[],2,FALSE)</f>
        <v>Daily Saviour (1 GB / Day) validity: 1 Day</v>
      </c>
    </row>
    <row r="993" spans="1:8" x14ac:dyDescent="0.3">
      <c r="A993" s="2">
        <v>44652</v>
      </c>
      <c r="B993">
        <v>500001</v>
      </c>
      <c r="C993" t="s">
        <v>61</v>
      </c>
      <c r="D993">
        <v>0.4</v>
      </c>
      <c r="E993" t="str">
        <f>VLOOKUP(fact_plan_revenue[[#This Row],[city_code]],dim_cities[],2)</f>
        <v>Lucknow</v>
      </c>
      <c r="F993" t="str">
        <f>VLOOKUP(fact_plan_revenue[[#This Row],[date]],dim_date[],2)</f>
        <v>Apr</v>
      </c>
      <c r="G993" t="str">
        <f>VLOOKUP(fact_plan_revenue[[#This Row],[date]],dim_date[],3)</f>
        <v>Before 5G</v>
      </c>
      <c r="H993" t="str">
        <f>VLOOKUP(fact_plan_revenue[[#This Row],[plans]],dim_plan[],2,FALSE)</f>
        <v>Combo TopUp: 14.95 Talktime and 300 MB data</v>
      </c>
    </row>
    <row r="994" spans="1:8" x14ac:dyDescent="0.3">
      <c r="A994" s="2">
        <v>44652</v>
      </c>
      <c r="B994">
        <v>500001</v>
      </c>
      <c r="C994" t="s">
        <v>63</v>
      </c>
      <c r="D994">
        <v>0.24</v>
      </c>
      <c r="E994" t="str">
        <f>VLOOKUP(fact_plan_revenue[[#This Row],[city_code]],dim_cities[],2)</f>
        <v>Lucknow</v>
      </c>
      <c r="F994" t="str">
        <f>VLOOKUP(fact_plan_revenue[[#This Row],[date]],dim_date[],2)</f>
        <v>Apr</v>
      </c>
      <c r="G994" t="str">
        <f>VLOOKUP(fact_plan_revenue[[#This Row],[date]],dim_date[],3)</f>
        <v>Before 5G</v>
      </c>
      <c r="H994" t="str">
        <f>VLOOKUP(fact_plan_revenue[[#This Row],[plans]],dim_plan[],2,FALSE)</f>
        <v>Big Combo Pack (6 GB / Day) validity: 3 Days</v>
      </c>
    </row>
    <row r="995" spans="1:8" x14ac:dyDescent="0.3">
      <c r="A995" s="2">
        <v>44652</v>
      </c>
      <c r="B995">
        <v>411001</v>
      </c>
      <c r="C995" t="s">
        <v>59</v>
      </c>
      <c r="D995">
        <v>1.3</v>
      </c>
      <c r="E995" t="str">
        <f>VLOOKUP(fact_plan_revenue[[#This Row],[city_code]],dim_cities[],2)</f>
        <v>Lucknow</v>
      </c>
      <c r="F995" t="str">
        <f>VLOOKUP(fact_plan_revenue[[#This Row],[date]],dim_date[],2)</f>
        <v>Apr</v>
      </c>
      <c r="G995" t="str">
        <f>VLOOKUP(fact_plan_revenue[[#This Row],[date]],dim_date[],3)</f>
        <v>Before 5G</v>
      </c>
      <c r="H995" t="str">
        <f>VLOOKUP(fact_plan_revenue[[#This Row],[plans]],dim_plan[],2,FALSE)</f>
        <v>Daily Saviour (1 GB / Day) validity: 1 Day</v>
      </c>
    </row>
    <row r="996" spans="1:8" x14ac:dyDescent="0.3">
      <c r="A996" s="2">
        <v>44652</v>
      </c>
      <c r="B996">
        <v>411001</v>
      </c>
      <c r="C996" t="s">
        <v>61</v>
      </c>
      <c r="D996">
        <v>0.81</v>
      </c>
      <c r="E996" t="str">
        <f>VLOOKUP(fact_plan_revenue[[#This Row],[city_code]],dim_cities[],2)</f>
        <v>Lucknow</v>
      </c>
      <c r="F996" t="str">
        <f>VLOOKUP(fact_plan_revenue[[#This Row],[date]],dim_date[],2)</f>
        <v>Apr</v>
      </c>
      <c r="G996" t="str">
        <f>VLOOKUP(fact_plan_revenue[[#This Row],[date]],dim_date[],3)</f>
        <v>Before 5G</v>
      </c>
      <c r="H996" t="str">
        <f>VLOOKUP(fact_plan_revenue[[#This Row],[plans]],dim_plan[],2,FALSE)</f>
        <v>Combo TopUp: 14.95 Talktime and 300 MB data</v>
      </c>
    </row>
    <row r="997" spans="1:8" x14ac:dyDescent="0.3">
      <c r="A997" s="2">
        <v>44652</v>
      </c>
      <c r="B997">
        <v>411001</v>
      </c>
      <c r="C997" t="s">
        <v>63</v>
      </c>
      <c r="D997">
        <v>0.16</v>
      </c>
      <c r="E997" t="str">
        <f>VLOOKUP(fact_plan_revenue[[#This Row],[city_code]],dim_cities[],2)</f>
        <v>Lucknow</v>
      </c>
      <c r="F997" t="str">
        <f>VLOOKUP(fact_plan_revenue[[#This Row],[date]],dim_date[],2)</f>
        <v>Apr</v>
      </c>
      <c r="G997" t="str">
        <f>VLOOKUP(fact_plan_revenue[[#This Row],[date]],dim_date[],3)</f>
        <v>Before 5G</v>
      </c>
      <c r="H997" t="str">
        <f>VLOOKUP(fact_plan_revenue[[#This Row],[plans]],dim_plan[],2,FALSE)</f>
        <v>Big Combo Pack (6 GB / Day) validity: 3 Days</v>
      </c>
    </row>
    <row r="998" spans="1:8" x14ac:dyDescent="0.3">
      <c r="A998" s="2">
        <v>44652</v>
      </c>
      <c r="B998">
        <v>380001</v>
      </c>
      <c r="C998" t="s">
        <v>59</v>
      </c>
      <c r="D998">
        <v>0.62</v>
      </c>
      <c r="E998" t="str">
        <f>VLOOKUP(fact_plan_revenue[[#This Row],[city_code]],dim_cities[],2)</f>
        <v>Ahmedabad</v>
      </c>
      <c r="F998" t="str">
        <f>VLOOKUP(fact_plan_revenue[[#This Row],[date]],dim_date[],2)</f>
        <v>Apr</v>
      </c>
      <c r="G998" t="str">
        <f>VLOOKUP(fact_plan_revenue[[#This Row],[date]],dim_date[],3)</f>
        <v>Before 5G</v>
      </c>
      <c r="H998" t="str">
        <f>VLOOKUP(fact_plan_revenue[[#This Row],[plans]],dim_plan[],2,FALSE)</f>
        <v>Daily Saviour (1 GB / Day) validity: 1 Day</v>
      </c>
    </row>
    <row r="999" spans="1:8" x14ac:dyDescent="0.3">
      <c r="A999" s="2">
        <v>44652</v>
      </c>
      <c r="B999">
        <v>380001</v>
      </c>
      <c r="C999" t="s">
        <v>61</v>
      </c>
      <c r="D999">
        <v>0.53</v>
      </c>
      <c r="E999" t="str">
        <f>VLOOKUP(fact_plan_revenue[[#This Row],[city_code]],dim_cities[],2)</f>
        <v>Ahmedabad</v>
      </c>
      <c r="F999" t="str">
        <f>VLOOKUP(fact_plan_revenue[[#This Row],[date]],dim_date[],2)</f>
        <v>Apr</v>
      </c>
      <c r="G999" t="str">
        <f>VLOOKUP(fact_plan_revenue[[#This Row],[date]],dim_date[],3)</f>
        <v>Before 5G</v>
      </c>
      <c r="H999" t="str">
        <f>VLOOKUP(fact_plan_revenue[[#This Row],[plans]],dim_plan[],2,FALSE)</f>
        <v>Combo TopUp: 14.95 Talktime and 300 MB data</v>
      </c>
    </row>
    <row r="1000" spans="1:8" x14ac:dyDescent="0.3">
      <c r="A1000" s="2">
        <v>44652</v>
      </c>
      <c r="B1000">
        <v>380001</v>
      </c>
      <c r="C1000" t="s">
        <v>63</v>
      </c>
      <c r="D1000">
        <v>0.18</v>
      </c>
      <c r="E1000" t="str">
        <f>VLOOKUP(fact_plan_revenue[[#This Row],[city_code]],dim_cities[],2)</f>
        <v>Ahmedabad</v>
      </c>
      <c r="F1000" t="str">
        <f>VLOOKUP(fact_plan_revenue[[#This Row],[date]],dim_date[],2)</f>
        <v>Apr</v>
      </c>
      <c r="G1000" t="str">
        <f>VLOOKUP(fact_plan_revenue[[#This Row],[date]],dim_date[],3)</f>
        <v>Before 5G</v>
      </c>
      <c r="H1000" t="str">
        <f>VLOOKUP(fact_plan_revenue[[#This Row],[plans]],dim_plan[],2,FALSE)</f>
        <v>Big Combo Pack (6 GB / Day) validity: 3 Days</v>
      </c>
    </row>
    <row r="1001" spans="1:8" x14ac:dyDescent="0.3">
      <c r="A1001" s="2">
        <v>44652</v>
      </c>
      <c r="B1001">
        <v>302001</v>
      </c>
      <c r="C1001" t="s">
        <v>59</v>
      </c>
      <c r="D1001">
        <v>0.42</v>
      </c>
      <c r="E1001" t="str">
        <f>VLOOKUP(fact_plan_revenue[[#This Row],[city_code]],dim_cities[],2)</f>
        <v>Delhi</v>
      </c>
      <c r="F1001" t="str">
        <f>VLOOKUP(fact_plan_revenue[[#This Row],[date]],dim_date[],2)</f>
        <v>Apr</v>
      </c>
      <c r="G1001" t="str">
        <f>VLOOKUP(fact_plan_revenue[[#This Row],[date]],dim_date[],3)</f>
        <v>Before 5G</v>
      </c>
      <c r="H1001" t="str">
        <f>VLOOKUP(fact_plan_revenue[[#This Row],[plans]],dim_plan[],2,FALSE)</f>
        <v>Daily Saviour (1 GB / Day) validity: 1 Day</v>
      </c>
    </row>
    <row r="1002" spans="1:8" x14ac:dyDescent="0.3">
      <c r="A1002" s="2">
        <v>44652</v>
      </c>
      <c r="B1002">
        <v>302001</v>
      </c>
      <c r="C1002" t="s">
        <v>61</v>
      </c>
      <c r="D1002">
        <v>0.19</v>
      </c>
      <c r="E1002" t="str">
        <f>VLOOKUP(fact_plan_revenue[[#This Row],[city_code]],dim_cities[],2)</f>
        <v>Delhi</v>
      </c>
      <c r="F1002" t="str">
        <f>VLOOKUP(fact_plan_revenue[[#This Row],[date]],dim_date[],2)</f>
        <v>Apr</v>
      </c>
      <c r="G1002" t="str">
        <f>VLOOKUP(fact_plan_revenue[[#This Row],[date]],dim_date[],3)</f>
        <v>Before 5G</v>
      </c>
      <c r="H1002" t="str">
        <f>VLOOKUP(fact_plan_revenue[[#This Row],[plans]],dim_plan[],2,FALSE)</f>
        <v>Combo TopUp: 14.95 Talktime and 300 MB data</v>
      </c>
    </row>
    <row r="1003" spans="1:8" x14ac:dyDescent="0.3">
      <c r="A1003" s="2">
        <v>44652</v>
      </c>
      <c r="B1003">
        <v>302001</v>
      </c>
      <c r="C1003" t="s">
        <v>63</v>
      </c>
      <c r="D1003">
        <v>0.14000000000000001</v>
      </c>
      <c r="E1003" t="str">
        <f>VLOOKUP(fact_plan_revenue[[#This Row],[city_code]],dim_cities[],2)</f>
        <v>Delhi</v>
      </c>
      <c r="F1003" t="str">
        <f>VLOOKUP(fact_plan_revenue[[#This Row],[date]],dim_date[],2)</f>
        <v>Apr</v>
      </c>
      <c r="G1003" t="str">
        <f>VLOOKUP(fact_plan_revenue[[#This Row],[date]],dim_date[],3)</f>
        <v>Before 5G</v>
      </c>
      <c r="H1003" t="str">
        <f>VLOOKUP(fact_plan_revenue[[#This Row],[plans]],dim_plan[],2,FALSE)</f>
        <v>Big Combo Pack (6 GB / Day) validity: 3 Days</v>
      </c>
    </row>
    <row r="1004" spans="1:8" x14ac:dyDescent="0.3">
      <c r="A1004" s="2">
        <v>44652</v>
      </c>
      <c r="B1004">
        <v>226001</v>
      </c>
      <c r="C1004" t="s">
        <v>59</v>
      </c>
      <c r="D1004">
        <v>0.36</v>
      </c>
      <c r="E1004" t="str">
        <f>VLOOKUP(fact_plan_revenue[[#This Row],[city_code]],dim_cities[],2)</f>
        <v>Delhi</v>
      </c>
      <c r="F1004" t="str">
        <f>VLOOKUP(fact_plan_revenue[[#This Row],[date]],dim_date[],2)</f>
        <v>Apr</v>
      </c>
      <c r="G1004" t="str">
        <f>VLOOKUP(fact_plan_revenue[[#This Row],[date]],dim_date[],3)</f>
        <v>Before 5G</v>
      </c>
      <c r="H1004" t="str">
        <f>VLOOKUP(fact_plan_revenue[[#This Row],[plans]],dim_plan[],2,FALSE)</f>
        <v>Daily Saviour (1 GB / Day) validity: 1 Day</v>
      </c>
    </row>
    <row r="1005" spans="1:8" x14ac:dyDescent="0.3">
      <c r="A1005" s="2">
        <v>44652</v>
      </c>
      <c r="B1005">
        <v>226001</v>
      </c>
      <c r="C1005" t="s">
        <v>61</v>
      </c>
      <c r="D1005">
        <v>0.27</v>
      </c>
      <c r="E1005" t="str">
        <f>VLOOKUP(fact_plan_revenue[[#This Row],[city_code]],dim_cities[],2)</f>
        <v>Delhi</v>
      </c>
      <c r="F1005" t="str">
        <f>VLOOKUP(fact_plan_revenue[[#This Row],[date]],dim_date[],2)</f>
        <v>Apr</v>
      </c>
      <c r="G1005" t="str">
        <f>VLOOKUP(fact_plan_revenue[[#This Row],[date]],dim_date[],3)</f>
        <v>Before 5G</v>
      </c>
      <c r="H1005" t="str">
        <f>VLOOKUP(fact_plan_revenue[[#This Row],[plans]],dim_plan[],2,FALSE)</f>
        <v>Combo TopUp: 14.95 Talktime and 300 MB data</v>
      </c>
    </row>
    <row r="1006" spans="1:8" x14ac:dyDescent="0.3">
      <c r="A1006" s="2">
        <v>44652</v>
      </c>
      <c r="B1006">
        <v>226001</v>
      </c>
      <c r="C1006" t="s">
        <v>63</v>
      </c>
      <c r="D1006">
        <v>0.09</v>
      </c>
      <c r="E1006" t="str">
        <f>VLOOKUP(fact_plan_revenue[[#This Row],[city_code]],dim_cities[],2)</f>
        <v>Delhi</v>
      </c>
      <c r="F1006" t="str">
        <f>VLOOKUP(fact_plan_revenue[[#This Row],[date]],dim_date[],2)</f>
        <v>Apr</v>
      </c>
      <c r="G1006" t="str">
        <f>VLOOKUP(fact_plan_revenue[[#This Row],[date]],dim_date[],3)</f>
        <v>Before 5G</v>
      </c>
      <c r="H1006" t="str">
        <f>VLOOKUP(fact_plan_revenue[[#This Row],[plans]],dim_plan[],2,FALSE)</f>
        <v>Big Combo Pack (6 GB / Day) validity: 3 Days</v>
      </c>
    </row>
    <row r="1007" spans="1:8" x14ac:dyDescent="0.3">
      <c r="A1007" s="2">
        <v>44652</v>
      </c>
      <c r="B1007">
        <v>800008</v>
      </c>
      <c r="C1007" t="s">
        <v>59</v>
      </c>
      <c r="D1007">
        <v>0.39</v>
      </c>
      <c r="E1007" t="str">
        <f>VLOOKUP(fact_plan_revenue[[#This Row],[city_code]],dim_cities[],2)</f>
        <v>Raipur</v>
      </c>
      <c r="F1007" t="str">
        <f>VLOOKUP(fact_plan_revenue[[#This Row],[date]],dim_date[],2)</f>
        <v>Apr</v>
      </c>
      <c r="G1007" t="str">
        <f>VLOOKUP(fact_plan_revenue[[#This Row],[date]],dim_date[],3)</f>
        <v>Before 5G</v>
      </c>
      <c r="H1007" t="str">
        <f>VLOOKUP(fact_plan_revenue[[#This Row],[plans]],dim_plan[],2,FALSE)</f>
        <v>Daily Saviour (1 GB / Day) validity: 1 Day</v>
      </c>
    </row>
    <row r="1008" spans="1:8" x14ac:dyDescent="0.3">
      <c r="A1008" s="2">
        <v>44652</v>
      </c>
      <c r="B1008">
        <v>800008</v>
      </c>
      <c r="C1008" t="s">
        <v>61</v>
      </c>
      <c r="D1008">
        <v>0.19</v>
      </c>
      <c r="E1008" t="str">
        <f>VLOOKUP(fact_plan_revenue[[#This Row],[city_code]],dim_cities[],2)</f>
        <v>Raipur</v>
      </c>
      <c r="F1008" t="str">
        <f>VLOOKUP(fact_plan_revenue[[#This Row],[date]],dim_date[],2)</f>
        <v>Apr</v>
      </c>
      <c r="G1008" t="str">
        <f>VLOOKUP(fact_plan_revenue[[#This Row],[date]],dim_date[],3)</f>
        <v>Before 5G</v>
      </c>
      <c r="H1008" t="str">
        <f>VLOOKUP(fact_plan_revenue[[#This Row],[plans]],dim_plan[],2,FALSE)</f>
        <v>Combo TopUp: 14.95 Talktime and 300 MB data</v>
      </c>
    </row>
    <row r="1009" spans="1:8" x14ac:dyDescent="0.3">
      <c r="A1009" s="2">
        <v>44652</v>
      </c>
      <c r="B1009">
        <v>800008</v>
      </c>
      <c r="C1009" t="s">
        <v>63</v>
      </c>
      <c r="D1009">
        <v>0.16</v>
      </c>
      <c r="E1009" t="str">
        <f>VLOOKUP(fact_plan_revenue[[#This Row],[city_code]],dim_cities[],2)</f>
        <v>Raipur</v>
      </c>
      <c r="F1009" t="str">
        <f>VLOOKUP(fact_plan_revenue[[#This Row],[date]],dim_date[],2)</f>
        <v>Apr</v>
      </c>
      <c r="G1009" t="str">
        <f>VLOOKUP(fact_plan_revenue[[#This Row],[date]],dim_date[],3)</f>
        <v>Before 5G</v>
      </c>
      <c r="H1009" t="str">
        <f>VLOOKUP(fact_plan_revenue[[#This Row],[plans]],dim_plan[],2,FALSE)</f>
        <v>Big Combo Pack (6 GB / Day) validity: 3 Days</v>
      </c>
    </row>
    <row r="1010" spans="1:8" x14ac:dyDescent="0.3">
      <c r="A1010" s="2">
        <v>44652</v>
      </c>
      <c r="B1010">
        <v>641001</v>
      </c>
      <c r="C1010" t="s">
        <v>59</v>
      </c>
      <c r="D1010">
        <v>0.22</v>
      </c>
      <c r="E1010" t="str">
        <f>VLOOKUP(fact_plan_revenue[[#This Row],[city_code]],dim_cities[],2)</f>
        <v>Coimbatore</v>
      </c>
      <c r="F1010" t="str">
        <f>VLOOKUP(fact_plan_revenue[[#This Row],[date]],dim_date[],2)</f>
        <v>Apr</v>
      </c>
      <c r="G1010" t="str">
        <f>VLOOKUP(fact_plan_revenue[[#This Row],[date]],dim_date[],3)</f>
        <v>Before 5G</v>
      </c>
      <c r="H1010" t="str">
        <f>VLOOKUP(fact_plan_revenue[[#This Row],[plans]],dim_plan[],2,FALSE)</f>
        <v>Daily Saviour (1 GB / Day) validity: 1 Day</v>
      </c>
    </row>
    <row r="1011" spans="1:8" x14ac:dyDescent="0.3">
      <c r="A1011" s="2">
        <v>44652</v>
      </c>
      <c r="B1011">
        <v>641001</v>
      </c>
      <c r="C1011" t="s">
        <v>61</v>
      </c>
      <c r="D1011">
        <v>0.13</v>
      </c>
      <c r="E1011" t="str">
        <f>VLOOKUP(fact_plan_revenue[[#This Row],[city_code]],dim_cities[],2)</f>
        <v>Coimbatore</v>
      </c>
      <c r="F1011" t="str">
        <f>VLOOKUP(fact_plan_revenue[[#This Row],[date]],dim_date[],2)</f>
        <v>Apr</v>
      </c>
      <c r="G1011" t="str">
        <f>VLOOKUP(fact_plan_revenue[[#This Row],[date]],dim_date[],3)</f>
        <v>Before 5G</v>
      </c>
      <c r="H1011" t="str">
        <f>VLOOKUP(fact_plan_revenue[[#This Row],[plans]],dim_plan[],2,FALSE)</f>
        <v>Combo TopUp: 14.95 Talktime and 300 MB data</v>
      </c>
    </row>
    <row r="1012" spans="1:8" x14ac:dyDescent="0.3">
      <c r="A1012" s="2">
        <v>44652</v>
      </c>
      <c r="B1012">
        <v>641001</v>
      </c>
      <c r="C1012" t="s">
        <v>63</v>
      </c>
      <c r="D1012">
        <v>0.13</v>
      </c>
      <c r="E1012" t="str">
        <f>VLOOKUP(fact_plan_revenue[[#This Row],[city_code]],dim_cities[],2)</f>
        <v>Coimbatore</v>
      </c>
      <c r="F1012" t="str">
        <f>VLOOKUP(fact_plan_revenue[[#This Row],[date]],dim_date[],2)</f>
        <v>Apr</v>
      </c>
      <c r="G1012" t="str">
        <f>VLOOKUP(fact_plan_revenue[[#This Row],[date]],dim_date[],3)</f>
        <v>Before 5G</v>
      </c>
      <c r="H1012" t="str">
        <f>VLOOKUP(fact_plan_revenue[[#This Row],[plans]],dim_plan[],2,FALSE)</f>
        <v>Big Combo Pack (6 GB / Day) validity: 3 Days</v>
      </c>
    </row>
    <row r="1013" spans="1:8" x14ac:dyDescent="0.3">
      <c r="A1013" s="2">
        <v>44652</v>
      </c>
      <c r="B1013">
        <v>160017</v>
      </c>
      <c r="C1013" t="s">
        <v>59</v>
      </c>
      <c r="D1013">
        <v>0.28999999999999998</v>
      </c>
      <c r="E1013" t="str">
        <f>VLOOKUP(fact_plan_revenue[[#This Row],[city_code]],dim_cities[],2)</f>
        <v>Delhi</v>
      </c>
      <c r="F1013" t="str">
        <f>VLOOKUP(fact_plan_revenue[[#This Row],[date]],dim_date[],2)</f>
        <v>Apr</v>
      </c>
      <c r="G1013" t="str">
        <f>VLOOKUP(fact_plan_revenue[[#This Row],[date]],dim_date[],3)</f>
        <v>Before 5G</v>
      </c>
      <c r="H1013" t="str">
        <f>VLOOKUP(fact_plan_revenue[[#This Row],[plans]],dim_plan[],2,FALSE)</f>
        <v>Daily Saviour (1 GB / Day) validity: 1 Day</v>
      </c>
    </row>
    <row r="1014" spans="1:8" x14ac:dyDescent="0.3">
      <c r="A1014" s="2">
        <v>44652</v>
      </c>
      <c r="B1014">
        <v>160017</v>
      </c>
      <c r="C1014" t="s">
        <v>61</v>
      </c>
      <c r="D1014">
        <v>0.18</v>
      </c>
      <c r="E1014" t="str">
        <f>VLOOKUP(fact_plan_revenue[[#This Row],[city_code]],dim_cities[],2)</f>
        <v>Delhi</v>
      </c>
      <c r="F1014" t="str">
        <f>VLOOKUP(fact_plan_revenue[[#This Row],[date]],dim_date[],2)</f>
        <v>Apr</v>
      </c>
      <c r="G1014" t="str">
        <f>VLOOKUP(fact_plan_revenue[[#This Row],[date]],dim_date[],3)</f>
        <v>Before 5G</v>
      </c>
      <c r="H1014" t="str">
        <f>VLOOKUP(fact_plan_revenue[[#This Row],[plans]],dim_plan[],2,FALSE)</f>
        <v>Combo TopUp: 14.95 Talktime and 300 MB data</v>
      </c>
    </row>
    <row r="1015" spans="1:8" x14ac:dyDescent="0.3">
      <c r="A1015" s="2">
        <v>44652</v>
      </c>
      <c r="B1015">
        <v>160017</v>
      </c>
      <c r="C1015" t="s">
        <v>63</v>
      </c>
      <c r="D1015">
        <v>0.11</v>
      </c>
      <c r="E1015" t="str">
        <f>VLOOKUP(fact_plan_revenue[[#This Row],[city_code]],dim_cities[],2)</f>
        <v>Delhi</v>
      </c>
      <c r="F1015" t="str">
        <f>VLOOKUP(fact_plan_revenue[[#This Row],[date]],dim_date[],2)</f>
        <v>Apr</v>
      </c>
      <c r="G1015" t="str">
        <f>VLOOKUP(fact_plan_revenue[[#This Row],[date]],dim_date[],3)</f>
        <v>Before 5G</v>
      </c>
      <c r="H1015" t="str">
        <f>VLOOKUP(fact_plan_revenue[[#This Row],[plans]],dim_plan[],2,FALSE)</f>
        <v>Big Combo Pack (6 GB / Day) validity: 3 Days</v>
      </c>
    </row>
    <row r="1016" spans="1:8" x14ac:dyDescent="0.3">
      <c r="A1016" s="2">
        <v>44652</v>
      </c>
      <c r="B1016">
        <v>122001</v>
      </c>
      <c r="C1016" t="s">
        <v>59</v>
      </c>
      <c r="D1016">
        <v>0.14000000000000001</v>
      </c>
      <c r="E1016" t="str">
        <f>VLOOKUP(fact_plan_revenue[[#This Row],[city_code]],dim_cities[],2)</f>
        <v>Delhi</v>
      </c>
      <c r="F1016" t="str">
        <f>VLOOKUP(fact_plan_revenue[[#This Row],[date]],dim_date[],2)</f>
        <v>Apr</v>
      </c>
      <c r="G1016" t="str">
        <f>VLOOKUP(fact_plan_revenue[[#This Row],[date]],dim_date[],3)</f>
        <v>Before 5G</v>
      </c>
      <c r="H1016" t="str">
        <f>VLOOKUP(fact_plan_revenue[[#This Row],[plans]],dim_plan[],2,FALSE)</f>
        <v>Daily Saviour (1 GB / Day) validity: 1 Day</v>
      </c>
    </row>
    <row r="1017" spans="1:8" x14ac:dyDescent="0.3">
      <c r="A1017" s="2">
        <v>44652</v>
      </c>
      <c r="B1017">
        <v>122001</v>
      </c>
      <c r="C1017" t="s">
        <v>61</v>
      </c>
      <c r="D1017">
        <v>0.1</v>
      </c>
      <c r="E1017" t="str">
        <f>VLOOKUP(fact_plan_revenue[[#This Row],[city_code]],dim_cities[],2)</f>
        <v>Delhi</v>
      </c>
      <c r="F1017" t="str">
        <f>VLOOKUP(fact_plan_revenue[[#This Row],[date]],dim_date[],2)</f>
        <v>Apr</v>
      </c>
      <c r="G1017" t="str">
        <f>VLOOKUP(fact_plan_revenue[[#This Row],[date]],dim_date[],3)</f>
        <v>Before 5G</v>
      </c>
      <c r="H1017" t="str">
        <f>VLOOKUP(fact_plan_revenue[[#This Row],[plans]],dim_plan[],2,FALSE)</f>
        <v>Combo TopUp: 14.95 Talktime and 300 MB data</v>
      </c>
    </row>
    <row r="1018" spans="1:8" x14ac:dyDescent="0.3">
      <c r="A1018" s="2">
        <v>44652</v>
      </c>
      <c r="B1018">
        <v>122001</v>
      </c>
      <c r="C1018" t="s">
        <v>63</v>
      </c>
      <c r="D1018">
        <v>0.05</v>
      </c>
      <c r="E1018" t="str">
        <f>VLOOKUP(fact_plan_revenue[[#This Row],[city_code]],dim_cities[],2)</f>
        <v>Delhi</v>
      </c>
      <c r="F1018" t="str">
        <f>VLOOKUP(fact_plan_revenue[[#This Row],[date]],dim_date[],2)</f>
        <v>Apr</v>
      </c>
      <c r="G1018" t="str">
        <f>VLOOKUP(fact_plan_revenue[[#This Row],[date]],dim_date[],3)</f>
        <v>Before 5G</v>
      </c>
      <c r="H1018" t="str">
        <f>VLOOKUP(fact_plan_revenue[[#This Row],[plans]],dim_plan[],2,FALSE)</f>
        <v>Big Combo Pack (6 GB / Day) validity: 3 Days</v>
      </c>
    </row>
    <row r="1019" spans="1:8" x14ac:dyDescent="0.3">
      <c r="A1019" s="2">
        <v>44652</v>
      </c>
      <c r="B1019">
        <v>492001</v>
      </c>
      <c r="C1019" t="s">
        <v>59</v>
      </c>
      <c r="D1019">
        <v>0.11</v>
      </c>
      <c r="E1019" t="str">
        <f>VLOOKUP(fact_plan_revenue[[#This Row],[city_code]],dim_cities[],2)</f>
        <v>Lucknow</v>
      </c>
      <c r="F1019" t="str">
        <f>VLOOKUP(fact_plan_revenue[[#This Row],[date]],dim_date[],2)</f>
        <v>Apr</v>
      </c>
      <c r="G1019" t="str">
        <f>VLOOKUP(fact_plan_revenue[[#This Row],[date]],dim_date[],3)</f>
        <v>Before 5G</v>
      </c>
      <c r="H1019" t="str">
        <f>VLOOKUP(fact_plan_revenue[[#This Row],[plans]],dim_plan[],2,FALSE)</f>
        <v>Daily Saviour (1 GB / Day) validity: 1 Day</v>
      </c>
    </row>
    <row r="1020" spans="1:8" x14ac:dyDescent="0.3">
      <c r="A1020" s="2">
        <v>44652</v>
      </c>
      <c r="B1020">
        <v>492001</v>
      </c>
      <c r="C1020" t="s">
        <v>61</v>
      </c>
      <c r="D1020">
        <v>0.08</v>
      </c>
      <c r="E1020" t="str">
        <f>VLOOKUP(fact_plan_revenue[[#This Row],[city_code]],dim_cities[],2)</f>
        <v>Lucknow</v>
      </c>
      <c r="F1020" t="str">
        <f>VLOOKUP(fact_plan_revenue[[#This Row],[date]],dim_date[],2)</f>
        <v>Apr</v>
      </c>
      <c r="G1020" t="str">
        <f>VLOOKUP(fact_plan_revenue[[#This Row],[date]],dim_date[],3)</f>
        <v>Before 5G</v>
      </c>
      <c r="H1020" t="str">
        <f>VLOOKUP(fact_plan_revenue[[#This Row],[plans]],dim_plan[],2,FALSE)</f>
        <v>Combo TopUp: 14.95 Talktime and 300 MB data</v>
      </c>
    </row>
    <row r="1021" spans="1:8" x14ac:dyDescent="0.3">
      <c r="A1021" s="2">
        <v>44652</v>
      </c>
      <c r="B1021">
        <v>492001</v>
      </c>
      <c r="C1021" t="s">
        <v>63</v>
      </c>
      <c r="D1021">
        <v>0.05</v>
      </c>
      <c r="E1021" t="str">
        <f>VLOOKUP(fact_plan_revenue[[#This Row],[city_code]],dim_cities[],2)</f>
        <v>Lucknow</v>
      </c>
      <c r="F1021" t="str">
        <f>VLOOKUP(fact_plan_revenue[[#This Row],[date]],dim_date[],2)</f>
        <v>Apr</v>
      </c>
      <c r="G1021" t="str">
        <f>VLOOKUP(fact_plan_revenue[[#This Row],[date]],dim_date[],3)</f>
        <v>Before 5G</v>
      </c>
      <c r="H1021" t="str">
        <f>VLOOKUP(fact_plan_revenue[[#This Row],[plans]],dim_plan[],2,FALSE)</f>
        <v>Big Combo Pack (6 GB / Day) validity: 3 Days</v>
      </c>
    </row>
    <row r="1022" spans="1:8" x14ac:dyDescent="0.3">
      <c r="A1022" s="2">
        <v>44713</v>
      </c>
      <c r="B1022">
        <v>400001</v>
      </c>
      <c r="C1022" t="s">
        <v>65</v>
      </c>
      <c r="D1022">
        <v>7.24</v>
      </c>
      <c r="E1022" t="str">
        <f>VLOOKUP(fact_plan_revenue[[#This Row],[city_code]],dim_cities[],2)</f>
        <v>Lucknow</v>
      </c>
      <c r="F1022" t="str">
        <f>VLOOKUP(fact_plan_revenue[[#This Row],[date]],dim_date[],2)</f>
        <v>Jun</v>
      </c>
      <c r="G1022" t="str">
        <f>VLOOKUP(fact_plan_revenue[[#This Row],[date]],dim_date[],3)</f>
        <v>After 5G</v>
      </c>
      <c r="H1022" t="str">
        <f>VLOOKUP(fact_plan_revenue[[#This Row],[plans]],dim_plan[],2,FALSE)</f>
        <v>Ultra Fast Mega Pack (3GB / Day Combo For 80 days)</v>
      </c>
    </row>
    <row r="1023" spans="1:8" x14ac:dyDescent="0.3">
      <c r="A1023" s="2">
        <v>44713</v>
      </c>
      <c r="B1023">
        <v>400001</v>
      </c>
      <c r="C1023" t="s">
        <v>67</v>
      </c>
      <c r="D1023">
        <v>4.4000000000000004</v>
      </c>
      <c r="E1023" t="str">
        <f>VLOOKUP(fact_plan_revenue[[#This Row],[city_code]],dim_cities[],2)</f>
        <v>Lucknow</v>
      </c>
      <c r="F1023" t="str">
        <f>VLOOKUP(fact_plan_revenue[[#This Row],[date]],dim_date[],2)</f>
        <v>Jun</v>
      </c>
      <c r="G1023" t="str">
        <f>VLOOKUP(fact_plan_revenue[[#This Row],[date]],dim_date[],3)</f>
        <v>After 5G</v>
      </c>
      <c r="H1023" t="str">
        <f>VLOOKUP(fact_plan_revenue[[#This Row],[plans]],dim_plan[],2,FALSE)</f>
        <v>Ultra Duo Data Pack (1.8GB / Day Combo For 55 days )</v>
      </c>
    </row>
    <row r="1024" spans="1:8" x14ac:dyDescent="0.3">
      <c r="A1024" s="2">
        <v>44713</v>
      </c>
      <c r="B1024">
        <v>400001</v>
      </c>
      <c r="C1024" t="s">
        <v>69</v>
      </c>
      <c r="D1024">
        <v>1.29</v>
      </c>
      <c r="E1024" t="str">
        <f>VLOOKUP(fact_plan_revenue[[#This Row],[city_code]],dim_cities[],2)</f>
        <v>Lucknow</v>
      </c>
      <c r="F1024" t="str">
        <f>VLOOKUP(fact_plan_revenue[[#This Row],[date]],dim_date[],2)</f>
        <v>Jun</v>
      </c>
      <c r="G1024" t="str">
        <f>VLOOKUP(fact_plan_revenue[[#This Row],[date]],dim_date[],3)</f>
        <v>After 5G</v>
      </c>
      <c r="H1024" t="str">
        <f>VLOOKUP(fact_plan_revenue[[#This Row],[plans]],dim_plan[],2,FALSE)</f>
        <v>Mini Ultra Saver Pack (750 MB/Day for 28 Days)</v>
      </c>
    </row>
    <row r="1025" spans="1:8" x14ac:dyDescent="0.3">
      <c r="A1025" s="2">
        <v>44713</v>
      </c>
      <c r="B1025">
        <v>110001</v>
      </c>
      <c r="C1025" t="s">
        <v>65</v>
      </c>
      <c r="D1025">
        <v>4.42</v>
      </c>
      <c r="E1025" t="str">
        <f>VLOOKUP(fact_plan_revenue[[#This Row],[city_code]],dim_cities[],2)</f>
        <v>Delhi</v>
      </c>
      <c r="F1025" t="str">
        <f>VLOOKUP(fact_plan_revenue[[#This Row],[date]],dim_date[],2)</f>
        <v>Jun</v>
      </c>
      <c r="G1025" t="str">
        <f>VLOOKUP(fact_plan_revenue[[#This Row],[date]],dim_date[],3)</f>
        <v>After 5G</v>
      </c>
      <c r="H1025" t="str">
        <f>VLOOKUP(fact_plan_revenue[[#This Row],[plans]],dim_plan[],2,FALSE)</f>
        <v>Ultra Fast Mega Pack (3GB / Day Combo For 80 days)</v>
      </c>
    </row>
    <row r="1026" spans="1:8" x14ac:dyDescent="0.3">
      <c r="A1026" s="2">
        <v>44713</v>
      </c>
      <c r="B1026">
        <v>110001</v>
      </c>
      <c r="C1026" t="s">
        <v>67</v>
      </c>
      <c r="D1026">
        <v>2.94</v>
      </c>
      <c r="E1026" t="str">
        <f>VLOOKUP(fact_plan_revenue[[#This Row],[city_code]],dim_cities[],2)</f>
        <v>Delhi</v>
      </c>
      <c r="F1026" t="str">
        <f>VLOOKUP(fact_plan_revenue[[#This Row],[date]],dim_date[],2)</f>
        <v>Jun</v>
      </c>
      <c r="G1026" t="str">
        <f>VLOOKUP(fact_plan_revenue[[#This Row],[date]],dim_date[],3)</f>
        <v>After 5G</v>
      </c>
      <c r="H1026" t="str">
        <f>VLOOKUP(fact_plan_revenue[[#This Row],[plans]],dim_plan[],2,FALSE)</f>
        <v>Ultra Duo Data Pack (1.8GB / Day Combo For 55 days )</v>
      </c>
    </row>
    <row r="1027" spans="1:8" x14ac:dyDescent="0.3">
      <c r="A1027" s="2">
        <v>44713</v>
      </c>
      <c r="B1027">
        <v>110001</v>
      </c>
      <c r="C1027" t="s">
        <v>69</v>
      </c>
      <c r="D1027">
        <v>1.18</v>
      </c>
      <c r="E1027" t="str">
        <f>VLOOKUP(fact_plan_revenue[[#This Row],[city_code]],dim_cities[],2)</f>
        <v>Delhi</v>
      </c>
      <c r="F1027" t="str">
        <f>VLOOKUP(fact_plan_revenue[[#This Row],[date]],dim_date[],2)</f>
        <v>Jun</v>
      </c>
      <c r="G1027" t="str">
        <f>VLOOKUP(fact_plan_revenue[[#This Row],[date]],dim_date[],3)</f>
        <v>After 5G</v>
      </c>
      <c r="H1027" t="str">
        <f>VLOOKUP(fact_plan_revenue[[#This Row],[plans]],dim_plan[],2,FALSE)</f>
        <v>Mini Ultra Saver Pack (750 MB/Day for 28 Days)</v>
      </c>
    </row>
    <row r="1028" spans="1:8" x14ac:dyDescent="0.3">
      <c r="A1028" s="2">
        <v>44713</v>
      </c>
      <c r="B1028">
        <v>700001</v>
      </c>
      <c r="C1028" t="s">
        <v>65</v>
      </c>
      <c r="D1028">
        <v>4.03</v>
      </c>
      <c r="E1028" t="str">
        <f>VLOOKUP(fact_plan_revenue[[#This Row],[city_code]],dim_cities[],2)</f>
        <v>Raipur</v>
      </c>
      <c r="F1028" t="str">
        <f>VLOOKUP(fact_plan_revenue[[#This Row],[date]],dim_date[],2)</f>
        <v>Jun</v>
      </c>
      <c r="G1028" t="str">
        <f>VLOOKUP(fact_plan_revenue[[#This Row],[date]],dim_date[],3)</f>
        <v>After 5G</v>
      </c>
      <c r="H1028" t="str">
        <f>VLOOKUP(fact_plan_revenue[[#This Row],[plans]],dim_plan[],2,FALSE)</f>
        <v>Ultra Fast Mega Pack (3GB / Day Combo For 80 days)</v>
      </c>
    </row>
    <row r="1029" spans="1:8" x14ac:dyDescent="0.3">
      <c r="A1029" s="2">
        <v>44713</v>
      </c>
      <c r="B1029">
        <v>700001</v>
      </c>
      <c r="C1029" t="s">
        <v>67</v>
      </c>
      <c r="D1029">
        <v>2.5499999999999998</v>
      </c>
      <c r="E1029" t="str">
        <f>VLOOKUP(fact_plan_revenue[[#This Row],[city_code]],dim_cities[],2)</f>
        <v>Raipur</v>
      </c>
      <c r="F1029" t="str">
        <f>VLOOKUP(fact_plan_revenue[[#This Row],[date]],dim_date[],2)</f>
        <v>Jun</v>
      </c>
      <c r="G1029" t="str">
        <f>VLOOKUP(fact_plan_revenue[[#This Row],[date]],dim_date[],3)</f>
        <v>After 5G</v>
      </c>
      <c r="H1029" t="str">
        <f>VLOOKUP(fact_plan_revenue[[#This Row],[plans]],dim_plan[],2,FALSE)</f>
        <v>Ultra Duo Data Pack (1.8GB / Day Combo For 55 days )</v>
      </c>
    </row>
    <row r="1030" spans="1:8" x14ac:dyDescent="0.3">
      <c r="A1030" s="2">
        <v>44713</v>
      </c>
      <c r="B1030">
        <v>700001</v>
      </c>
      <c r="C1030" t="s">
        <v>69</v>
      </c>
      <c r="D1030">
        <v>0.67</v>
      </c>
      <c r="E1030" t="str">
        <f>VLOOKUP(fact_plan_revenue[[#This Row],[city_code]],dim_cities[],2)</f>
        <v>Raipur</v>
      </c>
      <c r="F1030" t="str">
        <f>VLOOKUP(fact_plan_revenue[[#This Row],[date]],dim_date[],2)</f>
        <v>Jun</v>
      </c>
      <c r="G1030" t="str">
        <f>VLOOKUP(fact_plan_revenue[[#This Row],[date]],dim_date[],3)</f>
        <v>After 5G</v>
      </c>
      <c r="H1030" t="str">
        <f>VLOOKUP(fact_plan_revenue[[#This Row],[plans]],dim_plan[],2,FALSE)</f>
        <v>Mini Ultra Saver Pack (750 MB/Day for 28 Days)</v>
      </c>
    </row>
    <row r="1031" spans="1:8" x14ac:dyDescent="0.3">
      <c r="A1031" s="2">
        <v>44713</v>
      </c>
      <c r="B1031">
        <v>560001</v>
      </c>
      <c r="C1031" t="s">
        <v>65</v>
      </c>
      <c r="D1031">
        <v>4.34</v>
      </c>
      <c r="E1031" t="str">
        <f>VLOOKUP(fact_plan_revenue[[#This Row],[city_code]],dim_cities[],2)</f>
        <v>Lucknow</v>
      </c>
      <c r="F1031" t="str">
        <f>VLOOKUP(fact_plan_revenue[[#This Row],[date]],dim_date[],2)</f>
        <v>Jun</v>
      </c>
      <c r="G1031" t="str">
        <f>VLOOKUP(fact_plan_revenue[[#This Row],[date]],dim_date[],3)</f>
        <v>After 5G</v>
      </c>
      <c r="H1031" t="str">
        <f>VLOOKUP(fact_plan_revenue[[#This Row],[plans]],dim_plan[],2,FALSE)</f>
        <v>Ultra Fast Mega Pack (3GB / Day Combo For 80 days)</v>
      </c>
    </row>
    <row r="1032" spans="1:8" x14ac:dyDescent="0.3">
      <c r="A1032" s="2">
        <v>44713</v>
      </c>
      <c r="B1032">
        <v>560001</v>
      </c>
      <c r="C1032" t="s">
        <v>67</v>
      </c>
      <c r="D1032">
        <v>2.73</v>
      </c>
      <c r="E1032" t="str">
        <f>VLOOKUP(fact_plan_revenue[[#This Row],[city_code]],dim_cities[],2)</f>
        <v>Lucknow</v>
      </c>
      <c r="F1032" t="str">
        <f>VLOOKUP(fact_plan_revenue[[#This Row],[date]],dim_date[],2)</f>
        <v>Jun</v>
      </c>
      <c r="G1032" t="str">
        <f>VLOOKUP(fact_plan_revenue[[#This Row],[date]],dim_date[],3)</f>
        <v>After 5G</v>
      </c>
      <c r="H1032" t="str">
        <f>VLOOKUP(fact_plan_revenue[[#This Row],[plans]],dim_plan[],2,FALSE)</f>
        <v>Ultra Duo Data Pack (1.8GB / Day Combo For 55 days )</v>
      </c>
    </row>
    <row r="1033" spans="1:8" x14ac:dyDescent="0.3">
      <c r="A1033" s="2">
        <v>44713</v>
      </c>
      <c r="B1033">
        <v>560001</v>
      </c>
      <c r="C1033" t="s">
        <v>69</v>
      </c>
      <c r="D1033">
        <v>0.48</v>
      </c>
      <c r="E1033" t="str">
        <f>VLOOKUP(fact_plan_revenue[[#This Row],[city_code]],dim_cities[],2)</f>
        <v>Lucknow</v>
      </c>
      <c r="F1033" t="str">
        <f>VLOOKUP(fact_plan_revenue[[#This Row],[date]],dim_date[],2)</f>
        <v>Jun</v>
      </c>
      <c r="G1033" t="str">
        <f>VLOOKUP(fact_plan_revenue[[#This Row],[date]],dim_date[],3)</f>
        <v>After 5G</v>
      </c>
      <c r="H1033" t="str">
        <f>VLOOKUP(fact_plan_revenue[[#This Row],[plans]],dim_plan[],2,FALSE)</f>
        <v>Mini Ultra Saver Pack (750 MB/Day for 28 Days)</v>
      </c>
    </row>
    <row r="1034" spans="1:8" x14ac:dyDescent="0.3">
      <c r="A1034" s="2">
        <v>44713</v>
      </c>
      <c r="B1034">
        <v>600001</v>
      </c>
      <c r="C1034" t="s">
        <v>65</v>
      </c>
      <c r="D1034">
        <v>4.3600000000000003</v>
      </c>
      <c r="E1034" t="str">
        <f>VLOOKUP(fact_plan_revenue[[#This Row],[city_code]],dim_cities[],2)</f>
        <v>Lucknow</v>
      </c>
      <c r="F1034" t="str">
        <f>VLOOKUP(fact_plan_revenue[[#This Row],[date]],dim_date[],2)</f>
        <v>Jun</v>
      </c>
      <c r="G1034" t="str">
        <f>VLOOKUP(fact_plan_revenue[[#This Row],[date]],dim_date[],3)</f>
        <v>After 5G</v>
      </c>
      <c r="H1034" t="str">
        <f>VLOOKUP(fact_plan_revenue[[#This Row],[plans]],dim_plan[],2,FALSE)</f>
        <v>Ultra Fast Mega Pack (3GB / Day Combo For 80 days)</v>
      </c>
    </row>
    <row r="1035" spans="1:8" x14ac:dyDescent="0.3">
      <c r="A1035" s="2">
        <v>44713</v>
      </c>
      <c r="B1035">
        <v>600001</v>
      </c>
      <c r="C1035" t="s">
        <v>67</v>
      </c>
      <c r="D1035">
        <v>2.25</v>
      </c>
      <c r="E1035" t="str">
        <f>VLOOKUP(fact_plan_revenue[[#This Row],[city_code]],dim_cities[],2)</f>
        <v>Lucknow</v>
      </c>
      <c r="F1035" t="str">
        <f>VLOOKUP(fact_plan_revenue[[#This Row],[date]],dim_date[],2)</f>
        <v>Jun</v>
      </c>
      <c r="G1035" t="str">
        <f>VLOOKUP(fact_plan_revenue[[#This Row],[date]],dim_date[],3)</f>
        <v>After 5G</v>
      </c>
      <c r="H1035" t="str">
        <f>VLOOKUP(fact_plan_revenue[[#This Row],[plans]],dim_plan[],2,FALSE)</f>
        <v>Ultra Duo Data Pack (1.8GB / Day Combo For 55 days )</v>
      </c>
    </row>
    <row r="1036" spans="1:8" x14ac:dyDescent="0.3">
      <c r="A1036" s="2">
        <v>44713</v>
      </c>
      <c r="B1036">
        <v>600001</v>
      </c>
      <c r="C1036" t="s">
        <v>69</v>
      </c>
      <c r="D1036">
        <v>0.93</v>
      </c>
      <c r="E1036" t="str">
        <f>VLOOKUP(fact_plan_revenue[[#This Row],[city_code]],dim_cities[],2)</f>
        <v>Lucknow</v>
      </c>
      <c r="F1036" t="str">
        <f>VLOOKUP(fact_plan_revenue[[#This Row],[date]],dim_date[],2)</f>
        <v>Jun</v>
      </c>
      <c r="G1036" t="str">
        <f>VLOOKUP(fact_plan_revenue[[#This Row],[date]],dim_date[],3)</f>
        <v>After 5G</v>
      </c>
      <c r="H1036" t="str">
        <f>VLOOKUP(fact_plan_revenue[[#This Row],[plans]],dim_plan[],2,FALSE)</f>
        <v>Mini Ultra Saver Pack (750 MB/Day for 28 Days)</v>
      </c>
    </row>
    <row r="1037" spans="1:8" x14ac:dyDescent="0.3">
      <c r="A1037" s="2">
        <v>44713</v>
      </c>
      <c r="B1037">
        <v>500001</v>
      </c>
      <c r="C1037" t="s">
        <v>65</v>
      </c>
      <c r="D1037">
        <v>3.19</v>
      </c>
      <c r="E1037" t="str">
        <f>VLOOKUP(fact_plan_revenue[[#This Row],[city_code]],dim_cities[],2)</f>
        <v>Lucknow</v>
      </c>
      <c r="F1037" t="str">
        <f>VLOOKUP(fact_plan_revenue[[#This Row],[date]],dim_date[],2)</f>
        <v>Jun</v>
      </c>
      <c r="G1037" t="str">
        <f>VLOOKUP(fact_plan_revenue[[#This Row],[date]],dim_date[],3)</f>
        <v>After 5G</v>
      </c>
      <c r="H1037" t="str">
        <f>VLOOKUP(fact_plan_revenue[[#This Row],[plans]],dim_plan[],2,FALSE)</f>
        <v>Ultra Fast Mega Pack (3GB / Day Combo For 80 days)</v>
      </c>
    </row>
    <row r="1038" spans="1:8" x14ac:dyDescent="0.3">
      <c r="A1038" s="2">
        <v>44713</v>
      </c>
      <c r="B1038">
        <v>500001</v>
      </c>
      <c r="C1038" t="s">
        <v>67</v>
      </c>
      <c r="D1038">
        <v>2.09</v>
      </c>
      <c r="E1038" t="str">
        <f>VLOOKUP(fact_plan_revenue[[#This Row],[city_code]],dim_cities[],2)</f>
        <v>Lucknow</v>
      </c>
      <c r="F1038" t="str">
        <f>VLOOKUP(fact_plan_revenue[[#This Row],[date]],dim_date[],2)</f>
        <v>Jun</v>
      </c>
      <c r="G1038" t="str">
        <f>VLOOKUP(fact_plan_revenue[[#This Row],[date]],dim_date[],3)</f>
        <v>After 5G</v>
      </c>
      <c r="H1038" t="str">
        <f>VLOOKUP(fact_plan_revenue[[#This Row],[plans]],dim_plan[],2,FALSE)</f>
        <v>Ultra Duo Data Pack (1.8GB / Day Combo For 55 days )</v>
      </c>
    </row>
    <row r="1039" spans="1:8" x14ac:dyDescent="0.3">
      <c r="A1039" s="2">
        <v>44713</v>
      </c>
      <c r="B1039">
        <v>500001</v>
      </c>
      <c r="C1039" t="s">
        <v>69</v>
      </c>
      <c r="D1039">
        <v>0.55000000000000004</v>
      </c>
      <c r="E1039" t="str">
        <f>VLOOKUP(fact_plan_revenue[[#This Row],[city_code]],dim_cities[],2)</f>
        <v>Lucknow</v>
      </c>
      <c r="F1039" t="str">
        <f>VLOOKUP(fact_plan_revenue[[#This Row],[date]],dim_date[],2)</f>
        <v>Jun</v>
      </c>
      <c r="G1039" t="str">
        <f>VLOOKUP(fact_plan_revenue[[#This Row],[date]],dim_date[],3)</f>
        <v>After 5G</v>
      </c>
      <c r="H1039" t="str">
        <f>VLOOKUP(fact_plan_revenue[[#This Row],[plans]],dim_plan[],2,FALSE)</f>
        <v>Mini Ultra Saver Pack (750 MB/Day for 28 Days)</v>
      </c>
    </row>
    <row r="1040" spans="1:8" x14ac:dyDescent="0.3">
      <c r="A1040" s="2">
        <v>44713</v>
      </c>
      <c r="B1040">
        <v>411001</v>
      </c>
      <c r="C1040" t="s">
        <v>65</v>
      </c>
      <c r="D1040">
        <v>2.79</v>
      </c>
      <c r="E1040" t="str">
        <f>VLOOKUP(fact_plan_revenue[[#This Row],[city_code]],dim_cities[],2)</f>
        <v>Lucknow</v>
      </c>
      <c r="F1040" t="str">
        <f>VLOOKUP(fact_plan_revenue[[#This Row],[date]],dim_date[],2)</f>
        <v>Jun</v>
      </c>
      <c r="G1040" t="str">
        <f>VLOOKUP(fact_plan_revenue[[#This Row],[date]],dim_date[],3)</f>
        <v>After 5G</v>
      </c>
      <c r="H1040" t="str">
        <f>VLOOKUP(fact_plan_revenue[[#This Row],[plans]],dim_plan[],2,FALSE)</f>
        <v>Ultra Fast Mega Pack (3GB / Day Combo For 80 days)</v>
      </c>
    </row>
    <row r="1041" spans="1:8" x14ac:dyDescent="0.3">
      <c r="A1041" s="2">
        <v>44713</v>
      </c>
      <c r="B1041">
        <v>411001</v>
      </c>
      <c r="C1041" t="s">
        <v>67</v>
      </c>
      <c r="D1041">
        <v>1.71</v>
      </c>
      <c r="E1041" t="str">
        <f>VLOOKUP(fact_plan_revenue[[#This Row],[city_code]],dim_cities[],2)</f>
        <v>Lucknow</v>
      </c>
      <c r="F1041" t="str">
        <f>VLOOKUP(fact_plan_revenue[[#This Row],[date]],dim_date[],2)</f>
        <v>Jun</v>
      </c>
      <c r="G1041" t="str">
        <f>VLOOKUP(fact_plan_revenue[[#This Row],[date]],dim_date[],3)</f>
        <v>After 5G</v>
      </c>
      <c r="H1041" t="str">
        <f>VLOOKUP(fact_plan_revenue[[#This Row],[plans]],dim_plan[],2,FALSE)</f>
        <v>Ultra Duo Data Pack (1.8GB / Day Combo For 55 days )</v>
      </c>
    </row>
    <row r="1042" spans="1:8" x14ac:dyDescent="0.3">
      <c r="A1042" s="2">
        <v>44713</v>
      </c>
      <c r="B1042">
        <v>411001</v>
      </c>
      <c r="C1042" t="s">
        <v>69</v>
      </c>
      <c r="D1042">
        <v>0.36</v>
      </c>
      <c r="E1042" t="str">
        <f>VLOOKUP(fact_plan_revenue[[#This Row],[city_code]],dim_cities[],2)</f>
        <v>Lucknow</v>
      </c>
      <c r="F1042" t="str">
        <f>VLOOKUP(fact_plan_revenue[[#This Row],[date]],dim_date[],2)</f>
        <v>Jun</v>
      </c>
      <c r="G1042" t="str">
        <f>VLOOKUP(fact_plan_revenue[[#This Row],[date]],dim_date[],3)</f>
        <v>After 5G</v>
      </c>
      <c r="H1042" t="str">
        <f>VLOOKUP(fact_plan_revenue[[#This Row],[plans]],dim_plan[],2,FALSE)</f>
        <v>Mini Ultra Saver Pack (750 MB/Day for 28 Days)</v>
      </c>
    </row>
    <row r="1043" spans="1:8" x14ac:dyDescent="0.3">
      <c r="A1043" s="2">
        <v>44713</v>
      </c>
      <c r="B1043">
        <v>380001</v>
      </c>
      <c r="C1043" t="s">
        <v>65</v>
      </c>
      <c r="D1043">
        <v>2.67</v>
      </c>
      <c r="E1043" t="str">
        <f>VLOOKUP(fact_plan_revenue[[#This Row],[city_code]],dim_cities[],2)</f>
        <v>Ahmedabad</v>
      </c>
      <c r="F1043" t="str">
        <f>VLOOKUP(fact_plan_revenue[[#This Row],[date]],dim_date[],2)</f>
        <v>Jun</v>
      </c>
      <c r="G1043" t="str">
        <f>VLOOKUP(fact_plan_revenue[[#This Row],[date]],dim_date[],3)</f>
        <v>After 5G</v>
      </c>
      <c r="H1043" t="str">
        <f>VLOOKUP(fact_plan_revenue[[#This Row],[plans]],dim_plan[],2,FALSE)</f>
        <v>Ultra Fast Mega Pack (3GB / Day Combo For 80 days)</v>
      </c>
    </row>
    <row r="1044" spans="1:8" x14ac:dyDescent="0.3">
      <c r="A1044" s="2">
        <v>44713</v>
      </c>
      <c r="B1044">
        <v>380001</v>
      </c>
      <c r="C1044" t="s">
        <v>67</v>
      </c>
      <c r="D1044">
        <v>1.45</v>
      </c>
      <c r="E1044" t="str">
        <f>VLOOKUP(fact_plan_revenue[[#This Row],[city_code]],dim_cities[],2)</f>
        <v>Ahmedabad</v>
      </c>
      <c r="F1044" t="str">
        <f>VLOOKUP(fact_plan_revenue[[#This Row],[date]],dim_date[],2)</f>
        <v>Jun</v>
      </c>
      <c r="G1044" t="str">
        <f>VLOOKUP(fact_plan_revenue[[#This Row],[date]],dim_date[],3)</f>
        <v>After 5G</v>
      </c>
      <c r="H1044" t="str">
        <f>VLOOKUP(fact_plan_revenue[[#This Row],[plans]],dim_plan[],2,FALSE)</f>
        <v>Ultra Duo Data Pack (1.8GB / Day Combo For 55 days )</v>
      </c>
    </row>
    <row r="1045" spans="1:8" x14ac:dyDescent="0.3">
      <c r="A1045" s="2">
        <v>44713</v>
      </c>
      <c r="B1045">
        <v>380001</v>
      </c>
      <c r="C1045" t="s">
        <v>69</v>
      </c>
      <c r="D1045">
        <v>0.56999999999999995</v>
      </c>
      <c r="E1045" t="str">
        <f>VLOOKUP(fact_plan_revenue[[#This Row],[city_code]],dim_cities[],2)</f>
        <v>Ahmedabad</v>
      </c>
      <c r="F1045" t="str">
        <f>VLOOKUP(fact_plan_revenue[[#This Row],[date]],dim_date[],2)</f>
        <v>Jun</v>
      </c>
      <c r="G1045" t="str">
        <f>VLOOKUP(fact_plan_revenue[[#This Row],[date]],dim_date[],3)</f>
        <v>After 5G</v>
      </c>
      <c r="H1045" t="str">
        <f>VLOOKUP(fact_plan_revenue[[#This Row],[plans]],dim_plan[],2,FALSE)</f>
        <v>Mini Ultra Saver Pack (750 MB/Day for 28 Days)</v>
      </c>
    </row>
    <row r="1046" spans="1:8" x14ac:dyDescent="0.3">
      <c r="A1046" s="2">
        <v>44713</v>
      </c>
      <c r="B1046">
        <v>302001</v>
      </c>
      <c r="C1046" t="s">
        <v>65</v>
      </c>
      <c r="D1046">
        <v>2.5299999999999998</v>
      </c>
      <c r="E1046" t="str">
        <f>VLOOKUP(fact_plan_revenue[[#This Row],[city_code]],dim_cities[],2)</f>
        <v>Delhi</v>
      </c>
      <c r="F1046" t="str">
        <f>VLOOKUP(fact_plan_revenue[[#This Row],[date]],dim_date[],2)</f>
        <v>Jun</v>
      </c>
      <c r="G1046" t="str">
        <f>VLOOKUP(fact_plan_revenue[[#This Row],[date]],dim_date[],3)</f>
        <v>After 5G</v>
      </c>
      <c r="H1046" t="str">
        <f>VLOOKUP(fact_plan_revenue[[#This Row],[plans]],dim_plan[],2,FALSE)</f>
        <v>Ultra Fast Mega Pack (3GB / Day Combo For 80 days)</v>
      </c>
    </row>
    <row r="1047" spans="1:8" x14ac:dyDescent="0.3">
      <c r="A1047" s="2">
        <v>44713</v>
      </c>
      <c r="B1047">
        <v>302001</v>
      </c>
      <c r="C1047" t="s">
        <v>67</v>
      </c>
      <c r="D1047">
        <v>1.55</v>
      </c>
      <c r="E1047" t="str">
        <f>VLOOKUP(fact_plan_revenue[[#This Row],[city_code]],dim_cities[],2)</f>
        <v>Delhi</v>
      </c>
      <c r="F1047" t="str">
        <f>VLOOKUP(fact_plan_revenue[[#This Row],[date]],dim_date[],2)</f>
        <v>Jun</v>
      </c>
      <c r="G1047" t="str">
        <f>VLOOKUP(fact_plan_revenue[[#This Row],[date]],dim_date[],3)</f>
        <v>After 5G</v>
      </c>
      <c r="H1047" t="str">
        <f>VLOOKUP(fact_plan_revenue[[#This Row],[plans]],dim_plan[],2,FALSE)</f>
        <v>Ultra Duo Data Pack (1.8GB / Day Combo For 55 days )</v>
      </c>
    </row>
    <row r="1048" spans="1:8" x14ac:dyDescent="0.3">
      <c r="A1048" s="2">
        <v>44713</v>
      </c>
      <c r="B1048">
        <v>302001</v>
      </c>
      <c r="C1048" t="s">
        <v>69</v>
      </c>
      <c r="D1048">
        <v>0.33</v>
      </c>
      <c r="E1048" t="str">
        <f>VLOOKUP(fact_plan_revenue[[#This Row],[city_code]],dim_cities[],2)</f>
        <v>Delhi</v>
      </c>
      <c r="F1048" t="str">
        <f>VLOOKUP(fact_plan_revenue[[#This Row],[date]],dim_date[],2)</f>
        <v>Jun</v>
      </c>
      <c r="G1048" t="str">
        <f>VLOOKUP(fact_plan_revenue[[#This Row],[date]],dim_date[],3)</f>
        <v>After 5G</v>
      </c>
      <c r="H1048" t="str">
        <f>VLOOKUP(fact_plan_revenue[[#This Row],[plans]],dim_plan[],2,FALSE)</f>
        <v>Mini Ultra Saver Pack (750 MB/Day for 28 Days)</v>
      </c>
    </row>
    <row r="1049" spans="1:8" x14ac:dyDescent="0.3">
      <c r="A1049" s="2">
        <v>44713</v>
      </c>
      <c r="B1049">
        <v>226001</v>
      </c>
      <c r="C1049" t="s">
        <v>65</v>
      </c>
      <c r="D1049">
        <v>1.24</v>
      </c>
      <c r="E1049" t="str">
        <f>VLOOKUP(fact_plan_revenue[[#This Row],[city_code]],dim_cities[],2)</f>
        <v>Delhi</v>
      </c>
      <c r="F1049" t="str">
        <f>VLOOKUP(fact_plan_revenue[[#This Row],[date]],dim_date[],2)</f>
        <v>Jun</v>
      </c>
      <c r="G1049" t="str">
        <f>VLOOKUP(fact_plan_revenue[[#This Row],[date]],dim_date[],3)</f>
        <v>After 5G</v>
      </c>
      <c r="H1049" t="str">
        <f>VLOOKUP(fact_plan_revenue[[#This Row],[plans]],dim_plan[],2,FALSE)</f>
        <v>Ultra Fast Mega Pack (3GB / Day Combo For 80 days)</v>
      </c>
    </row>
    <row r="1050" spans="1:8" x14ac:dyDescent="0.3">
      <c r="A1050" s="2">
        <v>44713</v>
      </c>
      <c r="B1050">
        <v>226001</v>
      </c>
      <c r="C1050" t="s">
        <v>67</v>
      </c>
      <c r="D1050">
        <v>0.79</v>
      </c>
      <c r="E1050" t="str">
        <f>VLOOKUP(fact_plan_revenue[[#This Row],[city_code]],dim_cities[],2)</f>
        <v>Delhi</v>
      </c>
      <c r="F1050" t="str">
        <f>VLOOKUP(fact_plan_revenue[[#This Row],[date]],dim_date[],2)</f>
        <v>Jun</v>
      </c>
      <c r="G1050" t="str">
        <f>VLOOKUP(fact_plan_revenue[[#This Row],[date]],dim_date[],3)</f>
        <v>After 5G</v>
      </c>
      <c r="H1050" t="str">
        <f>VLOOKUP(fact_plan_revenue[[#This Row],[plans]],dim_plan[],2,FALSE)</f>
        <v>Ultra Duo Data Pack (1.8GB / Day Combo For 55 days )</v>
      </c>
    </row>
    <row r="1051" spans="1:8" x14ac:dyDescent="0.3">
      <c r="A1051" s="2">
        <v>44713</v>
      </c>
      <c r="B1051">
        <v>226001</v>
      </c>
      <c r="C1051" t="s">
        <v>69</v>
      </c>
      <c r="D1051">
        <v>0.12</v>
      </c>
      <c r="E1051" t="str">
        <f>VLOOKUP(fact_plan_revenue[[#This Row],[city_code]],dim_cities[],2)</f>
        <v>Delhi</v>
      </c>
      <c r="F1051" t="str">
        <f>VLOOKUP(fact_plan_revenue[[#This Row],[date]],dim_date[],2)</f>
        <v>Jun</v>
      </c>
      <c r="G1051" t="str">
        <f>VLOOKUP(fact_plan_revenue[[#This Row],[date]],dim_date[],3)</f>
        <v>After 5G</v>
      </c>
      <c r="H1051" t="str">
        <f>VLOOKUP(fact_plan_revenue[[#This Row],[plans]],dim_plan[],2,FALSE)</f>
        <v>Mini Ultra Saver Pack (750 MB/Day for 28 Days)</v>
      </c>
    </row>
    <row r="1052" spans="1:8" x14ac:dyDescent="0.3">
      <c r="A1052" s="2">
        <v>44713</v>
      </c>
      <c r="B1052">
        <v>800008</v>
      </c>
      <c r="C1052" t="s">
        <v>65</v>
      </c>
      <c r="D1052">
        <v>1.76</v>
      </c>
      <c r="E1052" t="str">
        <f>VLOOKUP(fact_plan_revenue[[#This Row],[city_code]],dim_cities[],2)</f>
        <v>Raipur</v>
      </c>
      <c r="F1052" t="str">
        <f>VLOOKUP(fact_plan_revenue[[#This Row],[date]],dim_date[],2)</f>
        <v>Jun</v>
      </c>
      <c r="G1052" t="str">
        <f>VLOOKUP(fact_plan_revenue[[#This Row],[date]],dim_date[],3)</f>
        <v>After 5G</v>
      </c>
      <c r="H1052" t="str">
        <f>VLOOKUP(fact_plan_revenue[[#This Row],[plans]],dim_plan[],2,FALSE)</f>
        <v>Ultra Fast Mega Pack (3GB / Day Combo For 80 days)</v>
      </c>
    </row>
    <row r="1053" spans="1:8" x14ac:dyDescent="0.3">
      <c r="A1053" s="2">
        <v>44713</v>
      </c>
      <c r="B1053">
        <v>800008</v>
      </c>
      <c r="C1053" t="s">
        <v>67</v>
      </c>
      <c r="D1053">
        <v>1.18</v>
      </c>
      <c r="E1053" t="str">
        <f>VLOOKUP(fact_plan_revenue[[#This Row],[city_code]],dim_cities[],2)</f>
        <v>Raipur</v>
      </c>
      <c r="F1053" t="str">
        <f>VLOOKUP(fact_plan_revenue[[#This Row],[date]],dim_date[],2)</f>
        <v>Jun</v>
      </c>
      <c r="G1053" t="str">
        <f>VLOOKUP(fact_plan_revenue[[#This Row],[date]],dim_date[],3)</f>
        <v>After 5G</v>
      </c>
      <c r="H1053" t="str">
        <f>VLOOKUP(fact_plan_revenue[[#This Row],[plans]],dim_plan[],2,FALSE)</f>
        <v>Ultra Duo Data Pack (1.8GB / Day Combo For 55 days )</v>
      </c>
    </row>
    <row r="1054" spans="1:8" x14ac:dyDescent="0.3">
      <c r="A1054" s="2">
        <v>44713</v>
      </c>
      <c r="B1054">
        <v>800008</v>
      </c>
      <c r="C1054" t="s">
        <v>69</v>
      </c>
      <c r="D1054">
        <v>0.26</v>
      </c>
      <c r="E1054" t="str">
        <f>VLOOKUP(fact_plan_revenue[[#This Row],[city_code]],dim_cities[],2)</f>
        <v>Raipur</v>
      </c>
      <c r="F1054" t="str">
        <f>VLOOKUP(fact_plan_revenue[[#This Row],[date]],dim_date[],2)</f>
        <v>Jun</v>
      </c>
      <c r="G1054" t="str">
        <f>VLOOKUP(fact_plan_revenue[[#This Row],[date]],dim_date[],3)</f>
        <v>After 5G</v>
      </c>
      <c r="H1054" t="str">
        <f>VLOOKUP(fact_plan_revenue[[#This Row],[plans]],dim_plan[],2,FALSE)</f>
        <v>Mini Ultra Saver Pack (750 MB/Day for 28 Days)</v>
      </c>
    </row>
    <row r="1055" spans="1:8" x14ac:dyDescent="0.3">
      <c r="A1055" s="2">
        <v>44713</v>
      </c>
      <c r="B1055">
        <v>641001</v>
      </c>
      <c r="C1055" t="s">
        <v>65</v>
      </c>
      <c r="D1055">
        <v>0.89</v>
      </c>
      <c r="E1055" t="str">
        <f>VLOOKUP(fact_plan_revenue[[#This Row],[city_code]],dim_cities[],2)</f>
        <v>Coimbatore</v>
      </c>
      <c r="F1055" t="str">
        <f>VLOOKUP(fact_plan_revenue[[#This Row],[date]],dim_date[],2)</f>
        <v>Jun</v>
      </c>
      <c r="G1055" t="str">
        <f>VLOOKUP(fact_plan_revenue[[#This Row],[date]],dim_date[],3)</f>
        <v>After 5G</v>
      </c>
      <c r="H1055" t="str">
        <f>VLOOKUP(fact_plan_revenue[[#This Row],[plans]],dim_plan[],2,FALSE)</f>
        <v>Ultra Fast Mega Pack (3GB / Day Combo For 80 days)</v>
      </c>
    </row>
    <row r="1056" spans="1:8" x14ac:dyDescent="0.3">
      <c r="A1056" s="2">
        <v>44713</v>
      </c>
      <c r="B1056">
        <v>641001</v>
      </c>
      <c r="C1056" t="s">
        <v>67</v>
      </c>
      <c r="D1056">
        <v>0.57999999999999996</v>
      </c>
      <c r="E1056" t="str">
        <f>VLOOKUP(fact_plan_revenue[[#This Row],[city_code]],dim_cities[],2)</f>
        <v>Coimbatore</v>
      </c>
      <c r="F1056" t="str">
        <f>VLOOKUP(fact_plan_revenue[[#This Row],[date]],dim_date[],2)</f>
        <v>Jun</v>
      </c>
      <c r="G1056" t="str">
        <f>VLOOKUP(fact_plan_revenue[[#This Row],[date]],dim_date[],3)</f>
        <v>After 5G</v>
      </c>
      <c r="H1056" t="str">
        <f>VLOOKUP(fact_plan_revenue[[#This Row],[plans]],dim_plan[],2,FALSE)</f>
        <v>Ultra Duo Data Pack (1.8GB / Day Combo For 55 days )</v>
      </c>
    </row>
    <row r="1057" spans="1:8" x14ac:dyDescent="0.3">
      <c r="A1057" s="2">
        <v>44713</v>
      </c>
      <c r="B1057">
        <v>641001</v>
      </c>
      <c r="C1057" t="s">
        <v>69</v>
      </c>
      <c r="D1057">
        <v>0.14000000000000001</v>
      </c>
      <c r="E1057" t="str">
        <f>VLOOKUP(fact_plan_revenue[[#This Row],[city_code]],dim_cities[],2)</f>
        <v>Coimbatore</v>
      </c>
      <c r="F1057" t="str">
        <f>VLOOKUP(fact_plan_revenue[[#This Row],[date]],dim_date[],2)</f>
        <v>Jun</v>
      </c>
      <c r="G1057" t="str">
        <f>VLOOKUP(fact_plan_revenue[[#This Row],[date]],dim_date[],3)</f>
        <v>After 5G</v>
      </c>
      <c r="H1057" t="str">
        <f>VLOOKUP(fact_plan_revenue[[#This Row],[plans]],dim_plan[],2,FALSE)</f>
        <v>Mini Ultra Saver Pack (750 MB/Day for 28 Days)</v>
      </c>
    </row>
    <row r="1058" spans="1:8" x14ac:dyDescent="0.3">
      <c r="A1058" s="2">
        <v>44713</v>
      </c>
      <c r="B1058">
        <v>160017</v>
      </c>
      <c r="C1058" t="s">
        <v>65</v>
      </c>
      <c r="D1058">
        <v>0.79</v>
      </c>
      <c r="E1058" t="str">
        <f>VLOOKUP(fact_plan_revenue[[#This Row],[city_code]],dim_cities[],2)</f>
        <v>Delhi</v>
      </c>
      <c r="F1058" t="str">
        <f>VLOOKUP(fact_plan_revenue[[#This Row],[date]],dim_date[],2)</f>
        <v>Jun</v>
      </c>
      <c r="G1058" t="str">
        <f>VLOOKUP(fact_plan_revenue[[#This Row],[date]],dim_date[],3)</f>
        <v>After 5G</v>
      </c>
      <c r="H1058" t="str">
        <f>VLOOKUP(fact_plan_revenue[[#This Row],[plans]],dim_plan[],2,FALSE)</f>
        <v>Ultra Fast Mega Pack (3GB / Day Combo For 80 days)</v>
      </c>
    </row>
    <row r="1059" spans="1:8" x14ac:dyDescent="0.3">
      <c r="A1059" s="2">
        <v>44713</v>
      </c>
      <c r="B1059">
        <v>160017</v>
      </c>
      <c r="C1059" t="s">
        <v>67</v>
      </c>
      <c r="D1059">
        <v>0.5</v>
      </c>
      <c r="E1059" t="str">
        <f>VLOOKUP(fact_plan_revenue[[#This Row],[city_code]],dim_cities[],2)</f>
        <v>Delhi</v>
      </c>
      <c r="F1059" t="str">
        <f>VLOOKUP(fact_plan_revenue[[#This Row],[date]],dim_date[],2)</f>
        <v>Jun</v>
      </c>
      <c r="G1059" t="str">
        <f>VLOOKUP(fact_plan_revenue[[#This Row],[date]],dim_date[],3)</f>
        <v>After 5G</v>
      </c>
      <c r="H1059" t="str">
        <f>VLOOKUP(fact_plan_revenue[[#This Row],[plans]],dim_plan[],2,FALSE)</f>
        <v>Ultra Duo Data Pack (1.8GB / Day Combo For 55 days )</v>
      </c>
    </row>
    <row r="1060" spans="1:8" x14ac:dyDescent="0.3">
      <c r="A1060" s="2">
        <v>44713</v>
      </c>
      <c r="B1060">
        <v>160017</v>
      </c>
      <c r="C1060" t="s">
        <v>69</v>
      </c>
      <c r="D1060">
        <v>0.1</v>
      </c>
      <c r="E1060" t="str">
        <f>VLOOKUP(fact_plan_revenue[[#This Row],[city_code]],dim_cities[],2)</f>
        <v>Delhi</v>
      </c>
      <c r="F1060" t="str">
        <f>VLOOKUP(fact_plan_revenue[[#This Row],[date]],dim_date[],2)</f>
        <v>Jun</v>
      </c>
      <c r="G1060" t="str">
        <f>VLOOKUP(fact_plan_revenue[[#This Row],[date]],dim_date[],3)</f>
        <v>After 5G</v>
      </c>
      <c r="H1060" t="str">
        <f>VLOOKUP(fact_plan_revenue[[#This Row],[plans]],dim_plan[],2,FALSE)</f>
        <v>Mini Ultra Saver Pack (750 MB/Day for 28 Days)</v>
      </c>
    </row>
    <row r="1061" spans="1:8" x14ac:dyDescent="0.3">
      <c r="A1061" s="2">
        <v>44713</v>
      </c>
      <c r="B1061">
        <v>122001</v>
      </c>
      <c r="C1061" t="s">
        <v>65</v>
      </c>
      <c r="D1061">
        <v>0.61</v>
      </c>
      <c r="E1061" t="str">
        <f>VLOOKUP(fact_plan_revenue[[#This Row],[city_code]],dim_cities[],2)</f>
        <v>Delhi</v>
      </c>
      <c r="F1061" t="str">
        <f>VLOOKUP(fact_plan_revenue[[#This Row],[date]],dim_date[],2)</f>
        <v>Jun</v>
      </c>
      <c r="G1061" t="str">
        <f>VLOOKUP(fact_plan_revenue[[#This Row],[date]],dim_date[],3)</f>
        <v>After 5G</v>
      </c>
      <c r="H1061" t="str">
        <f>VLOOKUP(fact_plan_revenue[[#This Row],[plans]],dim_plan[],2,FALSE)</f>
        <v>Ultra Fast Mega Pack (3GB / Day Combo For 80 days)</v>
      </c>
    </row>
    <row r="1062" spans="1:8" x14ac:dyDescent="0.3">
      <c r="A1062" s="2">
        <v>44713</v>
      </c>
      <c r="B1062">
        <v>122001</v>
      </c>
      <c r="C1062" t="s">
        <v>67</v>
      </c>
      <c r="D1062">
        <v>0.4</v>
      </c>
      <c r="E1062" t="str">
        <f>VLOOKUP(fact_plan_revenue[[#This Row],[city_code]],dim_cities[],2)</f>
        <v>Delhi</v>
      </c>
      <c r="F1062" t="str">
        <f>VLOOKUP(fact_plan_revenue[[#This Row],[date]],dim_date[],2)</f>
        <v>Jun</v>
      </c>
      <c r="G1062" t="str">
        <f>VLOOKUP(fact_plan_revenue[[#This Row],[date]],dim_date[],3)</f>
        <v>After 5G</v>
      </c>
      <c r="H1062" t="str">
        <f>VLOOKUP(fact_plan_revenue[[#This Row],[plans]],dim_plan[],2,FALSE)</f>
        <v>Ultra Duo Data Pack (1.8GB / Day Combo For 55 days )</v>
      </c>
    </row>
    <row r="1063" spans="1:8" x14ac:dyDescent="0.3">
      <c r="A1063" s="2">
        <v>44713</v>
      </c>
      <c r="B1063">
        <v>122001</v>
      </c>
      <c r="C1063" t="s">
        <v>69</v>
      </c>
      <c r="D1063">
        <v>0.12</v>
      </c>
      <c r="E1063" t="str">
        <f>VLOOKUP(fact_plan_revenue[[#This Row],[city_code]],dim_cities[],2)</f>
        <v>Delhi</v>
      </c>
      <c r="F1063" t="str">
        <f>VLOOKUP(fact_plan_revenue[[#This Row],[date]],dim_date[],2)</f>
        <v>Jun</v>
      </c>
      <c r="G1063" t="str">
        <f>VLOOKUP(fact_plan_revenue[[#This Row],[date]],dim_date[],3)</f>
        <v>After 5G</v>
      </c>
      <c r="H1063" t="str">
        <f>VLOOKUP(fact_plan_revenue[[#This Row],[plans]],dim_plan[],2,FALSE)</f>
        <v>Mini Ultra Saver Pack (750 MB/Day for 28 Days)</v>
      </c>
    </row>
    <row r="1064" spans="1:8" x14ac:dyDescent="0.3">
      <c r="A1064" s="2">
        <v>44713</v>
      </c>
      <c r="B1064">
        <v>492001</v>
      </c>
      <c r="C1064" t="s">
        <v>65</v>
      </c>
      <c r="D1064">
        <v>0.56999999999999995</v>
      </c>
      <c r="E1064" t="str">
        <f>VLOOKUP(fact_plan_revenue[[#This Row],[city_code]],dim_cities[],2)</f>
        <v>Lucknow</v>
      </c>
      <c r="F1064" t="str">
        <f>VLOOKUP(fact_plan_revenue[[#This Row],[date]],dim_date[],2)</f>
        <v>Jun</v>
      </c>
      <c r="G1064" t="str">
        <f>VLOOKUP(fact_plan_revenue[[#This Row],[date]],dim_date[],3)</f>
        <v>After 5G</v>
      </c>
      <c r="H1064" t="str">
        <f>VLOOKUP(fact_plan_revenue[[#This Row],[plans]],dim_plan[],2,FALSE)</f>
        <v>Ultra Fast Mega Pack (3GB / Day Combo For 80 days)</v>
      </c>
    </row>
    <row r="1065" spans="1:8" x14ac:dyDescent="0.3">
      <c r="A1065" s="2">
        <v>44713</v>
      </c>
      <c r="B1065">
        <v>492001</v>
      </c>
      <c r="C1065" t="s">
        <v>67</v>
      </c>
      <c r="D1065">
        <v>0.39</v>
      </c>
      <c r="E1065" t="str">
        <f>VLOOKUP(fact_plan_revenue[[#This Row],[city_code]],dim_cities[],2)</f>
        <v>Lucknow</v>
      </c>
      <c r="F1065" t="str">
        <f>VLOOKUP(fact_plan_revenue[[#This Row],[date]],dim_date[],2)</f>
        <v>Jun</v>
      </c>
      <c r="G1065" t="str">
        <f>VLOOKUP(fact_plan_revenue[[#This Row],[date]],dim_date[],3)</f>
        <v>After 5G</v>
      </c>
      <c r="H1065" t="str">
        <f>VLOOKUP(fact_plan_revenue[[#This Row],[plans]],dim_plan[],2,FALSE)</f>
        <v>Ultra Duo Data Pack (1.8GB / Day Combo For 55 days )</v>
      </c>
    </row>
    <row r="1066" spans="1:8" x14ac:dyDescent="0.3">
      <c r="A1066" s="2">
        <v>44713</v>
      </c>
      <c r="B1066">
        <v>492001</v>
      </c>
      <c r="C1066" t="s">
        <v>69</v>
      </c>
      <c r="D1066">
        <v>0.11</v>
      </c>
      <c r="E1066" t="str">
        <f>VLOOKUP(fact_plan_revenue[[#This Row],[city_code]],dim_cities[],2)</f>
        <v>Lucknow</v>
      </c>
      <c r="F1066" t="str">
        <f>VLOOKUP(fact_plan_revenue[[#This Row],[date]],dim_date[],2)</f>
        <v>Jun</v>
      </c>
      <c r="G1066" t="str">
        <f>VLOOKUP(fact_plan_revenue[[#This Row],[date]],dim_date[],3)</f>
        <v>After 5G</v>
      </c>
      <c r="H1066" t="str">
        <f>VLOOKUP(fact_plan_revenue[[#This Row],[plans]],dim_plan[],2,FALSE)</f>
        <v>Mini Ultra Saver Pack (750 MB/Day for 28 Days)</v>
      </c>
    </row>
    <row r="1067" spans="1:8" x14ac:dyDescent="0.3">
      <c r="A1067" s="2">
        <v>44743</v>
      </c>
      <c r="B1067">
        <v>400001</v>
      </c>
      <c r="C1067" t="s">
        <v>65</v>
      </c>
      <c r="D1067">
        <v>6.03</v>
      </c>
      <c r="E1067" t="str">
        <f>VLOOKUP(fact_plan_revenue[[#This Row],[city_code]],dim_cities[],2)</f>
        <v>Lucknow</v>
      </c>
      <c r="F1067" t="str">
        <f>VLOOKUP(fact_plan_revenue[[#This Row],[date]],dim_date[],2)</f>
        <v>Jul</v>
      </c>
      <c r="G1067" t="str">
        <f>VLOOKUP(fact_plan_revenue[[#This Row],[date]],dim_date[],3)</f>
        <v>After 5G</v>
      </c>
      <c r="H1067" t="str">
        <f>VLOOKUP(fact_plan_revenue[[#This Row],[plans]],dim_plan[],2,FALSE)</f>
        <v>Ultra Fast Mega Pack (3GB / Day Combo For 80 days)</v>
      </c>
    </row>
    <row r="1068" spans="1:8" x14ac:dyDescent="0.3">
      <c r="A1068" s="2">
        <v>44743</v>
      </c>
      <c r="B1068">
        <v>400001</v>
      </c>
      <c r="C1068" t="s">
        <v>67</v>
      </c>
      <c r="D1068">
        <v>4.47</v>
      </c>
      <c r="E1068" t="str">
        <f>VLOOKUP(fact_plan_revenue[[#This Row],[city_code]],dim_cities[],2)</f>
        <v>Lucknow</v>
      </c>
      <c r="F1068" t="str">
        <f>VLOOKUP(fact_plan_revenue[[#This Row],[date]],dim_date[],2)</f>
        <v>Jul</v>
      </c>
      <c r="G1068" t="str">
        <f>VLOOKUP(fact_plan_revenue[[#This Row],[date]],dim_date[],3)</f>
        <v>After 5G</v>
      </c>
      <c r="H1068" t="str">
        <f>VLOOKUP(fact_plan_revenue[[#This Row],[plans]],dim_plan[],2,FALSE)</f>
        <v>Ultra Duo Data Pack (1.8GB / Day Combo For 55 days )</v>
      </c>
    </row>
    <row r="1069" spans="1:8" x14ac:dyDescent="0.3">
      <c r="A1069" s="2">
        <v>44743</v>
      </c>
      <c r="B1069">
        <v>400001</v>
      </c>
      <c r="C1069" t="s">
        <v>69</v>
      </c>
      <c r="D1069">
        <v>0.89</v>
      </c>
      <c r="E1069" t="str">
        <f>VLOOKUP(fact_plan_revenue[[#This Row],[city_code]],dim_cities[],2)</f>
        <v>Lucknow</v>
      </c>
      <c r="F1069" t="str">
        <f>VLOOKUP(fact_plan_revenue[[#This Row],[date]],dim_date[],2)</f>
        <v>Jul</v>
      </c>
      <c r="G1069" t="str">
        <f>VLOOKUP(fact_plan_revenue[[#This Row],[date]],dim_date[],3)</f>
        <v>After 5G</v>
      </c>
      <c r="H1069" t="str">
        <f>VLOOKUP(fact_plan_revenue[[#This Row],[plans]],dim_plan[],2,FALSE)</f>
        <v>Mini Ultra Saver Pack (750 MB/Day for 28 Days)</v>
      </c>
    </row>
    <row r="1070" spans="1:8" x14ac:dyDescent="0.3">
      <c r="A1070" s="2">
        <v>44743</v>
      </c>
      <c r="B1070">
        <v>110001</v>
      </c>
      <c r="C1070" t="s">
        <v>65</v>
      </c>
      <c r="D1070">
        <v>6.87</v>
      </c>
      <c r="E1070" t="str">
        <f>VLOOKUP(fact_plan_revenue[[#This Row],[city_code]],dim_cities[],2)</f>
        <v>Delhi</v>
      </c>
      <c r="F1070" t="str">
        <f>VLOOKUP(fact_plan_revenue[[#This Row],[date]],dim_date[],2)</f>
        <v>Jul</v>
      </c>
      <c r="G1070" t="str">
        <f>VLOOKUP(fact_plan_revenue[[#This Row],[date]],dim_date[],3)</f>
        <v>After 5G</v>
      </c>
      <c r="H1070" t="str">
        <f>VLOOKUP(fact_plan_revenue[[#This Row],[plans]],dim_plan[],2,FALSE)</f>
        <v>Ultra Fast Mega Pack (3GB / Day Combo For 80 days)</v>
      </c>
    </row>
    <row r="1071" spans="1:8" x14ac:dyDescent="0.3">
      <c r="A1071" s="2">
        <v>44743</v>
      </c>
      <c r="B1071">
        <v>110001</v>
      </c>
      <c r="C1071" t="s">
        <v>67</v>
      </c>
      <c r="D1071">
        <v>3.95</v>
      </c>
      <c r="E1071" t="str">
        <f>VLOOKUP(fact_plan_revenue[[#This Row],[city_code]],dim_cities[],2)</f>
        <v>Delhi</v>
      </c>
      <c r="F1071" t="str">
        <f>VLOOKUP(fact_plan_revenue[[#This Row],[date]],dim_date[],2)</f>
        <v>Jul</v>
      </c>
      <c r="G1071" t="str">
        <f>VLOOKUP(fact_plan_revenue[[#This Row],[date]],dim_date[],3)</f>
        <v>After 5G</v>
      </c>
      <c r="H1071" t="str">
        <f>VLOOKUP(fact_plan_revenue[[#This Row],[plans]],dim_plan[],2,FALSE)</f>
        <v>Ultra Duo Data Pack (1.8GB / Day Combo For 55 days )</v>
      </c>
    </row>
    <row r="1072" spans="1:8" x14ac:dyDescent="0.3">
      <c r="A1072" s="2">
        <v>44743</v>
      </c>
      <c r="B1072">
        <v>110001</v>
      </c>
      <c r="C1072" t="s">
        <v>69</v>
      </c>
      <c r="D1072">
        <v>1.46</v>
      </c>
      <c r="E1072" t="str">
        <f>VLOOKUP(fact_plan_revenue[[#This Row],[city_code]],dim_cities[],2)</f>
        <v>Delhi</v>
      </c>
      <c r="F1072" t="str">
        <f>VLOOKUP(fact_plan_revenue[[#This Row],[date]],dim_date[],2)</f>
        <v>Jul</v>
      </c>
      <c r="G1072" t="str">
        <f>VLOOKUP(fact_plan_revenue[[#This Row],[date]],dim_date[],3)</f>
        <v>After 5G</v>
      </c>
      <c r="H1072" t="str">
        <f>VLOOKUP(fact_plan_revenue[[#This Row],[plans]],dim_plan[],2,FALSE)</f>
        <v>Mini Ultra Saver Pack (750 MB/Day for 28 Days)</v>
      </c>
    </row>
    <row r="1073" spans="1:8" x14ac:dyDescent="0.3">
      <c r="A1073" s="2">
        <v>44743</v>
      </c>
      <c r="B1073">
        <v>700001</v>
      </c>
      <c r="C1073" t="s">
        <v>65</v>
      </c>
      <c r="D1073">
        <v>3.82</v>
      </c>
      <c r="E1073" t="str">
        <f>VLOOKUP(fact_plan_revenue[[#This Row],[city_code]],dim_cities[],2)</f>
        <v>Raipur</v>
      </c>
      <c r="F1073" t="str">
        <f>VLOOKUP(fact_plan_revenue[[#This Row],[date]],dim_date[],2)</f>
        <v>Jul</v>
      </c>
      <c r="G1073" t="str">
        <f>VLOOKUP(fact_plan_revenue[[#This Row],[date]],dim_date[],3)</f>
        <v>After 5G</v>
      </c>
      <c r="H1073" t="str">
        <f>VLOOKUP(fact_plan_revenue[[#This Row],[plans]],dim_plan[],2,FALSE)</f>
        <v>Ultra Fast Mega Pack (3GB / Day Combo For 80 days)</v>
      </c>
    </row>
    <row r="1074" spans="1:8" x14ac:dyDescent="0.3">
      <c r="A1074" s="2">
        <v>44743</v>
      </c>
      <c r="B1074">
        <v>700001</v>
      </c>
      <c r="C1074" t="s">
        <v>67</v>
      </c>
      <c r="D1074">
        <v>2.73</v>
      </c>
      <c r="E1074" t="str">
        <f>VLOOKUP(fact_plan_revenue[[#This Row],[city_code]],dim_cities[],2)</f>
        <v>Raipur</v>
      </c>
      <c r="F1074" t="str">
        <f>VLOOKUP(fact_plan_revenue[[#This Row],[date]],dim_date[],2)</f>
        <v>Jul</v>
      </c>
      <c r="G1074" t="str">
        <f>VLOOKUP(fact_plan_revenue[[#This Row],[date]],dim_date[],3)</f>
        <v>After 5G</v>
      </c>
      <c r="H1074" t="str">
        <f>VLOOKUP(fact_plan_revenue[[#This Row],[plans]],dim_plan[],2,FALSE)</f>
        <v>Ultra Duo Data Pack (1.8GB / Day Combo For 55 days )</v>
      </c>
    </row>
    <row r="1075" spans="1:8" x14ac:dyDescent="0.3">
      <c r="A1075" s="2">
        <v>44743</v>
      </c>
      <c r="B1075">
        <v>700001</v>
      </c>
      <c r="C1075" t="s">
        <v>69</v>
      </c>
      <c r="D1075">
        <v>0.68</v>
      </c>
      <c r="E1075" t="str">
        <f>VLOOKUP(fact_plan_revenue[[#This Row],[city_code]],dim_cities[],2)</f>
        <v>Raipur</v>
      </c>
      <c r="F1075" t="str">
        <f>VLOOKUP(fact_plan_revenue[[#This Row],[date]],dim_date[],2)</f>
        <v>Jul</v>
      </c>
      <c r="G1075" t="str">
        <f>VLOOKUP(fact_plan_revenue[[#This Row],[date]],dim_date[],3)</f>
        <v>After 5G</v>
      </c>
      <c r="H1075" t="str">
        <f>VLOOKUP(fact_plan_revenue[[#This Row],[plans]],dim_plan[],2,FALSE)</f>
        <v>Mini Ultra Saver Pack (750 MB/Day for 28 Days)</v>
      </c>
    </row>
    <row r="1076" spans="1:8" x14ac:dyDescent="0.3">
      <c r="A1076" s="2">
        <v>44743</v>
      </c>
      <c r="B1076">
        <v>560001</v>
      </c>
      <c r="C1076" t="s">
        <v>65</v>
      </c>
      <c r="D1076">
        <v>5.37</v>
      </c>
      <c r="E1076" t="str">
        <f>VLOOKUP(fact_plan_revenue[[#This Row],[city_code]],dim_cities[],2)</f>
        <v>Lucknow</v>
      </c>
      <c r="F1076" t="str">
        <f>VLOOKUP(fact_plan_revenue[[#This Row],[date]],dim_date[],2)</f>
        <v>Jul</v>
      </c>
      <c r="G1076" t="str">
        <f>VLOOKUP(fact_plan_revenue[[#This Row],[date]],dim_date[],3)</f>
        <v>After 5G</v>
      </c>
      <c r="H1076" t="str">
        <f>VLOOKUP(fact_plan_revenue[[#This Row],[plans]],dim_plan[],2,FALSE)</f>
        <v>Ultra Fast Mega Pack (3GB / Day Combo For 80 days)</v>
      </c>
    </row>
    <row r="1077" spans="1:8" x14ac:dyDescent="0.3">
      <c r="A1077" s="2">
        <v>44743</v>
      </c>
      <c r="B1077">
        <v>560001</v>
      </c>
      <c r="C1077" t="s">
        <v>67</v>
      </c>
      <c r="D1077">
        <v>2.77</v>
      </c>
      <c r="E1077" t="str">
        <f>VLOOKUP(fact_plan_revenue[[#This Row],[city_code]],dim_cities[],2)</f>
        <v>Lucknow</v>
      </c>
      <c r="F1077" t="str">
        <f>VLOOKUP(fact_plan_revenue[[#This Row],[date]],dim_date[],2)</f>
        <v>Jul</v>
      </c>
      <c r="G1077" t="str">
        <f>VLOOKUP(fact_plan_revenue[[#This Row],[date]],dim_date[],3)</f>
        <v>After 5G</v>
      </c>
      <c r="H1077" t="str">
        <f>VLOOKUP(fact_plan_revenue[[#This Row],[plans]],dim_plan[],2,FALSE)</f>
        <v>Ultra Duo Data Pack (1.8GB / Day Combo For 55 days )</v>
      </c>
    </row>
    <row r="1078" spans="1:8" x14ac:dyDescent="0.3">
      <c r="A1078" s="2">
        <v>44743</v>
      </c>
      <c r="B1078">
        <v>560001</v>
      </c>
      <c r="C1078" t="s">
        <v>69</v>
      </c>
      <c r="D1078">
        <v>1.1399999999999999</v>
      </c>
      <c r="E1078" t="str">
        <f>VLOOKUP(fact_plan_revenue[[#This Row],[city_code]],dim_cities[],2)</f>
        <v>Lucknow</v>
      </c>
      <c r="F1078" t="str">
        <f>VLOOKUP(fact_plan_revenue[[#This Row],[date]],dim_date[],2)</f>
        <v>Jul</v>
      </c>
      <c r="G1078" t="str">
        <f>VLOOKUP(fact_plan_revenue[[#This Row],[date]],dim_date[],3)</f>
        <v>After 5G</v>
      </c>
      <c r="H1078" t="str">
        <f>VLOOKUP(fact_plan_revenue[[#This Row],[plans]],dim_plan[],2,FALSE)</f>
        <v>Mini Ultra Saver Pack (750 MB/Day for 28 Days)</v>
      </c>
    </row>
    <row r="1079" spans="1:8" x14ac:dyDescent="0.3">
      <c r="A1079" s="2">
        <v>44743</v>
      </c>
      <c r="B1079">
        <v>600001</v>
      </c>
      <c r="C1079" t="s">
        <v>65</v>
      </c>
      <c r="D1079">
        <v>6.86</v>
      </c>
      <c r="E1079" t="str">
        <f>VLOOKUP(fact_plan_revenue[[#This Row],[city_code]],dim_cities[],2)</f>
        <v>Lucknow</v>
      </c>
      <c r="F1079" t="str">
        <f>VLOOKUP(fact_plan_revenue[[#This Row],[date]],dim_date[],2)</f>
        <v>Jul</v>
      </c>
      <c r="G1079" t="str">
        <f>VLOOKUP(fact_plan_revenue[[#This Row],[date]],dim_date[],3)</f>
        <v>After 5G</v>
      </c>
      <c r="H1079" t="str">
        <f>VLOOKUP(fact_plan_revenue[[#This Row],[plans]],dim_plan[],2,FALSE)</f>
        <v>Ultra Fast Mega Pack (3GB / Day Combo For 80 days)</v>
      </c>
    </row>
    <row r="1080" spans="1:8" x14ac:dyDescent="0.3">
      <c r="A1080" s="2">
        <v>44743</v>
      </c>
      <c r="B1080">
        <v>600001</v>
      </c>
      <c r="C1080" t="s">
        <v>67</v>
      </c>
      <c r="D1080">
        <v>3.76</v>
      </c>
      <c r="E1080" t="str">
        <f>VLOOKUP(fact_plan_revenue[[#This Row],[city_code]],dim_cities[],2)</f>
        <v>Lucknow</v>
      </c>
      <c r="F1080" t="str">
        <f>VLOOKUP(fact_plan_revenue[[#This Row],[date]],dim_date[],2)</f>
        <v>Jul</v>
      </c>
      <c r="G1080" t="str">
        <f>VLOOKUP(fact_plan_revenue[[#This Row],[date]],dim_date[],3)</f>
        <v>After 5G</v>
      </c>
      <c r="H1080" t="str">
        <f>VLOOKUP(fact_plan_revenue[[#This Row],[plans]],dim_plan[],2,FALSE)</f>
        <v>Ultra Duo Data Pack (1.8GB / Day Combo For 55 days )</v>
      </c>
    </row>
    <row r="1081" spans="1:8" x14ac:dyDescent="0.3">
      <c r="A1081" s="2">
        <v>44743</v>
      </c>
      <c r="B1081">
        <v>600001</v>
      </c>
      <c r="C1081" t="s">
        <v>69</v>
      </c>
      <c r="D1081">
        <v>0.66</v>
      </c>
      <c r="E1081" t="str">
        <f>VLOOKUP(fact_plan_revenue[[#This Row],[city_code]],dim_cities[],2)</f>
        <v>Lucknow</v>
      </c>
      <c r="F1081" t="str">
        <f>VLOOKUP(fact_plan_revenue[[#This Row],[date]],dim_date[],2)</f>
        <v>Jul</v>
      </c>
      <c r="G1081" t="str">
        <f>VLOOKUP(fact_plan_revenue[[#This Row],[date]],dim_date[],3)</f>
        <v>After 5G</v>
      </c>
      <c r="H1081" t="str">
        <f>VLOOKUP(fact_plan_revenue[[#This Row],[plans]],dim_plan[],2,FALSE)</f>
        <v>Mini Ultra Saver Pack (750 MB/Day for 28 Days)</v>
      </c>
    </row>
    <row r="1082" spans="1:8" x14ac:dyDescent="0.3">
      <c r="A1082" s="2">
        <v>44743</v>
      </c>
      <c r="B1082">
        <v>500001</v>
      </c>
      <c r="C1082" t="s">
        <v>65</v>
      </c>
      <c r="D1082">
        <v>4.34</v>
      </c>
      <c r="E1082" t="str">
        <f>VLOOKUP(fact_plan_revenue[[#This Row],[city_code]],dim_cities[],2)</f>
        <v>Lucknow</v>
      </c>
      <c r="F1082" t="str">
        <f>VLOOKUP(fact_plan_revenue[[#This Row],[date]],dim_date[],2)</f>
        <v>Jul</v>
      </c>
      <c r="G1082" t="str">
        <f>VLOOKUP(fact_plan_revenue[[#This Row],[date]],dim_date[],3)</f>
        <v>After 5G</v>
      </c>
      <c r="H1082" t="str">
        <f>VLOOKUP(fact_plan_revenue[[#This Row],[plans]],dim_plan[],2,FALSE)</f>
        <v>Ultra Fast Mega Pack (3GB / Day Combo For 80 days)</v>
      </c>
    </row>
    <row r="1083" spans="1:8" x14ac:dyDescent="0.3">
      <c r="A1083" s="2">
        <v>44743</v>
      </c>
      <c r="B1083">
        <v>500001</v>
      </c>
      <c r="C1083" t="s">
        <v>67</v>
      </c>
      <c r="D1083">
        <v>2.71</v>
      </c>
      <c r="E1083" t="str">
        <f>VLOOKUP(fact_plan_revenue[[#This Row],[city_code]],dim_cities[],2)</f>
        <v>Lucknow</v>
      </c>
      <c r="F1083" t="str">
        <f>VLOOKUP(fact_plan_revenue[[#This Row],[date]],dim_date[],2)</f>
        <v>Jul</v>
      </c>
      <c r="G1083" t="str">
        <f>VLOOKUP(fact_plan_revenue[[#This Row],[date]],dim_date[],3)</f>
        <v>After 5G</v>
      </c>
      <c r="H1083" t="str">
        <f>VLOOKUP(fact_plan_revenue[[#This Row],[plans]],dim_plan[],2,FALSE)</f>
        <v>Ultra Duo Data Pack (1.8GB / Day Combo For 55 days )</v>
      </c>
    </row>
    <row r="1084" spans="1:8" x14ac:dyDescent="0.3">
      <c r="A1084" s="2">
        <v>44743</v>
      </c>
      <c r="B1084">
        <v>500001</v>
      </c>
      <c r="C1084" t="s">
        <v>69</v>
      </c>
      <c r="D1084">
        <v>0.41</v>
      </c>
      <c r="E1084" t="str">
        <f>VLOOKUP(fact_plan_revenue[[#This Row],[city_code]],dim_cities[],2)</f>
        <v>Lucknow</v>
      </c>
      <c r="F1084" t="str">
        <f>VLOOKUP(fact_plan_revenue[[#This Row],[date]],dim_date[],2)</f>
        <v>Jul</v>
      </c>
      <c r="G1084" t="str">
        <f>VLOOKUP(fact_plan_revenue[[#This Row],[date]],dim_date[],3)</f>
        <v>After 5G</v>
      </c>
      <c r="H1084" t="str">
        <f>VLOOKUP(fact_plan_revenue[[#This Row],[plans]],dim_plan[],2,FALSE)</f>
        <v>Mini Ultra Saver Pack (750 MB/Day for 28 Days)</v>
      </c>
    </row>
    <row r="1085" spans="1:8" x14ac:dyDescent="0.3">
      <c r="A1085" s="2">
        <v>44743</v>
      </c>
      <c r="B1085">
        <v>411001</v>
      </c>
      <c r="C1085" t="s">
        <v>65</v>
      </c>
      <c r="D1085">
        <v>3.36</v>
      </c>
      <c r="E1085" t="str">
        <f>VLOOKUP(fact_plan_revenue[[#This Row],[city_code]],dim_cities[],2)</f>
        <v>Lucknow</v>
      </c>
      <c r="F1085" t="str">
        <f>VLOOKUP(fact_plan_revenue[[#This Row],[date]],dim_date[],2)</f>
        <v>Jul</v>
      </c>
      <c r="G1085" t="str">
        <f>VLOOKUP(fact_plan_revenue[[#This Row],[date]],dim_date[],3)</f>
        <v>After 5G</v>
      </c>
      <c r="H1085" t="str">
        <f>VLOOKUP(fact_plan_revenue[[#This Row],[plans]],dim_plan[],2,FALSE)</f>
        <v>Ultra Fast Mega Pack (3GB / Day Combo For 80 days)</v>
      </c>
    </row>
    <row r="1086" spans="1:8" x14ac:dyDescent="0.3">
      <c r="A1086" s="2">
        <v>44743</v>
      </c>
      <c r="B1086">
        <v>411001</v>
      </c>
      <c r="C1086" t="s">
        <v>67</v>
      </c>
      <c r="D1086">
        <v>2.04</v>
      </c>
      <c r="E1086" t="str">
        <f>VLOOKUP(fact_plan_revenue[[#This Row],[city_code]],dim_cities[],2)</f>
        <v>Lucknow</v>
      </c>
      <c r="F1086" t="str">
        <f>VLOOKUP(fact_plan_revenue[[#This Row],[date]],dim_date[],2)</f>
        <v>Jul</v>
      </c>
      <c r="G1086" t="str">
        <f>VLOOKUP(fact_plan_revenue[[#This Row],[date]],dim_date[],3)</f>
        <v>After 5G</v>
      </c>
      <c r="H1086" t="str">
        <f>VLOOKUP(fact_plan_revenue[[#This Row],[plans]],dim_plan[],2,FALSE)</f>
        <v>Ultra Duo Data Pack (1.8GB / Day Combo For 55 days )</v>
      </c>
    </row>
    <row r="1087" spans="1:8" x14ac:dyDescent="0.3">
      <c r="A1087" s="2">
        <v>44743</v>
      </c>
      <c r="B1087">
        <v>411001</v>
      </c>
      <c r="C1087" t="s">
        <v>69</v>
      </c>
      <c r="D1087">
        <v>0.51</v>
      </c>
      <c r="E1087" t="str">
        <f>VLOOKUP(fact_plan_revenue[[#This Row],[city_code]],dim_cities[],2)</f>
        <v>Lucknow</v>
      </c>
      <c r="F1087" t="str">
        <f>VLOOKUP(fact_plan_revenue[[#This Row],[date]],dim_date[],2)</f>
        <v>Jul</v>
      </c>
      <c r="G1087" t="str">
        <f>VLOOKUP(fact_plan_revenue[[#This Row],[date]],dim_date[],3)</f>
        <v>After 5G</v>
      </c>
      <c r="H1087" t="str">
        <f>VLOOKUP(fact_plan_revenue[[#This Row],[plans]],dim_plan[],2,FALSE)</f>
        <v>Mini Ultra Saver Pack (750 MB/Day for 28 Days)</v>
      </c>
    </row>
    <row r="1088" spans="1:8" x14ac:dyDescent="0.3">
      <c r="A1088" s="2">
        <v>44743</v>
      </c>
      <c r="B1088">
        <v>380001</v>
      </c>
      <c r="C1088" t="s">
        <v>65</v>
      </c>
      <c r="D1088">
        <v>2.62</v>
      </c>
      <c r="E1088" t="str">
        <f>VLOOKUP(fact_plan_revenue[[#This Row],[city_code]],dim_cities[],2)</f>
        <v>Ahmedabad</v>
      </c>
      <c r="F1088" t="str">
        <f>VLOOKUP(fact_plan_revenue[[#This Row],[date]],dim_date[],2)</f>
        <v>Jul</v>
      </c>
      <c r="G1088" t="str">
        <f>VLOOKUP(fact_plan_revenue[[#This Row],[date]],dim_date[],3)</f>
        <v>After 5G</v>
      </c>
      <c r="H1088" t="str">
        <f>VLOOKUP(fact_plan_revenue[[#This Row],[plans]],dim_plan[],2,FALSE)</f>
        <v>Ultra Fast Mega Pack (3GB / Day Combo For 80 days)</v>
      </c>
    </row>
    <row r="1089" spans="1:8" x14ac:dyDescent="0.3">
      <c r="A1089" s="2">
        <v>44743</v>
      </c>
      <c r="B1089">
        <v>380001</v>
      </c>
      <c r="C1089" t="s">
        <v>67</v>
      </c>
      <c r="D1089">
        <v>1.43</v>
      </c>
      <c r="E1089" t="str">
        <f>VLOOKUP(fact_plan_revenue[[#This Row],[city_code]],dim_cities[],2)</f>
        <v>Ahmedabad</v>
      </c>
      <c r="F1089" t="str">
        <f>VLOOKUP(fact_plan_revenue[[#This Row],[date]],dim_date[],2)</f>
        <v>Jul</v>
      </c>
      <c r="G1089" t="str">
        <f>VLOOKUP(fact_plan_revenue[[#This Row],[date]],dim_date[],3)</f>
        <v>After 5G</v>
      </c>
      <c r="H1089" t="str">
        <f>VLOOKUP(fact_plan_revenue[[#This Row],[plans]],dim_plan[],2,FALSE)</f>
        <v>Ultra Duo Data Pack (1.8GB / Day Combo For 55 days )</v>
      </c>
    </row>
    <row r="1090" spans="1:8" x14ac:dyDescent="0.3">
      <c r="A1090" s="2">
        <v>44743</v>
      </c>
      <c r="B1090">
        <v>380001</v>
      </c>
      <c r="C1090" t="s">
        <v>69</v>
      </c>
      <c r="D1090">
        <v>0.4</v>
      </c>
      <c r="E1090" t="str">
        <f>VLOOKUP(fact_plan_revenue[[#This Row],[city_code]],dim_cities[],2)</f>
        <v>Ahmedabad</v>
      </c>
      <c r="F1090" t="str">
        <f>VLOOKUP(fact_plan_revenue[[#This Row],[date]],dim_date[],2)</f>
        <v>Jul</v>
      </c>
      <c r="G1090" t="str">
        <f>VLOOKUP(fact_plan_revenue[[#This Row],[date]],dim_date[],3)</f>
        <v>After 5G</v>
      </c>
      <c r="H1090" t="str">
        <f>VLOOKUP(fact_plan_revenue[[#This Row],[plans]],dim_plan[],2,FALSE)</f>
        <v>Mini Ultra Saver Pack (750 MB/Day for 28 Days)</v>
      </c>
    </row>
    <row r="1091" spans="1:8" x14ac:dyDescent="0.3">
      <c r="A1091" s="2">
        <v>44743</v>
      </c>
      <c r="B1091">
        <v>302001</v>
      </c>
      <c r="C1091" t="s">
        <v>65</v>
      </c>
      <c r="D1091">
        <v>1.66</v>
      </c>
      <c r="E1091" t="str">
        <f>VLOOKUP(fact_plan_revenue[[#This Row],[city_code]],dim_cities[],2)</f>
        <v>Delhi</v>
      </c>
      <c r="F1091" t="str">
        <f>VLOOKUP(fact_plan_revenue[[#This Row],[date]],dim_date[],2)</f>
        <v>Jul</v>
      </c>
      <c r="G1091" t="str">
        <f>VLOOKUP(fact_plan_revenue[[#This Row],[date]],dim_date[],3)</f>
        <v>After 5G</v>
      </c>
      <c r="H1091" t="str">
        <f>VLOOKUP(fact_plan_revenue[[#This Row],[plans]],dim_plan[],2,FALSE)</f>
        <v>Ultra Fast Mega Pack (3GB / Day Combo For 80 days)</v>
      </c>
    </row>
    <row r="1092" spans="1:8" x14ac:dyDescent="0.3">
      <c r="A1092" s="2">
        <v>44743</v>
      </c>
      <c r="B1092">
        <v>302001</v>
      </c>
      <c r="C1092" t="s">
        <v>67</v>
      </c>
      <c r="D1092">
        <v>1.05</v>
      </c>
      <c r="E1092" t="str">
        <f>VLOOKUP(fact_plan_revenue[[#This Row],[city_code]],dim_cities[],2)</f>
        <v>Delhi</v>
      </c>
      <c r="F1092" t="str">
        <f>VLOOKUP(fact_plan_revenue[[#This Row],[date]],dim_date[],2)</f>
        <v>Jul</v>
      </c>
      <c r="G1092" t="str">
        <f>VLOOKUP(fact_plan_revenue[[#This Row],[date]],dim_date[],3)</f>
        <v>After 5G</v>
      </c>
      <c r="H1092" t="str">
        <f>VLOOKUP(fact_plan_revenue[[#This Row],[plans]],dim_plan[],2,FALSE)</f>
        <v>Ultra Duo Data Pack (1.8GB / Day Combo For 55 days )</v>
      </c>
    </row>
    <row r="1093" spans="1:8" x14ac:dyDescent="0.3">
      <c r="A1093" s="2">
        <v>44743</v>
      </c>
      <c r="B1093">
        <v>302001</v>
      </c>
      <c r="C1093" t="s">
        <v>69</v>
      </c>
      <c r="D1093">
        <v>0.39</v>
      </c>
      <c r="E1093" t="str">
        <f>VLOOKUP(fact_plan_revenue[[#This Row],[city_code]],dim_cities[],2)</f>
        <v>Delhi</v>
      </c>
      <c r="F1093" t="str">
        <f>VLOOKUP(fact_plan_revenue[[#This Row],[date]],dim_date[],2)</f>
        <v>Jul</v>
      </c>
      <c r="G1093" t="str">
        <f>VLOOKUP(fact_plan_revenue[[#This Row],[date]],dim_date[],3)</f>
        <v>After 5G</v>
      </c>
      <c r="H1093" t="str">
        <f>VLOOKUP(fact_plan_revenue[[#This Row],[plans]],dim_plan[],2,FALSE)</f>
        <v>Mini Ultra Saver Pack (750 MB/Day for 28 Days)</v>
      </c>
    </row>
    <row r="1094" spans="1:8" x14ac:dyDescent="0.3">
      <c r="A1094" s="2">
        <v>44743</v>
      </c>
      <c r="B1094">
        <v>226001</v>
      </c>
      <c r="C1094" t="s">
        <v>65</v>
      </c>
      <c r="D1094">
        <v>2.82</v>
      </c>
      <c r="E1094" t="str">
        <f>VLOOKUP(fact_plan_revenue[[#This Row],[city_code]],dim_cities[],2)</f>
        <v>Delhi</v>
      </c>
      <c r="F1094" t="str">
        <f>VLOOKUP(fact_plan_revenue[[#This Row],[date]],dim_date[],2)</f>
        <v>Jul</v>
      </c>
      <c r="G1094" t="str">
        <f>VLOOKUP(fact_plan_revenue[[#This Row],[date]],dim_date[],3)</f>
        <v>After 5G</v>
      </c>
      <c r="H1094" t="str">
        <f>VLOOKUP(fact_plan_revenue[[#This Row],[plans]],dim_plan[],2,FALSE)</f>
        <v>Ultra Fast Mega Pack (3GB / Day Combo For 80 days)</v>
      </c>
    </row>
    <row r="1095" spans="1:8" x14ac:dyDescent="0.3">
      <c r="A1095" s="2">
        <v>44743</v>
      </c>
      <c r="B1095">
        <v>226001</v>
      </c>
      <c r="C1095" t="s">
        <v>67</v>
      </c>
      <c r="D1095">
        <v>1.82</v>
      </c>
      <c r="E1095" t="str">
        <f>VLOOKUP(fact_plan_revenue[[#This Row],[city_code]],dim_cities[],2)</f>
        <v>Delhi</v>
      </c>
      <c r="F1095" t="str">
        <f>VLOOKUP(fact_plan_revenue[[#This Row],[date]],dim_date[],2)</f>
        <v>Jul</v>
      </c>
      <c r="G1095" t="str">
        <f>VLOOKUP(fact_plan_revenue[[#This Row],[date]],dim_date[],3)</f>
        <v>After 5G</v>
      </c>
      <c r="H1095" t="str">
        <f>VLOOKUP(fact_plan_revenue[[#This Row],[plans]],dim_plan[],2,FALSE)</f>
        <v>Ultra Duo Data Pack (1.8GB / Day Combo For 55 days )</v>
      </c>
    </row>
    <row r="1096" spans="1:8" x14ac:dyDescent="0.3">
      <c r="A1096" s="2">
        <v>44743</v>
      </c>
      <c r="B1096">
        <v>226001</v>
      </c>
      <c r="C1096" t="s">
        <v>69</v>
      </c>
      <c r="D1096">
        <v>0.55000000000000004</v>
      </c>
      <c r="E1096" t="str">
        <f>VLOOKUP(fact_plan_revenue[[#This Row],[city_code]],dim_cities[],2)</f>
        <v>Delhi</v>
      </c>
      <c r="F1096" t="str">
        <f>VLOOKUP(fact_plan_revenue[[#This Row],[date]],dim_date[],2)</f>
        <v>Jul</v>
      </c>
      <c r="G1096" t="str">
        <f>VLOOKUP(fact_plan_revenue[[#This Row],[date]],dim_date[],3)</f>
        <v>After 5G</v>
      </c>
      <c r="H1096" t="str">
        <f>VLOOKUP(fact_plan_revenue[[#This Row],[plans]],dim_plan[],2,FALSE)</f>
        <v>Mini Ultra Saver Pack (750 MB/Day for 28 Days)</v>
      </c>
    </row>
    <row r="1097" spans="1:8" x14ac:dyDescent="0.3">
      <c r="A1097" s="2">
        <v>44743</v>
      </c>
      <c r="B1097">
        <v>800008</v>
      </c>
      <c r="C1097" t="s">
        <v>65</v>
      </c>
      <c r="D1097">
        <v>1.1200000000000001</v>
      </c>
      <c r="E1097" t="str">
        <f>VLOOKUP(fact_plan_revenue[[#This Row],[city_code]],dim_cities[],2)</f>
        <v>Raipur</v>
      </c>
      <c r="F1097" t="str">
        <f>VLOOKUP(fact_plan_revenue[[#This Row],[date]],dim_date[],2)</f>
        <v>Jul</v>
      </c>
      <c r="G1097" t="str">
        <f>VLOOKUP(fact_plan_revenue[[#This Row],[date]],dim_date[],3)</f>
        <v>After 5G</v>
      </c>
      <c r="H1097" t="str">
        <f>VLOOKUP(fact_plan_revenue[[#This Row],[plans]],dim_plan[],2,FALSE)</f>
        <v>Ultra Fast Mega Pack (3GB / Day Combo For 80 days)</v>
      </c>
    </row>
    <row r="1098" spans="1:8" x14ac:dyDescent="0.3">
      <c r="A1098" s="2">
        <v>44743</v>
      </c>
      <c r="B1098">
        <v>800008</v>
      </c>
      <c r="C1098" t="s">
        <v>67</v>
      </c>
      <c r="D1098">
        <v>0.8</v>
      </c>
      <c r="E1098" t="str">
        <f>VLOOKUP(fact_plan_revenue[[#This Row],[city_code]],dim_cities[],2)</f>
        <v>Raipur</v>
      </c>
      <c r="F1098" t="str">
        <f>VLOOKUP(fact_plan_revenue[[#This Row],[date]],dim_date[],2)</f>
        <v>Jul</v>
      </c>
      <c r="G1098" t="str">
        <f>VLOOKUP(fact_plan_revenue[[#This Row],[date]],dim_date[],3)</f>
        <v>After 5G</v>
      </c>
      <c r="H1098" t="str">
        <f>VLOOKUP(fact_plan_revenue[[#This Row],[plans]],dim_plan[],2,FALSE)</f>
        <v>Ultra Duo Data Pack (1.8GB / Day Combo For 55 days )</v>
      </c>
    </row>
    <row r="1099" spans="1:8" x14ac:dyDescent="0.3">
      <c r="A1099" s="2">
        <v>44743</v>
      </c>
      <c r="B1099">
        <v>800008</v>
      </c>
      <c r="C1099" t="s">
        <v>69</v>
      </c>
      <c r="D1099">
        <v>0.32</v>
      </c>
      <c r="E1099" t="str">
        <f>VLOOKUP(fact_plan_revenue[[#This Row],[city_code]],dim_cities[],2)</f>
        <v>Raipur</v>
      </c>
      <c r="F1099" t="str">
        <f>VLOOKUP(fact_plan_revenue[[#This Row],[date]],dim_date[],2)</f>
        <v>Jul</v>
      </c>
      <c r="G1099" t="str">
        <f>VLOOKUP(fact_plan_revenue[[#This Row],[date]],dim_date[],3)</f>
        <v>After 5G</v>
      </c>
      <c r="H1099" t="str">
        <f>VLOOKUP(fact_plan_revenue[[#This Row],[plans]],dim_plan[],2,FALSE)</f>
        <v>Mini Ultra Saver Pack (750 MB/Day for 28 Days)</v>
      </c>
    </row>
    <row r="1100" spans="1:8" x14ac:dyDescent="0.3">
      <c r="A1100" s="2">
        <v>44743</v>
      </c>
      <c r="B1100">
        <v>641001</v>
      </c>
      <c r="C1100" t="s">
        <v>65</v>
      </c>
      <c r="D1100">
        <v>1.4</v>
      </c>
      <c r="E1100" t="str">
        <f>VLOOKUP(fact_plan_revenue[[#This Row],[city_code]],dim_cities[],2)</f>
        <v>Coimbatore</v>
      </c>
      <c r="F1100" t="str">
        <f>VLOOKUP(fact_plan_revenue[[#This Row],[date]],dim_date[],2)</f>
        <v>Jul</v>
      </c>
      <c r="G1100" t="str">
        <f>VLOOKUP(fact_plan_revenue[[#This Row],[date]],dim_date[],3)</f>
        <v>After 5G</v>
      </c>
      <c r="H1100" t="str">
        <f>VLOOKUP(fact_plan_revenue[[#This Row],[plans]],dim_plan[],2,FALSE)</f>
        <v>Ultra Fast Mega Pack (3GB / Day Combo For 80 days)</v>
      </c>
    </row>
    <row r="1101" spans="1:8" x14ac:dyDescent="0.3">
      <c r="A1101" s="2">
        <v>44743</v>
      </c>
      <c r="B1101">
        <v>641001</v>
      </c>
      <c r="C1101" t="s">
        <v>67</v>
      </c>
      <c r="D1101">
        <v>0.93</v>
      </c>
      <c r="E1101" t="str">
        <f>VLOOKUP(fact_plan_revenue[[#This Row],[city_code]],dim_cities[],2)</f>
        <v>Coimbatore</v>
      </c>
      <c r="F1101" t="str">
        <f>VLOOKUP(fact_plan_revenue[[#This Row],[date]],dim_date[],2)</f>
        <v>Jul</v>
      </c>
      <c r="G1101" t="str">
        <f>VLOOKUP(fact_plan_revenue[[#This Row],[date]],dim_date[],3)</f>
        <v>After 5G</v>
      </c>
      <c r="H1101" t="str">
        <f>VLOOKUP(fact_plan_revenue[[#This Row],[plans]],dim_plan[],2,FALSE)</f>
        <v>Ultra Duo Data Pack (1.8GB / Day Combo For 55 days )</v>
      </c>
    </row>
    <row r="1102" spans="1:8" x14ac:dyDescent="0.3">
      <c r="A1102" s="2">
        <v>44743</v>
      </c>
      <c r="B1102">
        <v>641001</v>
      </c>
      <c r="C1102" t="s">
        <v>69</v>
      </c>
      <c r="D1102">
        <v>0.28000000000000003</v>
      </c>
      <c r="E1102" t="str">
        <f>VLOOKUP(fact_plan_revenue[[#This Row],[city_code]],dim_cities[],2)</f>
        <v>Coimbatore</v>
      </c>
      <c r="F1102" t="str">
        <f>VLOOKUP(fact_plan_revenue[[#This Row],[date]],dim_date[],2)</f>
        <v>Jul</v>
      </c>
      <c r="G1102" t="str">
        <f>VLOOKUP(fact_plan_revenue[[#This Row],[date]],dim_date[],3)</f>
        <v>After 5G</v>
      </c>
      <c r="H1102" t="str">
        <f>VLOOKUP(fact_plan_revenue[[#This Row],[plans]],dim_plan[],2,FALSE)</f>
        <v>Mini Ultra Saver Pack (750 MB/Day for 28 Days)</v>
      </c>
    </row>
    <row r="1103" spans="1:8" x14ac:dyDescent="0.3">
      <c r="A1103" s="2">
        <v>44743</v>
      </c>
      <c r="B1103">
        <v>160017</v>
      </c>
      <c r="C1103" t="s">
        <v>65</v>
      </c>
      <c r="D1103">
        <v>0.7</v>
      </c>
      <c r="E1103" t="str">
        <f>VLOOKUP(fact_plan_revenue[[#This Row],[city_code]],dim_cities[],2)</f>
        <v>Delhi</v>
      </c>
      <c r="F1103" t="str">
        <f>VLOOKUP(fact_plan_revenue[[#This Row],[date]],dim_date[],2)</f>
        <v>Jul</v>
      </c>
      <c r="G1103" t="str">
        <f>VLOOKUP(fact_plan_revenue[[#This Row],[date]],dim_date[],3)</f>
        <v>After 5G</v>
      </c>
      <c r="H1103" t="str">
        <f>VLOOKUP(fact_plan_revenue[[#This Row],[plans]],dim_plan[],2,FALSE)</f>
        <v>Ultra Fast Mega Pack (3GB / Day Combo For 80 days)</v>
      </c>
    </row>
    <row r="1104" spans="1:8" x14ac:dyDescent="0.3">
      <c r="A1104" s="2">
        <v>44743</v>
      </c>
      <c r="B1104">
        <v>160017</v>
      </c>
      <c r="C1104" t="s">
        <v>67</v>
      </c>
      <c r="D1104">
        <v>0.49</v>
      </c>
      <c r="E1104" t="str">
        <f>VLOOKUP(fact_plan_revenue[[#This Row],[city_code]],dim_cities[],2)</f>
        <v>Delhi</v>
      </c>
      <c r="F1104" t="str">
        <f>VLOOKUP(fact_plan_revenue[[#This Row],[date]],dim_date[],2)</f>
        <v>Jul</v>
      </c>
      <c r="G1104" t="str">
        <f>VLOOKUP(fact_plan_revenue[[#This Row],[date]],dim_date[],3)</f>
        <v>After 5G</v>
      </c>
      <c r="H1104" t="str">
        <f>VLOOKUP(fact_plan_revenue[[#This Row],[plans]],dim_plan[],2,FALSE)</f>
        <v>Ultra Duo Data Pack (1.8GB / Day Combo For 55 days )</v>
      </c>
    </row>
    <row r="1105" spans="1:8" x14ac:dyDescent="0.3">
      <c r="A1105" s="2">
        <v>44743</v>
      </c>
      <c r="B1105">
        <v>160017</v>
      </c>
      <c r="C1105" t="s">
        <v>69</v>
      </c>
      <c r="D1105">
        <v>0.17</v>
      </c>
      <c r="E1105" t="str">
        <f>VLOOKUP(fact_plan_revenue[[#This Row],[city_code]],dim_cities[],2)</f>
        <v>Delhi</v>
      </c>
      <c r="F1105" t="str">
        <f>VLOOKUP(fact_plan_revenue[[#This Row],[date]],dim_date[],2)</f>
        <v>Jul</v>
      </c>
      <c r="G1105" t="str">
        <f>VLOOKUP(fact_plan_revenue[[#This Row],[date]],dim_date[],3)</f>
        <v>After 5G</v>
      </c>
      <c r="H1105" t="str">
        <f>VLOOKUP(fact_plan_revenue[[#This Row],[plans]],dim_plan[],2,FALSE)</f>
        <v>Mini Ultra Saver Pack (750 MB/Day for 28 Days)</v>
      </c>
    </row>
    <row r="1106" spans="1:8" x14ac:dyDescent="0.3">
      <c r="A1106" s="2">
        <v>44743</v>
      </c>
      <c r="B1106">
        <v>122001</v>
      </c>
      <c r="C1106" t="s">
        <v>65</v>
      </c>
      <c r="D1106">
        <v>1.1000000000000001</v>
      </c>
      <c r="E1106" t="str">
        <f>VLOOKUP(fact_plan_revenue[[#This Row],[city_code]],dim_cities[],2)</f>
        <v>Delhi</v>
      </c>
      <c r="F1106" t="str">
        <f>VLOOKUP(fact_plan_revenue[[#This Row],[date]],dim_date[],2)</f>
        <v>Jul</v>
      </c>
      <c r="G1106" t="str">
        <f>VLOOKUP(fact_plan_revenue[[#This Row],[date]],dim_date[],3)</f>
        <v>After 5G</v>
      </c>
      <c r="H1106" t="str">
        <f>VLOOKUP(fact_plan_revenue[[#This Row],[plans]],dim_plan[],2,FALSE)</f>
        <v>Ultra Fast Mega Pack (3GB / Day Combo For 80 days)</v>
      </c>
    </row>
    <row r="1107" spans="1:8" x14ac:dyDescent="0.3">
      <c r="A1107" s="2">
        <v>44743</v>
      </c>
      <c r="B1107">
        <v>122001</v>
      </c>
      <c r="C1107" t="s">
        <v>67</v>
      </c>
      <c r="D1107">
        <v>0.7</v>
      </c>
      <c r="E1107" t="str">
        <f>VLOOKUP(fact_plan_revenue[[#This Row],[city_code]],dim_cities[],2)</f>
        <v>Delhi</v>
      </c>
      <c r="F1107" t="str">
        <f>VLOOKUP(fact_plan_revenue[[#This Row],[date]],dim_date[],2)</f>
        <v>Jul</v>
      </c>
      <c r="G1107" t="str">
        <f>VLOOKUP(fact_plan_revenue[[#This Row],[date]],dim_date[],3)</f>
        <v>After 5G</v>
      </c>
      <c r="H1107" t="str">
        <f>VLOOKUP(fact_plan_revenue[[#This Row],[plans]],dim_plan[],2,FALSE)</f>
        <v>Ultra Duo Data Pack (1.8GB / Day Combo For 55 days )</v>
      </c>
    </row>
    <row r="1108" spans="1:8" x14ac:dyDescent="0.3">
      <c r="A1108" s="2">
        <v>44743</v>
      </c>
      <c r="B1108">
        <v>122001</v>
      </c>
      <c r="C1108" t="s">
        <v>69</v>
      </c>
      <c r="D1108">
        <v>0.28999999999999998</v>
      </c>
      <c r="E1108" t="str">
        <f>VLOOKUP(fact_plan_revenue[[#This Row],[city_code]],dim_cities[],2)</f>
        <v>Delhi</v>
      </c>
      <c r="F1108" t="str">
        <f>VLOOKUP(fact_plan_revenue[[#This Row],[date]],dim_date[],2)</f>
        <v>Jul</v>
      </c>
      <c r="G1108" t="str">
        <f>VLOOKUP(fact_plan_revenue[[#This Row],[date]],dim_date[],3)</f>
        <v>After 5G</v>
      </c>
      <c r="H1108" t="str">
        <f>VLOOKUP(fact_plan_revenue[[#This Row],[plans]],dim_plan[],2,FALSE)</f>
        <v>Mini Ultra Saver Pack (750 MB/Day for 28 Days)</v>
      </c>
    </row>
    <row r="1109" spans="1:8" x14ac:dyDescent="0.3">
      <c r="A1109" s="2">
        <v>44743</v>
      </c>
      <c r="B1109">
        <v>492001</v>
      </c>
      <c r="C1109" t="s">
        <v>65</v>
      </c>
      <c r="D1109">
        <v>0.5</v>
      </c>
      <c r="E1109" t="str">
        <f>VLOOKUP(fact_plan_revenue[[#This Row],[city_code]],dim_cities[],2)</f>
        <v>Lucknow</v>
      </c>
      <c r="F1109" t="str">
        <f>VLOOKUP(fact_plan_revenue[[#This Row],[date]],dim_date[],2)</f>
        <v>Jul</v>
      </c>
      <c r="G1109" t="str">
        <f>VLOOKUP(fact_plan_revenue[[#This Row],[date]],dim_date[],3)</f>
        <v>After 5G</v>
      </c>
      <c r="H1109" t="str">
        <f>VLOOKUP(fact_plan_revenue[[#This Row],[plans]],dim_plan[],2,FALSE)</f>
        <v>Ultra Fast Mega Pack (3GB / Day Combo For 80 days)</v>
      </c>
    </row>
    <row r="1110" spans="1:8" x14ac:dyDescent="0.3">
      <c r="A1110" s="2">
        <v>44743</v>
      </c>
      <c r="B1110">
        <v>492001</v>
      </c>
      <c r="C1110" t="s">
        <v>67</v>
      </c>
      <c r="D1110">
        <v>0.33</v>
      </c>
      <c r="E1110" t="str">
        <f>VLOOKUP(fact_plan_revenue[[#This Row],[city_code]],dim_cities[],2)</f>
        <v>Lucknow</v>
      </c>
      <c r="F1110" t="str">
        <f>VLOOKUP(fact_plan_revenue[[#This Row],[date]],dim_date[],2)</f>
        <v>Jul</v>
      </c>
      <c r="G1110" t="str">
        <f>VLOOKUP(fact_plan_revenue[[#This Row],[date]],dim_date[],3)</f>
        <v>After 5G</v>
      </c>
      <c r="H1110" t="str">
        <f>VLOOKUP(fact_plan_revenue[[#This Row],[plans]],dim_plan[],2,FALSE)</f>
        <v>Ultra Duo Data Pack (1.8GB / Day Combo For 55 days )</v>
      </c>
    </row>
    <row r="1111" spans="1:8" x14ac:dyDescent="0.3">
      <c r="A1111" s="2">
        <v>44743</v>
      </c>
      <c r="B1111">
        <v>492001</v>
      </c>
      <c r="C1111" t="s">
        <v>69</v>
      </c>
      <c r="D1111">
        <v>7.0000000000000007E-2</v>
      </c>
      <c r="E1111" t="str">
        <f>VLOOKUP(fact_plan_revenue[[#This Row],[city_code]],dim_cities[],2)</f>
        <v>Lucknow</v>
      </c>
      <c r="F1111" t="str">
        <f>VLOOKUP(fact_plan_revenue[[#This Row],[date]],dim_date[],2)</f>
        <v>Jul</v>
      </c>
      <c r="G1111" t="str">
        <f>VLOOKUP(fact_plan_revenue[[#This Row],[date]],dim_date[],3)</f>
        <v>After 5G</v>
      </c>
      <c r="H1111" t="str">
        <f>VLOOKUP(fact_plan_revenue[[#This Row],[plans]],dim_plan[],2,FALSE)</f>
        <v>Mini Ultra Saver Pack (750 MB/Day for 28 Days)</v>
      </c>
    </row>
    <row r="1112" spans="1:8" x14ac:dyDescent="0.3">
      <c r="A1112" s="2">
        <v>44774</v>
      </c>
      <c r="B1112">
        <v>400001</v>
      </c>
      <c r="C1112" t="s">
        <v>65</v>
      </c>
      <c r="D1112">
        <v>5.46</v>
      </c>
      <c r="E1112" t="str">
        <f>VLOOKUP(fact_plan_revenue[[#This Row],[city_code]],dim_cities[],2)</f>
        <v>Lucknow</v>
      </c>
      <c r="F1112" t="str">
        <f>VLOOKUP(fact_plan_revenue[[#This Row],[date]],dim_date[],2)</f>
        <v>Aug</v>
      </c>
      <c r="G1112" t="str">
        <f>VLOOKUP(fact_plan_revenue[[#This Row],[date]],dim_date[],3)</f>
        <v>After 5G</v>
      </c>
      <c r="H1112" t="str">
        <f>VLOOKUP(fact_plan_revenue[[#This Row],[plans]],dim_plan[],2,FALSE)</f>
        <v>Ultra Fast Mega Pack (3GB / Day Combo For 80 days)</v>
      </c>
    </row>
    <row r="1113" spans="1:8" x14ac:dyDescent="0.3">
      <c r="A1113" s="2">
        <v>44774</v>
      </c>
      <c r="B1113">
        <v>400001</v>
      </c>
      <c r="C1113" t="s">
        <v>67</v>
      </c>
      <c r="D1113">
        <v>3.84</v>
      </c>
      <c r="E1113" t="str">
        <f>VLOOKUP(fact_plan_revenue[[#This Row],[city_code]],dim_cities[],2)</f>
        <v>Lucknow</v>
      </c>
      <c r="F1113" t="str">
        <f>VLOOKUP(fact_plan_revenue[[#This Row],[date]],dim_date[],2)</f>
        <v>Aug</v>
      </c>
      <c r="G1113" t="str">
        <f>VLOOKUP(fact_plan_revenue[[#This Row],[date]],dim_date[],3)</f>
        <v>After 5G</v>
      </c>
      <c r="H1113" t="str">
        <f>VLOOKUP(fact_plan_revenue[[#This Row],[plans]],dim_plan[],2,FALSE)</f>
        <v>Ultra Duo Data Pack (1.8GB / Day Combo For 55 days )</v>
      </c>
    </row>
    <row r="1114" spans="1:8" x14ac:dyDescent="0.3">
      <c r="A1114" s="2">
        <v>44774</v>
      </c>
      <c r="B1114">
        <v>400001</v>
      </c>
      <c r="C1114" t="s">
        <v>69</v>
      </c>
      <c r="D1114">
        <v>1.01</v>
      </c>
      <c r="E1114" t="str">
        <f>VLOOKUP(fact_plan_revenue[[#This Row],[city_code]],dim_cities[],2)</f>
        <v>Lucknow</v>
      </c>
      <c r="F1114" t="str">
        <f>VLOOKUP(fact_plan_revenue[[#This Row],[date]],dim_date[],2)</f>
        <v>Aug</v>
      </c>
      <c r="G1114" t="str">
        <f>VLOOKUP(fact_plan_revenue[[#This Row],[date]],dim_date[],3)</f>
        <v>After 5G</v>
      </c>
      <c r="H1114" t="str">
        <f>VLOOKUP(fact_plan_revenue[[#This Row],[plans]],dim_plan[],2,FALSE)</f>
        <v>Mini Ultra Saver Pack (750 MB/Day for 28 Days)</v>
      </c>
    </row>
    <row r="1115" spans="1:8" x14ac:dyDescent="0.3">
      <c r="A1115" s="2">
        <v>44774</v>
      </c>
      <c r="B1115">
        <v>110001</v>
      </c>
      <c r="C1115" t="s">
        <v>65</v>
      </c>
      <c r="D1115">
        <v>5.24</v>
      </c>
      <c r="E1115" t="str">
        <f>VLOOKUP(fact_plan_revenue[[#This Row],[city_code]],dim_cities[],2)</f>
        <v>Delhi</v>
      </c>
      <c r="F1115" t="str">
        <f>VLOOKUP(fact_plan_revenue[[#This Row],[date]],dim_date[],2)</f>
        <v>Aug</v>
      </c>
      <c r="G1115" t="str">
        <f>VLOOKUP(fact_plan_revenue[[#This Row],[date]],dim_date[],3)</f>
        <v>After 5G</v>
      </c>
      <c r="H1115" t="str">
        <f>VLOOKUP(fact_plan_revenue[[#This Row],[plans]],dim_plan[],2,FALSE)</f>
        <v>Ultra Fast Mega Pack (3GB / Day Combo For 80 days)</v>
      </c>
    </row>
    <row r="1116" spans="1:8" x14ac:dyDescent="0.3">
      <c r="A1116" s="2">
        <v>44774</v>
      </c>
      <c r="B1116">
        <v>110001</v>
      </c>
      <c r="C1116" t="s">
        <v>67</v>
      </c>
      <c r="D1116">
        <v>3.55</v>
      </c>
      <c r="E1116" t="str">
        <f>VLOOKUP(fact_plan_revenue[[#This Row],[city_code]],dim_cities[],2)</f>
        <v>Delhi</v>
      </c>
      <c r="F1116" t="str">
        <f>VLOOKUP(fact_plan_revenue[[#This Row],[date]],dim_date[],2)</f>
        <v>Aug</v>
      </c>
      <c r="G1116" t="str">
        <f>VLOOKUP(fact_plan_revenue[[#This Row],[date]],dim_date[],3)</f>
        <v>After 5G</v>
      </c>
      <c r="H1116" t="str">
        <f>VLOOKUP(fact_plan_revenue[[#This Row],[plans]],dim_plan[],2,FALSE)</f>
        <v>Ultra Duo Data Pack (1.8GB / Day Combo For 55 days )</v>
      </c>
    </row>
    <row r="1117" spans="1:8" x14ac:dyDescent="0.3">
      <c r="A1117" s="2">
        <v>44774</v>
      </c>
      <c r="B1117">
        <v>110001</v>
      </c>
      <c r="C1117" t="s">
        <v>69</v>
      </c>
      <c r="D1117">
        <v>0.75</v>
      </c>
      <c r="E1117" t="str">
        <f>VLOOKUP(fact_plan_revenue[[#This Row],[city_code]],dim_cities[],2)</f>
        <v>Delhi</v>
      </c>
      <c r="F1117" t="str">
        <f>VLOOKUP(fact_plan_revenue[[#This Row],[date]],dim_date[],2)</f>
        <v>Aug</v>
      </c>
      <c r="G1117" t="str">
        <f>VLOOKUP(fact_plan_revenue[[#This Row],[date]],dim_date[],3)</f>
        <v>After 5G</v>
      </c>
      <c r="H1117" t="str">
        <f>VLOOKUP(fact_plan_revenue[[#This Row],[plans]],dim_plan[],2,FALSE)</f>
        <v>Mini Ultra Saver Pack (750 MB/Day for 28 Days)</v>
      </c>
    </row>
    <row r="1118" spans="1:8" x14ac:dyDescent="0.3">
      <c r="A1118" s="2">
        <v>44774</v>
      </c>
      <c r="B1118">
        <v>700001</v>
      </c>
      <c r="C1118" t="s">
        <v>65</v>
      </c>
      <c r="D1118">
        <v>9.01</v>
      </c>
      <c r="E1118" t="str">
        <f>VLOOKUP(fact_plan_revenue[[#This Row],[city_code]],dim_cities[],2)</f>
        <v>Raipur</v>
      </c>
      <c r="F1118" t="str">
        <f>VLOOKUP(fact_plan_revenue[[#This Row],[date]],dim_date[],2)</f>
        <v>Aug</v>
      </c>
      <c r="G1118" t="str">
        <f>VLOOKUP(fact_plan_revenue[[#This Row],[date]],dim_date[],3)</f>
        <v>After 5G</v>
      </c>
      <c r="H1118" t="str">
        <f>VLOOKUP(fact_plan_revenue[[#This Row],[plans]],dim_plan[],2,FALSE)</f>
        <v>Ultra Fast Mega Pack (3GB / Day Combo For 80 days)</v>
      </c>
    </row>
    <row r="1119" spans="1:8" x14ac:dyDescent="0.3">
      <c r="A1119" s="2">
        <v>44774</v>
      </c>
      <c r="B1119">
        <v>700001</v>
      </c>
      <c r="C1119" t="s">
        <v>67</v>
      </c>
      <c r="D1119">
        <v>5.73</v>
      </c>
      <c r="E1119" t="str">
        <f>VLOOKUP(fact_plan_revenue[[#This Row],[city_code]],dim_cities[],2)</f>
        <v>Raipur</v>
      </c>
      <c r="F1119" t="str">
        <f>VLOOKUP(fact_plan_revenue[[#This Row],[date]],dim_date[],2)</f>
        <v>Aug</v>
      </c>
      <c r="G1119" t="str">
        <f>VLOOKUP(fact_plan_revenue[[#This Row],[date]],dim_date[],3)</f>
        <v>After 5G</v>
      </c>
      <c r="H1119" t="str">
        <f>VLOOKUP(fact_plan_revenue[[#This Row],[plans]],dim_plan[],2,FALSE)</f>
        <v>Ultra Duo Data Pack (1.8GB / Day Combo For 55 days )</v>
      </c>
    </row>
    <row r="1120" spans="1:8" x14ac:dyDescent="0.3">
      <c r="A1120" s="2">
        <v>44774</v>
      </c>
      <c r="B1120">
        <v>700001</v>
      </c>
      <c r="C1120" t="s">
        <v>69</v>
      </c>
      <c r="D1120">
        <v>1.36</v>
      </c>
      <c r="E1120" t="str">
        <f>VLOOKUP(fact_plan_revenue[[#This Row],[city_code]],dim_cities[],2)</f>
        <v>Raipur</v>
      </c>
      <c r="F1120" t="str">
        <f>VLOOKUP(fact_plan_revenue[[#This Row],[date]],dim_date[],2)</f>
        <v>Aug</v>
      </c>
      <c r="G1120" t="str">
        <f>VLOOKUP(fact_plan_revenue[[#This Row],[date]],dim_date[],3)</f>
        <v>After 5G</v>
      </c>
      <c r="H1120" t="str">
        <f>VLOOKUP(fact_plan_revenue[[#This Row],[plans]],dim_plan[],2,FALSE)</f>
        <v>Mini Ultra Saver Pack (750 MB/Day for 28 Days)</v>
      </c>
    </row>
    <row r="1121" spans="1:8" x14ac:dyDescent="0.3">
      <c r="A1121" s="2">
        <v>44774</v>
      </c>
      <c r="B1121">
        <v>560001</v>
      </c>
      <c r="C1121" t="s">
        <v>65</v>
      </c>
      <c r="D1121">
        <v>5.33</v>
      </c>
      <c r="E1121" t="str">
        <f>VLOOKUP(fact_plan_revenue[[#This Row],[city_code]],dim_cities[],2)</f>
        <v>Lucknow</v>
      </c>
      <c r="F1121" t="str">
        <f>VLOOKUP(fact_plan_revenue[[#This Row],[date]],dim_date[],2)</f>
        <v>Aug</v>
      </c>
      <c r="G1121" t="str">
        <f>VLOOKUP(fact_plan_revenue[[#This Row],[date]],dim_date[],3)</f>
        <v>After 5G</v>
      </c>
      <c r="H1121" t="str">
        <f>VLOOKUP(fact_plan_revenue[[#This Row],[plans]],dim_plan[],2,FALSE)</f>
        <v>Ultra Fast Mega Pack (3GB / Day Combo For 80 days)</v>
      </c>
    </row>
    <row r="1122" spans="1:8" x14ac:dyDescent="0.3">
      <c r="A1122" s="2">
        <v>44774</v>
      </c>
      <c r="B1122">
        <v>560001</v>
      </c>
      <c r="C1122" t="s">
        <v>67</v>
      </c>
      <c r="D1122">
        <v>3.16</v>
      </c>
      <c r="E1122" t="str">
        <f>VLOOKUP(fact_plan_revenue[[#This Row],[city_code]],dim_cities[],2)</f>
        <v>Lucknow</v>
      </c>
      <c r="F1122" t="str">
        <f>VLOOKUP(fact_plan_revenue[[#This Row],[date]],dim_date[],2)</f>
        <v>Aug</v>
      </c>
      <c r="G1122" t="str">
        <f>VLOOKUP(fact_plan_revenue[[#This Row],[date]],dim_date[],3)</f>
        <v>After 5G</v>
      </c>
      <c r="H1122" t="str">
        <f>VLOOKUP(fact_plan_revenue[[#This Row],[plans]],dim_plan[],2,FALSE)</f>
        <v>Ultra Duo Data Pack (1.8GB / Day Combo For 55 days )</v>
      </c>
    </row>
    <row r="1123" spans="1:8" x14ac:dyDescent="0.3">
      <c r="A1123" s="2">
        <v>44774</v>
      </c>
      <c r="B1123">
        <v>560001</v>
      </c>
      <c r="C1123" t="s">
        <v>69</v>
      </c>
      <c r="D1123">
        <v>1</v>
      </c>
      <c r="E1123" t="str">
        <f>VLOOKUP(fact_plan_revenue[[#This Row],[city_code]],dim_cities[],2)</f>
        <v>Lucknow</v>
      </c>
      <c r="F1123" t="str">
        <f>VLOOKUP(fact_plan_revenue[[#This Row],[date]],dim_date[],2)</f>
        <v>Aug</v>
      </c>
      <c r="G1123" t="str">
        <f>VLOOKUP(fact_plan_revenue[[#This Row],[date]],dim_date[],3)</f>
        <v>After 5G</v>
      </c>
      <c r="H1123" t="str">
        <f>VLOOKUP(fact_plan_revenue[[#This Row],[plans]],dim_plan[],2,FALSE)</f>
        <v>Mini Ultra Saver Pack (750 MB/Day for 28 Days)</v>
      </c>
    </row>
    <row r="1124" spans="1:8" x14ac:dyDescent="0.3">
      <c r="A1124" s="2">
        <v>44774</v>
      </c>
      <c r="B1124">
        <v>600001</v>
      </c>
      <c r="C1124" t="s">
        <v>65</v>
      </c>
      <c r="D1124">
        <v>3.98</v>
      </c>
      <c r="E1124" t="str">
        <f>VLOOKUP(fact_plan_revenue[[#This Row],[city_code]],dim_cities[],2)</f>
        <v>Lucknow</v>
      </c>
      <c r="F1124" t="str">
        <f>VLOOKUP(fact_plan_revenue[[#This Row],[date]],dim_date[],2)</f>
        <v>Aug</v>
      </c>
      <c r="G1124" t="str">
        <f>VLOOKUP(fact_plan_revenue[[#This Row],[date]],dim_date[],3)</f>
        <v>After 5G</v>
      </c>
      <c r="H1124" t="str">
        <f>VLOOKUP(fact_plan_revenue[[#This Row],[plans]],dim_plan[],2,FALSE)</f>
        <v>Ultra Fast Mega Pack (3GB / Day Combo For 80 days)</v>
      </c>
    </row>
    <row r="1125" spans="1:8" x14ac:dyDescent="0.3">
      <c r="A1125" s="2">
        <v>44774</v>
      </c>
      <c r="B1125">
        <v>600001</v>
      </c>
      <c r="C1125" t="s">
        <v>67</v>
      </c>
      <c r="D1125">
        <v>2.17</v>
      </c>
      <c r="E1125" t="str">
        <f>VLOOKUP(fact_plan_revenue[[#This Row],[city_code]],dim_cities[],2)</f>
        <v>Lucknow</v>
      </c>
      <c r="F1125" t="str">
        <f>VLOOKUP(fact_plan_revenue[[#This Row],[date]],dim_date[],2)</f>
        <v>Aug</v>
      </c>
      <c r="G1125" t="str">
        <f>VLOOKUP(fact_plan_revenue[[#This Row],[date]],dim_date[],3)</f>
        <v>After 5G</v>
      </c>
      <c r="H1125" t="str">
        <f>VLOOKUP(fact_plan_revenue[[#This Row],[plans]],dim_plan[],2,FALSE)</f>
        <v>Ultra Duo Data Pack (1.8GB / Day Combo For 55 days )</v>
      </c>
    </row>
    <row r="1126" spans="1:8" x14ac:dyDescent="0.3">
      <c r="A1126" s="2">
        <v>44774</v>
      </c>
      <c r="B1126">
        <v>600001</v>
      </c>
      <c r="C1126" t="s">
        <v>69</v>
      </c>
      <c r="D1126">
        <v>0.6</v>
      </c>
      <c r="E1126" t="str">
        <f>VLOOKUP(fact_plan_revenue[[#This Row],[city_code]],dim_cities[],2)</f>
        <v>Lucknow</v>
      </c>
      <c r="F1126" t="str">
        <f>VLOOKUP(fact_plan_revenue[[#This Row],[date]],dim_date[],2)</f>
        <v>Aug</v>
      </c>
      <c r="G1126" t="str">
        <f>VLOOKUP(fact_plan_revenue[[#This Row],[date]],dim_date[],3)</f>
        <v>After 5G</v>
      </c>
      <c r="H1126" t="str">
        <f>VLOOKUP(fact_plan_revenue[[#This Row],[plans]],dim_plan[],2,FALSE)</f>
        <v>Mini Ultra Saver Pack (750 MB/Day for 28 Days)</v>
      </c>
    </row>
    <row r="1127" spans="1:8" x14ac:dyDescent="0.3">
      <c r="A1127" s="2">
        <v>44774</v>
      </c>
      <c r="B1127">
        <v>500001</v>
      </c>
      <c r="C1127" t="s">
        <v>65</v>
      </c>
      <c r="D1127">
        <v>3.2</v>
      </c>
      <c r="E1127" t="str">
        <f>VLOOKUP(fact_plan_revenue[[#This Row],[city_code]],dim_cities[],2)</f>
        <v>Lucknow</v>
      </c>
      <c r="F1127" t="str">
        <f>VLOOKUP(fact_plan_revenue[[#This Row],[date]],dim_date[],2)</f>
        <v>Aug</v>
      </c>
      <c r="G1127" t="str">
        <f>VLOOKUP(fact_plan_revenue[[#This Row],[date]],dim_date[],3)</f>
        <v>After 5G</v>
      </c>
      <c r="H1127" t="str">
        <f>VLOOKUP(fact_plan_revenue[[#This Row],[plans]],dim_plan[],2,FALSE)</f>
        <v>Ultra Fast Mega Pack (3GB / Day Combo For 80 days)</v>
      </c>
    </row>
    <row r="1128" spans="1:8" x14ac:dyDescent="0.3">
      <c r="A1128" s="2">
        <v>44774</v>
      </c>
      <c r="B1128">
        <v>500001</v>
      </c>
      <c r="C1128" t="s">
        <v>67</v>
      </c>
      <c r="D1128">
        <v>1.99</v>
      </c>
      <c r="E1128" t="str">
        <f>VLOOKUP(fact_plan_revenue[[#This Row],[city_code]],dim_cities[],2)</f>
        <v>Lucknow</v>
      </c>
      <c r="F1128" t="str">
        <f>VLOOKUP(fact_plan_revenue[[#This Row],[date]],dim_date[],2)</f>
        <v>Aug</v>
      </c>
      <c r="G1128" t="str">
        <f>VLOOKUP(fact_plan_revenue[[#This Row],[date]],dim_date[],3)</f>
        <v>After 5G</v>
      </c>
      <c r="H1128" t="str">
        <f>VLOOKUP(fact_plan_revenue[[#This Row],[plans]],dim_plan[],2,FALSE)</f>
        <v>Ultra Duo Data Pack (1.8GB / Day Combo For 55 days )</v>
      </c>
    </row>
    <row r="1129" spans="1:8" x14ac:dyDescent="0.3">
      <c r="A1129" s="2">
        <v>44774</v>
      </c>
      <c r="B1129">
        <v>500001</v>
      </c>
      <c r="C1129" t="s">
        <v>69</v>
      </c>
      <c r="D1129">
        <v>0.44</v>
      </c>
      <c r="E1129" t="str">
        <f>VLOOKUP(fact_plan_revenue[[#This Row],[city_code]],dim_cities[],2)</f>
        <v>Lucknow</v>
      </c>
      <c r="F1129" t="str">
        <f>VLOOKUP(fact_plan_revenue[[#This Row],[date]],dim_date[],2)</f>
        <v>Aug</v>
      </c>
      <c r="G1129" t="str">
        <f>VLOOKUP(fact_plan_revenue[[#This Row],[date]],dim_date[],3)</f>
        <v>After 5G</v>
      </c>
      <c r="H1129" t="str">
        <f>VLOOKUP(fact_plan_revenue[[#This Row],[plans]],dim_plan[],2,FALSE)</f>
        <v>Mini Ultra Saver Pack (750 MB/Day for 28 Days)</v>
      </c>
    </row>
    <row r="1130" spans="1:8" x14ac:dyDescent="0.3">
      <c r="A1130" s="2">
        <v>44774</v>
      </c>
      <c r="B1130">
        <v>411001</v>
      </c>
      <c r="C1130" t="s">
        <v>65</v>
      </c>
      <c r="D1130">
        <v>3.39</v>
      </c>
      <c r="E1130" t="str">
        <f>VLOOKUP(fact_plan_revenue[[#This Row],[city_code]],dim_cities[],2)</f>
        <v>Lucknow</v>
      </c>
      <c r="F1130" t="str">
        <f>VLOOKUP(fact_plan_revenue[[#This Row],[date]],dim_date[],2)</f>
        <v>Aug</v>
      </c>
      <c r="G1130" t="str">
        <f>VLOOKUP(fact_plan_revenue[[#This Row],[date]],dim_date[],3)</f>
        <v>After 5G</v>
      </c>
      <c r="H1130" t="str">
        <f>VLOOKUP(fact_plan_revenue[[#This Row],[plans]],dim_plan[],2,FALSE)</f>
        <v>Ultra Fast Mega Pack (3GB / Day Combo For 80 days)</v>
      </c>
    </row>
    <row r="1131" spans="1:8" x14ac:dyDescent="0.3">
      <c r="A1131" s="2">
        <v>44774</v>
      </c>
      <c r="B1131">
        <v>411001</v>
      </c>
      <c r="C1131" t="s">
        <v>67</v>
      </c>
      <c r="D1131">
        <v>2.15</v>
      </c>
      <c r="E1131" t="str">
        <f>VLOOKUP(fact_plan_revenue[[#This Row],[city_code]],dim_cities[],2)</f>
        <v>Lucknow</v>
      </c>
      <c r="F1131" t="str">
        <f>VLOOKUP(fact_plan_revenue[[#This Row],[date]],dim_date[],2)</f>
        <v>Aug</v>
      </c>
      <c r="G1131" t="str">
        <f>VLOOKUP(fact_plan_revenue[[#This Row],[date]],dim_date[],3)</f>
        <v>After 5G</v>
      </c>
      <c r="H1131" t="str">
        <f>VLOOKUP(fact_plan_revenue[[#This Row],[plans]],dim_plan[],2,FALSE)</f>
        <v>Ultra Duo Data Pack (1.8GB / Day Combo For 55 days )</v>
      </c>
    </row>
    <row r="1132" spans="1:8" x14ac:dyDescent="0.3">
      <c r="A1132" s="2">
        <v>44774</v>
      </c>
      <c r="B1132">
        <v>411001</v>
      </c>
      <c r="C1132" t="s">
        <v>69</v>
      </c>
      <c r="D1132">
        <v>0.68</v>
      </c>
      <c r="E1132" t="str">
        <f>VLOOKUP(fact_plan_revenue[[#This Row],[city_code]],dim_cities[],2)</f>
        <v>Lucknow</v>
      </c>
      <c r="F1132" t="str">
        <f>VLOOKUP(fact_plan_revenue[[#This Row],[date]],dim_date[],2)</f>
        <v>Aug</v>
      </c>
      <c r="G1132" t="str">
        <f>VLOOKUP(fact_plan_revenue[[#This Row],[date]],dim_date[],3)</f>
        <v>After 5G</v>
      </c>
      <c r="H1132" t="str">
        <f>VLOOKUP(fact_plan_revenue[[#This Row],[plans]],dim_plan[],2,FALSE)</f>
        <v>Mini Ultra Saver Pack (750 MB/Day for 28 Days)</v>
      </c>
    </row>
    <row r="1133" spans="1:8" x14ac:dyDescent="0.3">
      <c r="A1133" s="2">
        <v>44774</v>
      </c>
      <c r="B1133">
        <v>380001</v>
      </c>
      <c r="C1133" t="s">
        <v>65</v>
      </c>
      <c r="D1133">
        <v>3.21</v>
      </c>
      <c r="E1133" t="str">
        <f>VLOOKUP(fact_plan_revenue[[#This Row],[city_code]],dim_cities[],2)</f>
        <v>Ahmedabad</v>
      </c>
      <c r="F1133" t="str">
        <f>VLOOKUP(fact_plan_revenue[[#This Row],[date]],dim_date[],2)</f>
        <v>Aug</v>
      </c>
      <c r="G1133" t="str">
        <f>VLOOKUP(fact_plan_revenue[[#This Row],[date]],dim_date[],3)</f>
        <v>After 5G</v>
      </c>
      <c r="H1133" t="str">
        <f>VLOOKUP(fact_plan_revenue[[#This Row],[plans]],dim_plan[],2,FALSE)</f>
        <v>Ultra Fast Mega Pack (3GB / Day Combo For 80 days)</v>
      </c>
    </row>
    <row r="1134" spans="1:8" x14ac:dyDescent="0.3">
      <c r="A1134" s="2">
        <v>44774</v>
      </c>
      <c r="B1134">
        <v>380001</v>
      </c>
      <c r="C1134" t="s">
        <v>67</v>
      </c>
      <c r="D1134">
        <v>2.3199999999999998</v>
      </c>
      <c r="E1134" t="str">
        <f>VLOOKUP(fact_plan_revenue[[#This Row],[city_code]],dim_cities[],2)</f>
        <v>Ahmedabad</v>
      </c>
      <c r="F1134" t="str">
        <f>VLOOKUP(fact_plan_revenue[[#This Row],[date]],dim_date[],2)</f>
        <v>Aug</v>
      </c>
      <c r="G1134" t="str">
        <f>VLOOKUP(fact_plan_revenue[[#This Row],[date]],dim_date[],3)</f>
        <v>After 5G</v>
      </c>
      <c r="H1134" t="str">
        <f>VLOOKUP(fact_plan_revenue[[#This Row],[plans]],dim_plan[],2,FALSE)</f>
        <v>Ultra Duo Data Pack (1.8GB / Day Combo For 55 days )</v>
      </c>
    </row>
    <row r="1135" spans="1:8" x14ac:dyDescent="0.3">
      <c r="A1135" s="2">
        <v>44774</v>
      </c>
      <c r="B1135">
        <v>380001</v>
      </c>
      <c r="C1135" t="s">
        <v>69</v>
      </c>
      <c r="D1135">
        <v>0.77</v>
      </c>
      <c r="E1135" t="str">
        <f>VLOOKUP(fact_plan_revenue[[#This Row],[city_code]],dim_cities[],2)</f>
        <v>Ahmedabad</v>
      </c>
      <c r="F1135" t="str">
        <f>VLOOKUP(fact_plan_revenue[[#This Row],[date]],dim_date[],2)</f>
        <v>Aug</v>
      </c>
      <c r="G1135" t="str">
        <f>VLOOKUP(fact_plan_revenue[[#This Row],[date]],dim_date[],3)</f>
        <v>After 5G</v>
      </c>
      <c r="H1135" t="str">
        <f>VLOOKUP(fact_plan_revenue[[#This Row],[plans]],dim_plan[],2,FALSE)</f>
        <v>Mini Ultra Saver Pack (750 MB/Day for 28 Days)</v>
      </c>
    </row>
    <row r="1136" spans="1:8" x14ac:dyDescent="0.3">
      <c r="A1136" s="2">
        <v>44774</v>
      </c>
      <c r="B1136">
        <v>302001</v>
      </c>
      <c r="C1136" t="s">
        <v>65</v>
      </c>
      <c r="D1136">
        <v>1.86</v>
      </c>
      <c r="E1136" t="str">
        <f>VLOOKUP(fact_plan_revenue[[#This Row],[city_code]],dim_cities[],2)</f>
        <v>Delhi</v>
      </c>
      <c r="F1136" t="str">
        <f>VLOOKUP(fact_plan_revenue[[#This Row],[date]],dim_date[],2)</f>
        <v>Aug</v>
      </c>
      <c r="G1136" t="str">
        <f>VLOOKUP(fact_plan_revenue[[#This Row],[date]],dim_date[],3)</f>
        <v>After 5G</v>
      </c>
      <c r="H1136" t="str">
        <f>VLOOKUP(fact_plan_revenue[[#This Row],[plans]],dim_plan[],2,FALSE)</f>
        <v>Ultra Fast Mega Pack (3GB / Day Combo For 80 days)</v>
      </c>
    </row>
    <row r="1137" spans="1:8" x14ac:dyDescent="0.3">
      <c r="A1137" s="2">
        <v>44774</v>
      </c>
      <c r="B1137">
        <v>302001</v>
      </c>
      <c r="C1137" t="s">
        <v>67</v>
      </c>
      <c r="D1137">
        <v>1.1299999999999999</v>
      </c>
      <c r="E1137" t="str">
        <f>VLOOKUP(fact_plan_revenue[[#This Row],[city_code]],dim_cities[],2)</f>
        <v>Delhi</v>
      </c>
      <c r="F1137" t="str">
        <f>VLOOKUP(fact_plan_revenue[[#This Row],[date]],dim_date[],2)</f>
        <v>Aug</v>
      </c>
      <c r="G1137" t="str">
        <f>VLOOKUP(fact_plan_revenue[[#This Row],[date]],dim_date[],3)</f>
        <v>After 5G</v>
      </c>
      <c r="H1137" t="str">
        <f>VLOOKUP(fact_plan_revenue[[#This Row],[plans]],dim_plan[],2,FALSE)</f>
        <v>Ultra Duo Data Pack (1.8GB / Day Combo For 55 days )</v>
      </c>
    </row>
    <row r="1138" spans="1:8" x14ac:dyDescent="0.3">
      <c r="A1138" s="2">
        <v>44774</v>
      </c>
      <c r="B1138">
        <v>302001</v>
      </c>
      <c r="C1138" t="s">
        <v>69</v>
      </c>
      <c r="D1138">
        <v>0.33</v>
      </c>
      <c r="E1138" t="str">
        <f>VLOOKUP(fact_plan_revenue[[#This Row],[city_code]],dim_cities[],2)</f>
        <v>Delhi</v>
      </c>
      <c r="F1138" t="str">
        <f>VLOOKUP(fact_plan_revenue[[#This Row],[date]],dim_date[],2)</f>
        <v>Aug</v>
      </c>
      <c r="G1138" t="str">
        <f>VLOOKUP(fact_plan_revenue[[#This Row],[date]],dim_date[],3)</f>
        <v>After 5G</v>
      </c>
      <c r="H1138" t="str">
        <f>VLOOKUP(fact_plan_revenue[[#This Row],[plans]],dim_plan[],2,FALSE)</f>
        <v>Mini Ultra Saver Pack (750 MB/Day for 28 Days)</v>
      </c>
    </row>
    <row r="1139" spans="1:8" x14ac:dyDescent="0.3">
      <c r="A1139" s="2">
        <v>44774</v>
      </c>
      <c r="B1139">
        <v>226001</v>
      </c>
      <c r="C1139" t="s">
        <v>65</v>
      </c>
      <c r="D1139">
        <v>1.64</v>
      </c>
      <c r="E1139" t="str">
        <f>VLOOKUP(fact_plan_revenue[[#This Row],[city_code]],dim_cities[],2)</f>
        <v>Delhi</v>
      </c>
      <c r="F1139" t="str">
        <f>VLOOKUP(fact_plan_revenue[[#This Row],[date]],dim_date[],2)</f>
        <v>Aug</v>
      </c>
      <c r="G1139" t="str">
        <f>VLOOKUP(fact_plan_revenue[[#This Row],[date]],dim_date[],3)</f>
        <v>After 5G</v>
      </c>
      <c r="H1139" t="str">
        <f>VLOOKUP(fact_plan_revenue[[#This Row],[plans]],dim_plan[],2,FALSE)</f>
        <v>Ultra Fast Mega Pack (3GB / Day Combo For 80 days)</v>
      </c>
    </row>
    <row r="1140" spans="1:8" x14ac:dyDescent="0.3">
      <c r="A1140" s="2">
        <v>44774</v>
      </c>
      <c r="B1140">
        <v>226001</v>
      </c>
      <c r="C1140" t="s">
        <v>67</v>
      </c>
      <c r="D1140">
        <v>1.21</v>
      </c>
      <c r="E1140" t="str">
        <f>VLOOKUP(fact_plan_revenue[[#This Row],[city_code]],dim_cities[],2)</f>
        <v>Delhi</v>
      </c>
      <c r="F1140" t="str">
        <f>VLOOKUP(fact_plan_revenue[[#This Row],[date]],dim_date[],2)</f>
        <v>Aug</v>
      </c>
      <c r="G1140" t="str">
        <f>VLOOKUP(fact_plan_revenue[[#This Row],[date]],dim_date[],3)</f>
        <v>After 5G</v>
      </c>
      <c r="H1140" t="str">
        <f>VLOOKUP(fact_plan_revenue[[#This Row],[plans]],dim_plan[],2,FALSE)</f>
        <v>Ultra Duo Data Pack (1.8GB / Day Combo For 55 days )</v>
      </c>
    </row>
    <row r="1141" spans="1:8" x14ac:dyDescent="0.3">
      <c r="A1141" s="2">
        <v>44774</v>
      </c>
      <c r="B1141">
        <v>226001</v>
      </c>
      <c r="C1141" t="s">
        <v>69</v>
      </c>
      <c r="D1141">
        <v>0.24</v>
      </c>
      <c r="E1141" t="str">
        <f>VLOOKUP(fact_plan_revenue[[#This Row],[city_code]],dim_cities[],2)</f>
        <v>Delhi</v>
      </c>
      <c r="F1141" t="str">
        <f>VLOOKUP(fact_plan_revenue[[#This Row],[date]],dim_date[],2)</f>
        <v>Aug</v>
      </c>
      <c r="G1141" t="str">
        <f>VLOOKUP(fact_plan_revenue[[#This Row],[date]],dim_date[],3)</f>
        <v>After 5G</v>
      </c>
      <c r="H1141" t="str">
        <f>VLOOKUP(fact_plan_revenue[[#This Row],[plans]],dim_plan[],2,FALSE)</f>
        <v>Mini Ultra Saver Pack (750 MB/Day for 28 Days)</v>
      </c>
    </row>
    <row r="1142" spans="1:8" x14ac:dyDescent="0.3">
      <c r="A1142" s="2">
        <v>44774</v>
      </c>
      <c r="B1142">
        <v>800008</v>
      </c>
      <c r="C1142" t="s">
        <v>65</v>
      </c>
      <c r="D1142">
        <v>1.2</v>
      </c>
      <c r="E1142" t="str">
        <f>VLOOKUP(fact_plan_revenue[[#This Row],[city_code]],dim_cities[],2)</f>
        <v>Raipur</v>
      </c>
      <c r="F1142" t="str">
        <f>VLOOKUP(fact_plan_revenue[[#This Row],[date]],dim_date[],2)</f>
        <v>Aug</v>
      </c>
      <c r="G1142" t="str">
        <f>VLOOKUP(fact_plan_revenue[[#This Row],[date]],dim_date[],3)</f>
        <v>After 5G</v>
      </c>
      <c r="H1142" t="str">
        <f>VLOOKUP(fact_plan_revenue[[#This Row],[plans]],dim_plan[],2,FALSE)</f>
        <v>Ultra Fast Mega Pack (3GB / Day Combo For 80 days)</v>
      </c>
    </row>
    <row r="1143" spans="1:8" x14ac:dyDescent="0.3">
      <c r="A1143" s="2">
        <v>44774</v>
      </c>
      <c r="B1143">
        <v>800008</v>
      </c>
      <c r="C1143" t="s">
        <v>67</v>
      </c>
      <c r="D1143">
        <v>0.81</v>
      </c>
      <c r="E1143" t="str">
        <f>VLOOKUP(fact_plan_revenue[[#This Row],[city_code]],dim_cities[],2)</f>
        <v>Raipur</v>
      </c>
      <c r="F1143" t="str">
        <f>VLOOKUP(fact_plan_revenue[[#This Row],[date]],dim_date[],2)</f>
        <v>Aug</v>
      </c>
      <c r="G1143" t="str">
        <f>VLOOKUP(fact_plan_revenue[[#This Row],[date]],dim_date[],3)</f>
        <v>After 5G</v>
      </c>
      <c r="H1143" t="str">
        <f>VLOOKUP(fact_plan_revenue[[#This Row],[plans]],dim_plan[],2,FALSE)</f>
        <v>Ultra Duo Data Pack (1.8GB / Day Combo For 55 days )</v>
      </c>
    </row>
    <row r="1144" spans="1:8" x14ac:dyDescent="0.3">
      <c r="A1144" s="2">
        <v>44774</v>
      </c>
      <c r="B1144">
        <v>800008</v>
      </c>
      <c r="C1144" t="s">
        <v>69</v>
      </c>
      <c r="D1144">
        <v>0.26</v>
      </c>
      <c r="E1144" t="str">
        <f>VLOOKUP(fact_plan_revenue[[#This Row],[city_code]],dim_cities[],2)</f>
        <v>Raipur</v>
      </c>
      <c r="F1144" t="str">
        <f>VLOOKUP(fact_plan_revenue[[#This Row],[date]],dim_date[],2)</f>
        <v>Aug</v>
      </c>
      <c r="G1144" t="str">
        <f>VLOOKUP(fact_plan_revenue[[#This Row],[date]],dim_date[],3)</f>
        <v>After 5G</v>
      </c>
      <c r="H1144" t="str">
        <f>VLOOKUP(fact_plan_revenue[[#This Row],[plans]],dim_plan[],2,FALSE)</f>
        <v>Mini Ultra Saver Pack (750 MB/Day for 28 Days)</v>
      </c>
    </row>
    <row r="1145" spans="1:8" x14ac:dyDescent="0.3">
      <c r="A1145" s="2">
        <v>44774</v>
      </c>
      <c r="B1145">
        <v>641001</v>
      </c>
      <c r="C1145" t="s">
        <v>65</v>
      </c>
      <c r="D1145">
        <v>2.17</v>
      </c>
      <c r="E1145" t="str">
        <f>VLOOKUP(fact_plan_revenue[[#This Row],[city_code]],dim_cities[],2)</f>
        <v>Coimbatore</v>
      </c>
      <c r="F1145" t="str">
        <f>VLOOKUP(fact_plan_revenue[[#This Row],[date]],dim_date[],2)</f>
        <v>Aug</v>
      </c>
      <c r="G1145" t="str">
        <f>VLOOKUP(fact_plan_revenue[[#This Row],[date]],dim_date[],3)</f>
        <v>After 5G</v>
      </c>
      <c r="H1145" t="str">
        <f>VLOOKUP(fact_plan_revenue[[#This Row],[plans]],dim_plan[],2,FALSE)</f>
        <v>Ultra Fast Mega Pack (3GB / Day Combo For 80 days)</v>
      </c>
    </row>
    <row r="1146" spans="1:8" x14ac:dyDescent="0.3">
      <c r="A1146" s="2">
        <v>44774</v>
      </c>
      <c r="B1146">
        <v>641001</v>
      </c>
      <c r="C1146" t="s">
        <v>67</v>
      </c>
      <c r="D1146">
        <v>1.36</v>
      </c>
      <c r="E1146" t="str">
        <f>VLOOKUP(fact_plan_revenue[[#This Row],[city_code]],dim_cities[],2)</f>
        <v>Coimbatore</v>
      </c>
      <c r="F1146" t="str">
        <f>VLOOKUP(fact_plan_revenue[[#This Row],[date]],dim_date[],2)</f>
        <v>Aug</v>
      </c>
      <c r="G1146" t="str">
        <f>VLOOKUP(fact_plan_revenue[[#This Row],[date]],dim_date[],3)</f>
        <v>After 5G</v>
      </c>
      <c r="H1146" t="str">
        <f>VLOOKUP(fact_plan_revenue[[#This Row],[plans]],dim_plan[],2,FALSE)</f>
        <v>Ultra Duo Data Pack (1.8GB / Day Combo For 55 days )</v>
      </c>
    </row>
    <row r="1147" spans="1:8" x14ac:dyDescent="0.3">
      <c r="A1147" s="2">
        <v>44774</v>
      </c>
      <c r="B1147">
        <v>641001</v>
      </c>
      <c r="C1147" t="s">
        <v>69</v>
      </c>
      <c r="D1147">
        <v>0.41</v>
      </c>
      <c r="E1147" t="str">
        <f>VLOOKUP(fact_plan_revenue[[#This Row],[city_code]],dim_cities[],2)</f>
        <v>Coimbatore</v>
      </c>
      <c r="F1147" t="str">
        <f>VLOOKUP(fact_plan_revenue[[#This Row],[date]],dim_date[],2)</f>
        <v>Aug</v>
      </c>
      <c r="G1147" t="str">
        <f>VLOOKUP(fact_plan_revenue[[#This Row],[date]],dim_date[],3)</f>
        <v>After 5G</v>
      </c>
      <c r="H1147" t="str">
        <f>VLOOKUP(fact_plan_revenue[[#This Row],[plans]],dim_plan[],2,FALSE)</f>
        <v>Mini Ultra Saver Pack (750 MB/Day for 28 Days)</v>
      </c>
    </row>
    <row r="1148" spans="1:8" x14ac:dyDescent="0.3">
      <c r="A1148" s="2">
        <v>44774</v>
      </c>
      <c r="B1148">
        <v>160017</v>
      </c>
      <c r="C1148" t="s">
        <v>65</v>
      </c>
      <c r="D1148">
        <v>0.93</v>
      </c>
      <c r="E1148" t="str">
        <f>VLOOKUP(fact_plan_revenue[[#This Row],[city_code]],dim_cities[],2)</f>
        <v>Delhi</v>
      </c>
      <c r="F1148" t="str">
        <f>VLOOKUP(fact_plan_revenue[[#This Row],[date]],dim_date[],2)</f>
        <v>Aug</v>
      </c>
      <c r="G1148" t="str">
        <f>VLOOKUP(fact_plan_revenue[[#This Row],[date]],dim_date[],3)</f>
        <v>After 5G</v>
      </c>
      <c r="H1148" t="str">
        <f>VLOOKUP(fact_plan_revenue[[#This Row],[plans]],dim_plan[],2,FALSE)</f>
        <v>Ultra Fast Mega Pack (3GB / Day Combo For 80 days)</v>
      </c>
    </row>
    <row r="1149" spans="1:8" x14ac:dyDescent="0.3">
      <c r="A1149" s="2">
        <v>44774</v>
      </c>
      <c r="B1149">
        <v>160017</v>
      </c>
      <c r="C1149" t="s">
        <v>67</v>
      </c>
      <c r="D1149">
        <v>0.55000000000000004</v>
      </c>
      <c r="E1149" t="str">
        <f>VLOOKUP(fact_plan_revenue[[#This Row],[city_code]],dim_cities[],2)</f>
        <v>Delhi</v>
      </c>
      <c r="F1149" t="str">
        <f>VLOOKUP(fact_plan_revenue[[#This Row],[date]],dim_date[],2)</f>
        <v>Aug</v>
      </c>
      <c r="G1149" t="str">
        <f>VLOOKUP(fact_plan_revenue[[#This Row],[date]],dim_date[],3)</f>
        <v>After 5G</v>
      </c>
      <c r="H1149" t="str">
        <f>VLOOKUP(fact_plan_revenue[[#This Row],[plans]],dim_plan[],2,FALSE)</f>
        <v>Ultra Duo Data Pack (1.8GB / Day Combo For 55 days )</v>
      </c>
    </row>
    <row r="1150" spans="1:8" x14ac:dyDescent="0.3">
      <c r="A1150" s="2">
        <v>44774</v>
      </c>
      <c r="B1150">
        <v>160017</v>
      </c>
      <c r="C1150" t="s">
        <v>69</v>
      </c>
      <c r="D1150">
        <v>0.11</v>
      </c>
      <c r="E1150" t="str">
        <f>VLOOKUP(fact_plan_revenue[[#This Row],[city_code]],dim_cities[],2)</f>
        <v>Delhi</v>
      </c>
      <c r="F1150" t="str">
        <f>VLOOKUP(fact_plan_revenue[[#This Row],[date]],dim_date[],2)</f>
        <v>Aug</v>
      </c>
      <c r="G1150" t="str">
        <f>VLOOKUP(fact_plan_revenue[[#This Row],[date]],dim_date[],3)</f>
        <v>After 5G</v>
      </c>
      <c r="H1150" t="str">
        <f>VLOOKUP(fact_plan_revenue[[#This Row],[plans]],dim_plan[],2,FALSE)</f>
        <v>Mini Ultra Saver Pack (750 MB/Day for 28 Days)</v>
      </c>
    </row>
    <row r="1151" spans="1:8" x14ac:dyDescent="0.3">
      <c r="A1151" s="2">
        <v>44774</v>
      </c>
      <c r="B1151">
        <v>122001</v>
      </c>
      <c r="C1151" t="s">
        <v>65</v>
      </c>
      <c r="D1151">
        <v>0.73</v>
      </c>
      <c r="E1151" t="str">
        <f>VLOOKUP(fact_plan_revenue[[#This Row],[city_code]],dim_cities[],2)</f>
        <v>Delhi</v>
      </c>
      <c r="F1151" t="str">
        <f>VLOOKUP(fact_plan_revenue[[#This Row],[date]],dim_date[],2)</f>
        <v>Aug</v>
      </c>
      <c r="G1151" t="str">
        <f>VLOOKUP(fact_plan_revenue[[#This Row],[date]],dim_date[],3)</f>
        <v>After 5G</v>
      </c>
      <c r="H1151" t="str">
        <f>VLOOKUP(fact_plan_revenue[[#This Row],[plans]],dim_plan[],2,FALSE)</f>
        <v>Ultra Fast Mega Pack (3GB / Day Combo For 80 days)</v>
      </c>
    </row>
    <row r="1152" spans="1:8" x14ac:dyDescent="0.3">
      <c r="A1152" s="2">
        <v>44774</v>
      </c>
      <c r="B1152">
        <v>122001</v>
      </c>
      <c r="C1152" t="s">
        <v>67</v>
      </c>
      <c r="D1152">
        <v>0.41</v>
      </c>
      <c r="E1152" t="str">
        <f>VLOOKUP(fact_plan_revenue[[#This Row],[city_code]],dim_cities[],2)</f>
        <v>Delhi</v>
      </c>
      <c r="F1152" t="str">
        <f>VLOOKUP(fact_plan_revenue[[#This Row],[date]],dim_date[],2)</f>
        <v>Aug</v>
      </c>
      <c r="G1152" t="str">
        <f>VLOOKUP(fact_plan_revenue[[#This Row],[date]],dim_date[],3)</f>
        <v>After 5G</v>
      </c>
      <c r="H1152" t="str">
        <f>VLOOKUP(fact_plan_revenue[[#This Row],[plans]],dim_plan[],2,FALSE)</f>
        <v>Ultra Duo Data Pack (1.8GB / Day Combo For 55 days )</v>
      </c>
    </row>
    <row r="1153" spans="1:8" x14ac:dyDescent="0.3">
      <c r="A1153" s="2">
        <v>44774</v>
      </c>
      <c r="B1153">
        <v>122001</v>
      </c>
      <c r="C1153" t="s">
        <v>69</v>
      </c>
      <c r="D1153">
        <v>0.11</v>
      </c>
      <c r="E1153" t="str">
        <f>VLOOKUP(fact_plan_revenue[[#This Row],[city_code]],dim_cities[],2)</f>
        <v>Delhi</v>
      </c>
      <c r="F1153" t="str">
        <f>VLOOKUP(fact_plan_revenue[[#This Row],[date]],dim_date[],2)</f>
        <v>Aug</v>
      </c>
      <c r="G1153" t="str">
        <f>VLOOKUP(fact_plan_revenue[[#This Row],[date]],dim_date[],3)</f>
        <v>After 5G</v>
      </c>
      <c r="H1153" t="str">
        <f>VLOOKUP(fact_plan_revenue[[#This Row],[plans]],dim_plan[],2,FALSE)</f>
        <v>Mini Ultra Saver Pack (750 MB/Day for 28 Days)</v>
      </c>
    </row>
    <row r="1154" spans="1:8" x14ac:dyDescent="0.3">
      <c r="A1154" s="2">
        <v>44774</v>
      </c>
      <c r="B1154">
        <v>492001</v>
      </c>
      <c r="C1154" t="s">
        <v>65</v>
      </c>
      <c r="D1154">
        <v>0.44</v>
      </c>
      <c r="E1154" t="str">
        <f>VLOOKUP(fact_plan_revenue[[#This Row],[city_code]],dim_cities[],2)</f>
        <v>Lucknow</v>
      </c>
      <c r="F1154" t="str">
        <f>VLOOKUP(fact_plan_revenue[[#This Row],[date]],dim_date[],2)</f>
        <v>Aug</v>
      </c>
      <c r="G1154" t="str">
        <f>VLOOKUP(fact_plan_revenue[[#This Row],[date]],dim_date[],3)</f>
        <v>After 5G</v>
      </c>
      <c r="H1154" t="str">
        <f>VLOOKUP(fact_plan_revenue[[#This Row],[plans]],dim_plan[],2,FALSE)</f>
        <v>Ultra Fast Mega Pack (3GB / Day Combo For 80 days)</v>
      </c>
    </row>
    <row r="1155" spans="1:8" x14ac:dyDescent="0.3">
      <c r="A1155" s="2">
        <v>44774</v>
      </c>
      <c r="B1155">
        <v>492001</v>
      </c>
      <c r="C1155" t="s">
        <v>67</v>
      </c>
      <c r="D1155">
        <v>0.26</v>
      </c>
      <c r="E1155" t="str">
        <f>VLOOKUP(fact_plan_revenue[[#This Row],[city_code]],dim_cities[],2)</f>
        <v>Lucknow</v>
      </c>
      <c r="F1155" t="str">
        <f>VLOOKUP(fact_plan_revenue[[#This Row],[date]],dim_date[],2)</f>
        <v>Aug</v>
      </c>
      <c r="G1155" t="str">
        <f>VLOOKUP(fact_plan_revenue[[#This Row],[date]],dim_date[],3)</f>
        <v>After 5G</v>
      </c>
      <c r="H1155" t="str">
        <f>VLOOKUP(fact_plan_revenue[[#This Row],[plans]],dim_plan[],2,FALSE)</f>
        <v>Ultra Duo Data Pack (1.8GB / Day Combo For 55 days )</v>
      </c>
    </row>
    <row r="1156" spans="1:8" x14ac:dyDescent="0.3">
      <c r="A1156" s="2">
        <v>44774</v>
      </c>
      <c r="B1156">
        <v>492001</v>
      </c>
      <c r="C1156" t="s">
        <v>69</v>
      </c>
      <c r="D1156">
        <v>0.1</v>
      </c>
      <c r="E1156" t="str">
        <f>VLOOKUP(fact_plan_revenue[[#This Row],[city_code]],dim_cities[],2)</f>
        <v>Lucknow</v>
      </c>
      <c r="F1156" t="str">
        <f>VLOOKUP(fact_plan_revenue[[#This Row],[date]],dim_date[],2)</f>
        <v>Aug</v>
      </c>
      <c r="G1156" t="str">
        <f>VLOOKUP(fact_plan_revenue[[#This Row],[date]],dim_date[],3)</f>
        <v>After 5G</v>
      </c>
      <c r="H1156" t="str">
        <f>VLOOKUP(fact_plan_revenue[[#This Row],[plans]],dim_plan[],2,FALSE)</f>
        <v>Mini Ultra Saver Pack (750 MB/Day for 28 Days)</v>
      </c>
    </row>
    <row r="1157" spans="1:8" x14ac:dyDescent="0.3">
      <c r="A1157" s="2">
        <v>44805</v>
      </c>
      <c r="B1157">
        <v>400001</v>
      </c>
      <c r="C1157" t="s">
        <v>65</v>
      </c>
      <c r="D1157">
        <v>7.36</v>
      </c>
      <c r="E1157" t="str">
        <f>VLOOKUP(fact_plan_revenue[[#This Row],[city_code]],dim_cities[],2)</f>
        <v>Lucknow</v>
      </c>
      <c r="F1157" t="str">
        <f>VLOOKUP(fact_plan_revenue[[#This Row],[date]],dim_date[],2)</f>
        <v>Sep</v>
      </c>
      <c r="G1157" t="str">
        <f>VLOOKUP(fact_plan_revenue[[#This Row],[date]],dim_date[],3)</f>
        <v>After 5G</v>
      </c>
      <c r="H1157" t="str">
        <f>VLOOKUP(fact_plan_revenue[[#This Row],[plans]],dim_plan[],2,FALSE)</f>
        <v>Ultra Fast Mega Pack (3GB / Day Combo For 80 days)</v>
      </c>
    </row>
    <row r="1158" spans="1:8" x14ac:dyDescent="0.3">
      <c r="A1158" s="2">
        <v>44805</v>
      </c>
      <c r="B1158">
        <v>400001</v>
      </c>
      <c r="C1158" t="s">
        <v>67</v>
      </c>
      <c r="D1158">
        <v>4.51</v>
      </c>
      <c r="E1158" t="str">
        <f>VLOOKUP(fact_plan_revenue[[#This Row],[city_code]],dim_cities[],2)</f>
        <v>Lucknow</v>
      </c>
      <c r="F1158" t="str">
        <f>VLOOKUP(fact_plan_revenue[[#This Row],[date]],dim_date[],2)</f>
        <v>Sep</v>
      </c>
      <c r="G1158" t="str">
        <f>VLOOKUP(fact_plan_revenue[[#This Row],[date]],dim_date[],3)</f>
        <v>After 5G</v>
      </c>
      <c r="H1158" t="str">
        <f>VLOOKUP(fact_plan_revenue[[#This Row],[plans]],dim_plan[],2,FALSE)</f>
        <v>Ultra Duo Data Pack (1.8GB / Day Combo For 55 days )</v>
      </c>
    </row>
    <row r="1159" spans="1:8" x14ac:dyDescent="0.3">
      <c r="A1159" s="2">
        <v>44805</v>
      </c>
      <c r="B1159">
        <v>400001</v>
      </c>
      <c r="C1159" t="s">
        <v>69</v>
      </c>
      <c r="D1159">
        <v>1.19</v>
      </c>
      <c r="E1159" t="str">
        <f>VLOOKUP(fact_plan_revenue[[#This Row],[city_code]],dim_cities[],2)</f>
        <v>Lucknow</v>
      </c>
      <c r="F1159" t="str">
        <f>VLOOKUP(fact_plan_revenue[[#This Row],[date]],dim_date[],2)</f>
        <v>Sep</v>
      </c>
      <c r="G1159" t="str">
        <f>VLOOKUP(fact_plan_revenue[[#This Row],[date]],dim_date[],3)</f>
        <v>After 5G</v>
      </c>
      <c r="H1159" t="str">
        <f>VLOOKUP(fact_plan_revenue[[#This Row],[plans]],dim_plan[],2,FALSE)</f>
        <v>Mini Ultra Saver Pack (750 MB/Day for 28 Days)</v>
      </c>
    </row>
    <row r="1160" spans="1:8" x14ac:dyDescent="0.3">
      <c r="A1160" s="2">
        <v>44805</v>
      </c>
      <c r="B1160">
        <v>110001</v>
      </c>
      <c r="C1160" t="s">
        <v>65</v>
      </c>
      <c r="D1160">
        <v>6.69</v>
      </c>
      <c r="E1160" t="str">
        <f>VLOOKUP(fact_plan_revenue[[#This Row],[city_code]],dim_cities[],2)</f>
        <v>Delhi</v>
      </c>
      <c r="F1160" t="str">
        <f>VLOOKUP(fact_plan_revenue[[#This Row],[date]],dim_date[],2)</f>
        <v>Sep</v>
      </c>
      <c r="G1160" t="str">
        <f>VLOOKUP(fact_plan_revenue[[#This Row],[date]],dim_date[],3)</f>
        <v>After 5G</v>
      </c>
      <c r="H1160" t="str">
        <f>VLOOKUP(fact_plan_revenue[[#This Row],[plans]],dim_plan[],2,FALSE)</f>
        <v>Ultra Fast Mega Pack (3GB / Day Combo For 80 days)</v>
      </c>
    </row>
    <row r="1161" spans="1:8" x14ac:dyDescent="0.3">
      <c r="A1161" s="2">
        <v>44805</v>
      </c>
      <c r="B1161">
        <v>110001</v>
      </c>
      <c r="C1161" t="s">
        <v>67</v>
      </c>
      <c r="D1161">
        <v>3.85</v>
      </c>
      <c r="E1161" t="str">
        <f>VLOOKUP(fact_plan_revenue[[#This Row],[city_code]],dim_cities[],2)</f>
        <v>Delhi</v>
      </c>
      <c r="F1161" t="str">
        <f>VLOOKUP(fact_plan_revenue[[#This Row],[date]],dim_date[],2)</f>
        <v>Sep</v>
      </c>
      <c r="G1161" t="str">
        <f>VLOOKUP(fact_plan_revenue[[#This Row],[date]],dim_date[],3)</f>
        <v>After 5G</v>
      </c>
      <c r="H1161" t="str">
        <f>VLOOKUP(fact_plan_revenue[[#This Row],[plans]],dim_plan[],2,FALSE)</f>
        <v>Ultra Duo Data Pack (1.8GB / Day Combo For 55 days )</v>
      </c>
    </row>
    <row r="1162" spans="1:8" x14ac:dyDescent="0.3">
      <c r="A1162" s="2">
        <v>44805</v>
      </c>
      <c r="B1162">
        <v>110001</v>
      </c>
      <c r="C1162" t="s">
        <v>69</v>
      </c>
      <c r="D1162">
        <v>0.61</v>
      </c>
      <c r="E1162" t="str">
        <f>VLOOKUP(fact_plan_revenue[[#This Row],[city_code]],dim_cities[],2)</f>
        <v>Delhi</v>
      </c>
      <c r="F1162" t="str">
        <f>VLOOKUP(fact_plan_revenue[[#This Row],[date]],dim_date[],2)</f>
        <v>Sep</v>
      </c>
      <c r="G1162" t="str">
        <f>VLOOKUP(fact_plan_revenue[[#This Row],[date]],dim_date[],3)</f>
        <v>After 5G</v>
      </c>
      <c r="H1162" t="str">
        <f>VLOOKUP(fact_plan_revenue[[#This Row],[plans]],dim_plan[],2,FALSE)</f>
        <v>Mini Ultra Saver Pack (750 MB/Day for 28 Days)</v>
      </c>
    </row>
    <row r="1163" spans="1:8" x14ac:dyDescent="0.3">
      <c r="A1163" s="2">
        <v>44805</v>
      </c>
      <c r="B1163">
        <v>700001</v>
      </c>
      <c r="C1163" t="s">
        <v>65</v>
      </c>
      <c r="D1163">
        <v>5.71</v>
      </c>
      <c r="E1163" t="str">
        <f>VLOOKUP(fact_plan_revenue[[#This Row],[city_code]],dim_cities[],2)</f>
        <v>Raipur</v>
      </c>
      <c r="F1163" t="str">
        <f>VLOOKUP(fact_plan_revenue[[#This Row],[date]],dim_date[],2)</f>
        <v>Sep</v>
      </c>
      <c r="G1163" t="str">
        <f>VLOOKUP(fact_plan_revenue[[#This Row],[date]],dim_date[],3)</f>
        <v>After 5G</v>
      </c>
      <c r="H1163" t="str">
        <f>VLOOKUP(fact_plan_revenue[[#This Row],[plans]],dim_plan[],2,FALSE)</f>
        <v>Ultra Fast Mega Pack (3GB / Day Combo For 80 days)</v>
      </c>
    </row>
    <row r="1164" spans="1:8" x14ac:dyDescent="0.3">
      <c r="A1164" s="2">
        <v>44805</v>
      </c>
      <c r="B1164">
        <v>700001</v>
      </c>
      <c r="C1164" t="s">
        <v>67</v>
      </c>
      <c r="D1164">
        <v>3.46</v>
      </c>
      <c r="E1164" t="str">
        <f>VLOOKUP(fact_plan_revenue[[#This Row],[city_code]],dim_cities[],2)</f>
        <v>Raipur</v>
      </c>
      <c r="F1164" t="str">
        <f>VLOOKUP(fact_plan_revenue[[#This Row],[date]],dim_date[],2)</f>
        <v>Sep</v>
      </c>
      <c r="G1164" t="str">
        <f>VLOOKUP(fact_plan_revenue[[#This Row],[date]],dim_date[],3)</f>
        <v>After 5G</v>
      </c>
      <c r="H1164" t="str">
        <f>VLOOKUP(fact_plan_revenue[[#This Row],[plans]],dim_plan[],2,FALSE)</f>
        <v>Ultra Duo Data Pack (1.8GB / Day Combo For 55 days )</v>
      </c>
    </row>
    <row r="1165" spans="1:8" x14ac:dyDescent="0.3">
      <c r="A1165" s="2">
        <v>44805</v>
      </c>
      <c r="B1165">
        <v>700001</v>
      </c>
      <c r="C1165" t="s">
        <v>69</v>
      </c>
      <c r="D1165">
        <v>1.04</v>
      </c>
      <c r="E1165" t="str">
        <f>VLOOKUP(fact_plan_revenue[[#This Row],[city_code]],dim_cities[],2)</f>
        <v>Raipur</v>
      </c>
      <c r="F1165" t="str">
        <f>VLOOKUP(fact_plan_revenue[[#This Row],[date]],dim_date[],2)</f>
        <v>Sep</v>
      </c>
      <c r="G1165" t="str">
        <f>VLOOKUP(fact_plan_revenue[[#This Row],[date]],dim_date[],3)</f>
        <v>After 5G</v>
      </c>
      <c r="H1165" t="str">
        <f>VLOOKUP(fact_plan_revenue[[#This Row],[plans]],dim_plan[],2,FALSE)</f>
        <v>Mini Ultra Saver Pack (750 MB/Day for 28 Days)</v>
      </c>
    </row>
    <row r="1166" spans="1:8" x14ac:dyDescent="0.3">
      <c r="A1166" s="2">
        <v>44805</v>
      </c>
      <c r="B1166">
        <v>560001</v>
      </c>
      <c r="C1166" t="s">
        <v>65</v>
      </c>
      <c r="D1166">
        <v>4.29</v>
      </c>
      <c r="E1166" t="str">
        <f>VLOOKUP(fact_plan_revenue[[#This Row],[city_code]],dim_cities[],2)</f>
        <v>Lucknow</v>
      </c>
      <c r="F1166" t="str">
        <f>VLOOKUP(fact_plan_revenue[[#This Row],[date]],dim_date[],2)</f>
        <v>Sep</v>
      </c>
      <c r="G1166" t="str">
        <f>VLOOKUP(fact_plan_revenue[[#This Row],[date]],dim_date[],3)</f>
        <v>After 5G</v>
      </c>
      <c r="H1166" t="str">
        <f>VLOOKUP(fact_plan_revenue[[#This Row],[plans]],dim_plan[],2,FALSE)</f>
        <v>Ultra Fast Mega Pack (3GB / Day Combo For 80 days)</v>
      </c>
    </row>
    <row r="1167" spans="1:8" x14ac:dyDescent="0.3">
      <c r="A1167" s="2">
        <v>44805</v>
      </c>
      <c r="B1167">
        <v>560001</v>
      </c>
      <c r="C1167" t="s">
        <v>67</v>
      </c>
      <c r="D1167">
        <v>3.11</v>
      </c>
      <c r="E1167" t="str">
        <f>VLOOKUP(fact_plan_revenue[[#This Row],[city_code]],dim_cities[],2)</f>
        <v>Lucknow</v>
      </c>
      <c r="F1167" t="str">
        <f>VLOOKUP(fact_plan_revenue[[#This Row],[date]],dim_date[],2)</f>
        <v>Sep</v>
      </c>
      <c r="G1167" t="str">
        <f>VLOOKUP(fact_plan_revenue[[#This Row],[date]],dim_date[],3)</f>
        <v>After 5G</v>
      </c>
      <c r="H1167" t="str">
        <f>VLOOKUP(fact_plan_revenue[[#This Row],[plans]],dim_plan[],2,FALSE)</f>
        <v>Ultra Duo Data Pack (1.8GB / Day Combo For 55 days )</v>
      </c>
    </row>
    <row r="1168" spans="1:8" x14ac:dyDescent="0.3">
      <c r="A1168" s="2">
        <v>44805</v>
      </c>
      <c r="B1168">
        <v>560001</v>
      </c>
      <c r="C1168" t="s">
        <v>69</v>
      </c>
      <c r="D1168">
        <v>0.59</v>
      </c>
      <c r="E1168" t="str">
        <f>VLOOKUP(fact_plan_revenue[[#This Row],[city_code]],dim_cities[],2)</f>
        <v>Lucknow</v>
      </c>
      <c r="F1168" t="str">
        <f>VLOOKUP(fact_plan_revenue[[#This Row],[date]],dim_date[],2)</f>
        <v>Sep</v>
      </c>
      <c r="G1168" t="str">
        <f>VLOOKUP(fact_plan_revenue[[#This Row],[date]],dim_date[],3)</f>
        <v>After 5G</v>
      </c>
      <c r="H1168" t="str">
        <f>VLOOKUP(fact_plan_revenue[[#This Row],[plans]],dim_plan[],2,FALSE)</f>
        <v>Mini Ultra Saver Pack (750 MB/Day for 28 Days)</v>
      </c>
    </row>
    <row r="1169" spans="1:8" x14ac:dyDescent="0.3">
      <c r="A1169" s="2">
        <v>44805</v>
      </c>
      <c r="B1169">
        <v>600001</v>
      </c>
      <c r="C1169" t="s">
        <v>65</v>
      </c>
      <c r="D1169">
        <v>3.62</v>
      </c>
      <c r="E1169" t="str">
        <f>VLOOKUP(fact_plan_revenue[[#This Row],[city_code]],dim_cities[],2)</f>
        <v>Lucknow</v>
      </c>
      <c r="F1169" t="str">
        <f>VLOOKUP(fact_plan_revenue[[#This Row],[date]],dim_date[],2)</f>
        <v>Sep</v>
      </c>
      <c r="G1169" t="str">
        <f>VLOOKUP(fact_plan_revenue[[#This Row],[date]],dim_date[],3)</f>
        <v>After 5G</v>
      </c>
      <c r="H1169" t="str">
        <f>VLOOKUP(fact_plan_revenue[[#This Row],[plans]],dim_plan[],2,FALSE)</f>
        <v>Ultra Fast Mega Pack (3GB / Day Combo For 80 days)</v>
      </c>
    </row>
    <row r="1170" spans="1:8" x14ac:dyDescent="0.3">
      <c r="A1170" s="2">
        <v>44805</v>
      </c>
      <c r="B1170">
        <v>600001</v>
      </c>
      <c r="C1170" t="s">
        <v>67</v>
      </c>
      <c r="D1170">
        <v>2.2599999999999998</v>
      </c>
      <c r="E1170" t="str">
        <f>VLOOKUP(fact_plan_revenue[[#This Row],[city_code]],dim_cities[],2)</f>
        <v>Lucknow</v>
      </c>
      <c r="F1170" t="str">
        <f>VLOOKUP(fact_plan_revenue[[#This Row],[date]],dim_date[],2)</f>
        <v>Sep</v>
      </c>
      <c r="G1170" t="str">
        <f>VLOOKUP(fact_plan_revenue[[#This Row],[date]],dim_date[],3)</f>
        <v>After 5G</v>
      </c>
      <c r="H1170" t="str">
        <f>VLOOKUP(fact_plan_revenue[[#This Row],[plans]],dim_plan[],2,FALSE)</f>
        <v>Ultra Duo Data Pack (1.8GB / Day Combo For 55 days )</v>
      </c>
    </row>
    <row r="1171" spans="1:8" x14ac:dyDescent="0.3">
      <c r="A1171" s="2">
        <v>44805</v>
      </c>
      <c r="B1171">
        <v>600001</v>
      </c>
      <c r="C1171" t="s">
        <v>69</v>
      </c>
      <c r="D1171">
        <v>0.34</v>
      </c>
      <c r="E1171" t="str">
        <f>VLOOKUP(fact_plan_revenue[[#This Row],[city_code]],dim_cities[],2)</f>
        <v>Lucknow</v>
      </c>
      <c r="F1171" t="str">
        <f>VLOOKUP(fact_plan_revenue[[#This Row],[date]],dim_date[],2)</f>
        <v>Sep</v>
      </c>
      <c r="G1171" t="str">
        <f>VLOOKUP(fact_plan_revenue[[#This Row],[date]],dim_date[],3)</f>
        <v>After 5G</v>
      </c>
      <c r="H1171" t="str">
        <f>VLOOKUP(fact_plan_revenue[[#This Row],[plans]],dim_plan[],2,FALSE)</f>
        <v>Mini Ultra Saver Pack (750 MB/Day for 28 Days)</v>
      </c>
    </row>
    <row r="1172" spans="1:8" x14ac:dyDescent="0.3">
      <c r="A1172" s="2">
        <v>44805</v>
      </c>
      <c r="B1172">
        <v>500001</v>
      </c>
      <c r="C1172" t="s">
        <v>65</v>
      </c>
      <c r="D1172">
        <v>2.9</v>
      </c>
      <c r="E1172" t="str">
        <f>VLOOKUP(fact_plan_revenue[[#This Row],[city_code]],dim_cities[],2)</f>
        <v>Lucknow</v>
      </c>
      <c r="F1172" t="str">
        <f>VLOOKUP(fact_plan_revenue[[#This Row],[date]],dim_date[],2)</f>
        <v>Sep</v>
      </c>
      <c r="G1172" t="str">
        <f>VLOOKUP(fact_plan_revenue[[#This Row],[date]],dim_date[],3)</f>
        <v>After 5G</v>
      </c>
      <c r="H1172" t="str">
        <f>VLOOKUP(fact_plan_revenue[[#This Row],[plans]],dim_plan[],2,FALSE)</f>
        <v>Ultra Fast Mega Pack (3GB / Day Combo For 80 days)</v>
      </c>
    </row>
    <row r="1173" spans="1:8" x14ac:dyDescent="0.3">
      <c r="A1173" s="2">
        <v>44805</v>
      </c>
      <c r="B1173">
        <v>500001</v>
      </c>
      <c r="C1173" t="s">
        <v>67</v>
      </c>
      <c r="D1173">
        <v>1.97</v>
      </c>
      <c r="E1173" t="str">
        <f>VLOOKUP(fact_plan_revenue[[#This Row],[city_code]],dim_cities[],2)</f>
        <v>Lucknow</v>
      </c>
      <c r="F1173" t="str">
        <f>VLOOKUP(fact_plan_revenue[[#This Row],[date]],dim_date[],2)</f>
        <v>Sep</v>
      </c>
      <c r="G1173" t="str">
        <f>VLOOKUP(fact_plan_revenue[[#This Row],[date]],dim_date[],3)</f>
        <v>After 5G</v>
      </c>
      <c r="H1173" t="str">
        <f>VLOOKUP(fact_plan_revenue[[#This Row],[plans]],dim_plan[],2,FALSE)</f>
        <v>Ultra Duo Data Pack (1.8GB / Day Combo For 55 days )</v>
      </c>
    </row>
    <row r="1174" spans="1:8" x14ac:dyDescent="0.3">
      <c r="A1174" s="2">
        <v>44805</v>
      </c>
      <c r="B1174">
        <v>500001</v>
      </c>
      <c r="C1174" t="s">
        <v>69</v>
      </c>
      <c r="D1174">
        <v>0.75</v>
      </c>
      <c r="E1174" t="str">
        <f>VLOOKUP(fact_plan_revenue[[#This Row],[city_code]],dim_cities[],2)</f>
        <v>Lucknow</v>
      </c>
      <c r="F1174" t="str">
        <f>VLOOKUP(fact_plan_revenue[[#This Row],[date]],dim_date[],2)</f>
        <v>Sep</v>
      </c>
      <c r="G1174" t="str">
        <f>VLOOKUP(fact_plan_revenue[[#This Row],[date]],dim_date[],3)</f>
        <v>After 5G</v>
      </c>
      <c r="H1174" t="str">
        <f>VLOOKUP(fact_plan_revenue[[#This Row],[plans]],dim_plan[],2,FALSE)</f>
        <v>Mini Ultra Saver Pack (750 MB/Day for 28 Days)</v>
      </c>
    </row>
    <row r="1175" spans="1:8" x14ac:dyDescent="0.3">
      <c r="A1175" s="2">
        <v>44805</v>
      </c>
      <c r="B1175">
        <v>411001</v>
      </c>
      <c r="C1175" t="s">
        <v>65</v>
      </c>
      <c r="D1175">
        <v>6.16</v>
      </c>
      <c r="E1175" t="str">
        <f>VLOOKUP(fact_plan_revenue[[#This Row],[city_code]],dim_cities[],2)</f>
        <v>Lucknow</v>
      </c>
      <c r="F1175" t="str">
        <f>VLOOKUP(fact_plan_revenue[[#This Row],[date]],dim_date[],2)</f>
        <v>Sep</v>
      </c>
      <c r="G1175" t="str">
        <f>VLOOKUP(fact_plan_revenue[[#This Row],[date]],dim_date[],3)</f>
        <v>After 5G</v>
      </c>
      <c r="H1175" t="str">
        <f>VLOOKUP(fact_plan_revenue[[#This Row],[plans]],dim_plan[],2,FALSE)</f>
        <v>Ultra Fast Mega Pack (3GB / Day Combo For 80 days)</v>
      </c>
    </row>
    <row r="1176" spans="1:8" x14ac:dyDescent="0.3">
      <c r="A1176" s="2">
        <v>44805</v>
      </c>
      <c r="B1176">
        <v>411001</v>
      </c>
      <c r="C1176" t="s">
        <v>67</v>
      </c>
      <c r="D1176">
        <v>3.62</v>
      </c>
      <c r="E1176" t="str">
        <f>VLOOKUP(fact_plan_revenue[[#This Row],[city_code]],dim_cities[],2)</f>
        <v>Lucknow</v>
      </c>
      <c r="F1176" t="str">
        <f>VLOOKUP(fact_plan_revenue[[#This Row],[date]],dim_date[],2)</f>
        <v>Sep</v>
      </c>
      <c r="G1176" t="str">
        <f>VLOOKUP(fact_plan_revenue[[#This Row],[date]],dim_date[],3)</f>
        <v>After 5G</v>
      </c>
      <c r="H1176" t="str">
        <f>VLOOKUP(fact_plan_revenue[[#This Row],[plans]],dim_plan[],2,FALSE)</f>
        <v>Ultra Duo Data Pack (1.8GB / Day Combo For 55 days )</v>
      </c>
    </row>
    <row r="1177" spans="1:8" x14ac:dyDescent="0.3">
      <c r="A1177" s="2">
        <v>44805</v>
      </c>
      <c r="B1177">
        <v>411001</v>
      </c>
      <c r="C1177" t="s">
        <v>69</v>
      </c>
      <c r="D1177">
        <v>1.27</v>
      </c>
      <c r="E1177" t="str">
        <f>VLOOKUP(fact_plan_revenue[[#This Row],[city_code]],dim_cities[],2)</f>
        <v>Lucknow</v>
      </c>
      <c r="F1177" t="str">
        <f>VLOOKUP(fact_plan_revenue[[#This Row],[date]],dim_date[],2)</f>
        <v>Sep</v>
      </c>
      <c r="G1177" t="str">
        <f>VLOOKUP(fact_plan_revenue[[#This Row],[date]],dim_date[],3)</f>
        <v>After 5G</v>
      </c>
      <c r="H1177" t="str">
        <f>VLOOKUP(fact_plan_revenue[[#This Row],[plans]],dim_plan[],2,FALSE)</f>
        <v>Mini Ultra Saver Pack (750 MB/Day for 28 Days)</v>
      </c>
    </row>
    <row r="1178" spans="1:8" x14ac:dyDescent="0.3">
      <c r="A1178" s="2">
        <v>44805</v>
      </c>
      <c r="B1178">
        <v>380001</v>
      </c>
      <c r="C1178" t="s">
        <v>65</v>
      </c>
      <c r="D1178">
        <v>2.78</v>
      </c>
      <c r="E1178" t="str">
        <f>VLOOKUP(fact_plan_revenue[[#This Row],[city_code]],dim_cities[],2)</f>
        <v>Ahmedabad</v>
      </c>
      <c r="F1178" t="str">
        <f>VLOOKUP(fact_plan_revenue[[#This Row],[date]],dim_date[],2)</f>
        <v>Sep</v>
      </c>
      <c r="G1178" t="str">
        <f>VLOOKUP(fact_plan_revenue[[#This Row],[date]],dim_date[],3)</f>
        <v>After 5G</v>
      </c>
      <c r="H1178" t="str">
        <f>VLOOKUP(fact_plan_revenue[[#This Row],[plans]],dim_plan[],2,FALSE)</f>
        <v>Ultra Fast Mega Pack (3GB / Day Combo For 80 days)</v>
      </c>
    </row>
    <row r="1179" spans="1:8" x14ac:dyDescent="0.3">
      <c r="A1179" s="2">
        <v>44805</v>
      </c>
      <c r="B1179">
        <v>380001</v>
      </c>
      <c r="C1179" t="s">
        <v>67</v>
      </c>
      <c r="D1179">
        <v>1.56</v>
      </c>
      <c r="E1179" t="str">
        <f>VLOOKUP(fact_plan_revenue[[#This Row],[city_code]],dim_cities[],2)</f>
        <v>Ahmedabad</v>
      </c>
      <c r="F1179" t="str">
        <f>VLOOKUP(fact_plan_revenue[[#This Row],[date]],dim_date[],2)</f>
        <v>Sep</v>
      </c>
      <c r="G1179" t="str">
        <f>VLOOKUP(fact_plan_revenue[[#This Row],[date]],dim_date[],3)</f>
        <v>After 5G</v>
      </c>
      <c r="H1179" t="str">
        <f>VLOOKUP(fact_plan_revenue[[#This Row],[plans]],dim_plan[],2,FALSE)</f>
        <v>Ultra Duo Data Pack (1.8GB / Day Combo For 55 days )</v>
      </c>
    </row>
    <row r="1180" spans="1:8" x14ac:dyDescent="0.3">
      <c r="A1180" s="2">
        <v>44805</v>
      </c>
      <c r="B1180">
        <v>380001</v>
      </c>
      <c r="C1180" t="s">
        <v>69</v>
      </c>
      <c r="D1180">
        <v>0.69</v>
      </c>
      <c r="E1180" t="str">
        <f>VLOOKUP(fact_plan_revenue[[#This Row],[city_code]],dim_cities[],2)</f>
        <v>Ahmedabad</v>
      </c>
      <c r="F1180" t="str">
        <f>VLOOKUP(fact_plan_revenue[[#This Row],[date]],dim_date[],2)</f>
        <v>Sep</v>
      </c>
      <c r="G1180" t="str">
        <f>VLOOKUP(fact_plan_revenue[[#This Row],[date]],dim_date[],3)</f>
        <v>After 5G</v>
      </c>
      <c r="H1180" t="str">
        <f>VLOOKUP(fact_plan_revenue[[#This Row],[plans]],dim_plan[],2,FALSE)</f>
        <v>Mini Ultra Saver Pack (750 MB/Day for 28 Days)</v>
      </c>
    </row>
    <row r="1181" spans="1:8" x14ac:dyDescent="0.3">
      <c r="A1181" s="2">
        <v>44805</v>
      </c>
      <c r="B1181">
        <v>302001</v>
      </c>
      <c r="C1181" t="s">
        <v>65</v>
      </c>
      <c r="D1181">
        <v>2.06</v>
      </c>
      <c r="E1181" t="str">
        <f>VLOOKUP(fact_plan_revenue[[#This Row],[city_code]],dim_cities[],2)</f>
        <v>Delhi</v>
      </c>
      <c r="F1181" t="str">
        <f>VLOOKUP(fact_plan_revenue[[#This Row],[date]],dim_date[],2)</f>
        <v>Sep</v>
      </c>
      <c r="G1181" t="str">
        <f>VLOOKUP(fact_plan_revenue[[#This Row],[date]],dim_date[],3)</f>
        <v>After 5G</v>
      </c>
      <c r="H1181" t="str">
        <f>VLOOKUP(fact_plan_revenue[[#This Row],[plans]],dim_plan[],2,FALSE)</f>
        <v>Ultra Fast Mega Pack (3GB / Day Combo For 80 days)</v>
      </c>
    </row>
    <row r="1182" spans="1:8" x14ac:dyDescent="0.3">
      <c r="A1182" s="2">
        <v>44805</v>
      </c>
      <c r="B1182">
        <v>302001</v>
      </c>
      <c r="C1182" t="s">
        <v>67</v>
      </c>
      <c r="D1182">
        <v>1.35</v>
      </c>
      <c r="E1182" t="str">
        <f>VLOOKUP(fact_plan_revenue[[#This Row],[city_code]],dim_cities[],2)</f>
        <v>Delhi</v>
      </c>
      <c r="F1182" t="str">
        <f>VLOOKUP(fact_plan_revenue[[#This Row],[date]],dim_date[],2)</f>
        <v>Sep</v>
      </c>
      <c r="G1182" t="str">
        <f>VLOOKUP(fact_plan_revenue[[#This Row],[date]],dim_date[],3)</f>
        <v>After 5G</v>
      </c>
      <c r="H1182" t="str">
        <f>VLOOKUP(fact_plan_revenue[[#This Row],[plans]],dim_plan[],2,FALSE)</f>
        <v>Ultra Duo Data Pack (1.8GB / Day Combo For 55 days )</v>
      </c>
    </row>
    <row r="1183" spans="1:8" x14ac:dyDescent="0.3">
      <c r="A1183" s="2">
        <v>44805</v>
      </c>
      <c r="B1183">
        <v>302001</v>
      </c>
      <c r="C1183" t="s">
        <v>69</v>
      </c>
      <c r="D1183">
        <v>0.19</v>
      </c>
      <c r="E1183" t="str">
        <f>VLOOKUP(fact_plan_revenue[[#This Row],[city_code]],dim_cities[],2)</f>
        <v>Delhi</v>
      </c>
      <c r="F1183" t="str">
        <f>VLOOKUP(fact_plan_revenue[[#This Row],[date]],dim_date[],2)</f>
        <v>Sep</v>
      </c>
      <c r="G1183" t="str">
        <f>VLOOKUP(fact_plan_revenue[[#This Row],[date]],dim_date[],3)</f>
        <v>After 5G</v>
      </c>
      <c r="H1183" t="str">
        <f>VLOOKUP(fact_plan_revenue[[#This Row],[plans]],dim_plan[],2,FALSE)</f>
        <v>Mini Ultra Saver Pack (750 MB/Day for 28 Days)</v>
      </c>
    </row>
    <row r="1184" spans="1:8" x14ac:dyDescent="0.3">
      <c r="A1184" s="2">
        <v>44805</v>
      </c>
      <c r="B1184">
        <v>226001</v>
      </c>
      <c r="C1184" t="s">
        <v>65</v>
      </c>
      <c r="D1184">
        <v>1.66</v>
      </c>
      <c r="E1184" t="str">
        <f>VLOOKUP(fact_plan_revenue[[#This Row],[city_code]],dim_cities[],2)</f>
        <v>Delhi</v>
      </c>
      <c r="F1184" t="str">
        <f>VLOOKUP(fact_plan_revenue[[#This Row],[date]],dim_date[],2)</f>
        <v>Sep</v>
      </c>
      <c r="G1184" t="str">
        <f>VLOOKUP(fact_plan_revenue[[#This Row],[date]],dim_date[],3)</f>
        <v>After 5G</v>
      </c>
      <c r="H1184" t="str">
        <f>VLOOKUP(fact_plan_revenue[[#This Row],[plans]],dim_plan[],2,FALSE)</f>
        <v>Ultra Fast Mega Pack (3GB / Day Combo For 80 days)</v>
      </c>
    </row>
    <row r="1185" spans="1:8" x14ac:dyDescent="0.3">
      <c r="A1185" s="2">
        <v>44805</v>
      </c>
      <c r="B1185">
        <v>226001</v>
      </c>
      <c r="C1185" t="s">
        <v>67</v>
      </c>
      <c r="D1185">
        <v>1.0900000000000001</v>
      </c>
      <c r="E1185" t="str">
        <f>VLOOKUP(fact_plan_revenue[[#This Row],[city_code]],dim_cities[],2)</f>
        <v>Delhi</v>
      </c>
      <c r="F1185" t="str">
        <f>VLOOKUP(fact_plan_revenue[[#This Row],[date]],dim_date[],2)</f>
        <v>Sep</v>
      </c>
      <c r="G1185" t="str">
        <f>VLOOKUP(fact_plan_revenue[[#This Row],[date]],dim_date[],3)</f>
        <v>After 5G</v>
      </c>
      <c r="H1185" t="str">
        <f>VLOOKUP(fact_plan_revenue[[#This Row],[plans]],dim_plan[],2,FALSE)</f>
        <v>Ultra Duo Data Pack (1.8GB / Day Combo For 55 days )</v>
      </c>
    </row>
    <row r="1186" spans="1:8" x14ac:dyDescent="0.3">
      <c r="A1186" s="2">
        <v>44805</v>
      </c>
      <c r="B1186">
        <v>226001</v>
      </c>
      <c r="C1186" t="s">
        <v>69</v>
      </c>
      <c r="D1186">
        <v>0.46</v>
      </c>
      <c r="E1186" t="str">
        <f>VLOOKUP(fact_plan_revenue[[#This Row],[city_code]],dim_cities[],2)</f>
        <v>Delhi</v>
      </c>
      <c r="F1186" t="str">
        <f>VLOOKUP(fact_plan_revenue[[#This Row],[date]],dim_date[],2)</f>
        <v>Sep</v>
      </c>
      <c r="G1186" t="str">
        <f>VLOOKUP(fact_plan_revenue[[#This Row],[date]],dim_date[],3)</f>
        <v>After 5G</v>
      </c>
      <c r="H1186" t="str">
        <f>VLOOKUP(fact_plan_revenue[[#This Row],[plans]],dim_plan[],2,FALSE)</f>
        <v>Mini Ultra Saver Pack (750 MB/Day for 28 Days)</v>
      </c>
    </row>
    <row r="1187" spans="1:8" x14ac:dyDescent="0.3">
      <c r="A1187" s="2">
        <v>44805</v>
      </c>
      <c r="B1187">
        <v>800008</v>
      </c>
      <c r="C1187" t="s">
        <v>65</v>
      </c>
      <c r="D1187">
        <v>1.41</v>
      </c>
      <c r="E1187" t="str">
        <f>VLOOKUP(fact_plan_revenue[[#This Row],[city_code]],dim_cities[],2)</f>
        <v>Raipur</v>
      </c>
      <c r="F1187" t="str">
        <f>VLOOKUP(fact_plan_revenue[[#This Row],[date]],dim_date[],2)</f>
        <v>Sep</v>
      </c>
      <c r="G1187" t="str">
        <f>VLOOKUP(fact_plan_revenue[[#This Row],[date]],dim_date[],3)</f>
        <v>After 5G</v>
      </c>
      <c r="H1187" t="str">
        <f>VLOOKUP(fact_plan_revenue[[#This Row],[plans]],dim_plan[],2,FALSE)</f>
        <v>Ultra Fast Mega Pack (3GB / Day Combo For 80 days)</v>
      </c>
    </row>
    <row r="1188" spans="1:8" x14ac:dyDescent="0.3">
      <c r="A1188" s="2">
        <v>44805</v>
      </c>
      <c r="B1188">
        <v>800008</v>
      </c>
      <c r="C1188" t="s">
        <v>67</v>
      </c>
      <c r="D1188">
        <v>1.02</v>
      </c>
      <c r="E1188" t="str">
        <f>VLOOKUP(fact_plan_revenue[[#This Row],[city_code]],dim_cities[],2)</f>
        <v>Raipur</v>
      </c>
      <c r="F1188" t="str">
        <f>VLOOKUP(fact_plan_revenue[[#This Row],[date]],dim_date[],2)</f>
        <v>Sep</v>
      </c>
      <c r="G1188" t="str">
        <f>VLOOKUP(fact_plan_revenue[[#This Row],[date]],dim_date[],3)</f>
        <v>After 5G</v>
      </c>
      <c r="H1188" t="str">
        <f>VLOOKUP(fact_plan_revenue[[#This Row],[plans]],dim_plan[],2,FALSE)</f>
        <v>Ultra Duo Data Pack (1.8GB / Day Combo For 55 days )</v>
      </c>
    </row>
    <row r="1189" spans="1:8" x14ac:dyDescent="0.3">
      <c r="A1189" s="2">
        <v>44805</v>
      </c>
      <c r="B1189">
        <v>800008</v>
      </c>
      <c r="C1189" t="s">
        <v>69</v>
      </c>
      <c r="D1189">
        <v>0.19</v>
      </c>
      <c r="E1189" t="str">
        <f>VLOOKUP(fact_plan_revenue[[#This Row],[city_code]],dim_cities[],2)</f>
        <v>Raipur</v>
      </c>
      <c r="F1189" t="str">
        <f>VLOOKUP(fact_plan_revenue[[#This Row],[date]],dim_date[],2)</f>
        <v>Sep</v>
      </c>
      <c r="G1189" t="str">
        <f>VLOOKUP(fact_plan_revenue[[#This Row],[date]],dim_date[],3)</f>
        <v>After 5G</v>
      </c>
      <c r="H1189" t="str">
        <f>VLOOKUP(fact_plan_revenue[[#This Row],[plans]],dim_plan[],2,FALSE)</f>
        <v>Mini Ultra Saver Pack (750 MB/Day for 28 Days)</v>
      </c>
    </row>
    <row r="1190" spans="1:8" x14ac:dyDescent="0.3">
      <c r="A1190" s="2">
        <v>44805</v>
      </c>
      <c r="B1190">
        <v>641001</v>
      </c>
      <c r="C1190" t="s">
        <v>65</v>
      </c>
      <c r="D1190">
        <v>1.1000000000000001</v>
      </c>
      <c r="E1190" t="str">
        <f>VLOOKUP(fact_plan_revenue[[#This Row],[city_code]],dim_cities[],2)</f>
        <v>Coimbatore</v>
      </c>
      <c r="F1190" t="str">
        <f>VLOOKUP(fact_plan_revenue[[#This Row],[date]],dim_date[],2)</f>
        <v>Sep</v>
      </c>
      <c r="G1190" t="str">
        <f>VLOOKUP(fact_plan_revenue[[#This Row],[date]],dim_date[],3)</f>
        <v>After 5G</v>
      </c>
      <c r="H1190" t="str">
        <f>VLOOKUP(fact_plan_revenue[[#This Row],[plans]],dim_plan[],2,FALSE)</f>
        <v>Ultra Fast Mega Pack (3GB / Day Combo For 80 days)</v>
      </c>
    </row>
    <row r="1191" spans="1:8" x14ac:dyDescent="0.3">
      <c r="A1191" s="2">
        <v>44805</v>
      </c>
      <c r="B1191">
        <v>641001</v>
      </c>
      <c r="C1191" t="s">
        <v>67</v>
      </c>
      <c r="D1191">
        <v>0.71</v>
      </c>
      <c r="E1191" t="str">
        <f>VLOOKUP(fact_plan_revenue[[#This Row],[city_code]],dim_cities[],2)</f>
        <v>Coimbatore</v>
      </c>
      <c r="F1191" t="str">
        <f>VLOOKUP(fact_plan_revenue[[#This Row],[date]],dim_date[],2)</f>
        <v>Sep</v>
      </c>
      <c r="G1191" t="str">
        <f>VLOOKUP(fact_plan_revenue[[#This Row],[date]],dim_date[],3)</f>
        <v>After 5G</v>
      </c>
      <c r="H1191" t="str">
        <f>VLOOKUP(fact_plan_revenue[[#This Row],[plans]],dim_plan[],2,FALSE)</f>
        <v>Ultra Duo Data Pack (1.8GB / Day Combo For 55 days )</v>
      </c>
    </row>
    <row r="1192" spans="1:8" x14ac:dyDescent="0.3">
      <c r="A1192" s="2">
        <v>44805</v>
      </c>
      <c r="B1192">
        <v>641001</v>
      </c>
      <c r="C1192" t="s">
        <v>69</v>
      </c>
      <c r="D1192">
        <v>0.21</v>
      </c>
      <c r="E1192" t="str">
        <f>VLOOKUP(fact_plan_revenue[[#This Row],[city_code]],dim_cities[],2)</f>
        <v>Coimbatore</v>
      </c>
      <c r="F1192" t="str">
        <f>VLOOKUP(fact_plan_revenue[[#This Row],[date]],dim_date[],2)</f>
        <v>Sep</v>
      </c>
      <c r="G1192" t="str">
        <f>VLOOKUP(fact_plan_revenue[[#This Row],[date]],dim_date[],3)</f>
        <v>After 5G</v>
      </c>
      <c r="H1192" t="str">
        <f>VLOOKUP(fact_plan_revenue[[#This Row],[plans]],dim_plan[],2,FALSE)</f>
        <v>Mini Ultra Saver Pack (750 MB/Day for 28 Days)</v>
      </c>
    </row>
    <row r="1193" spans="1:8" x14ac:dyDescent="0.3">
      <c r="A1193" s="2">
        <v>44805</v>
      </c>
      <c r="B1193">
        <v>160017</v>
      </c>
      <c r="C1193" t="s">
        <v>65</v>
      </c>
      <c r="D1193">
        <v>1.1599999999999999</v>
      </c>
      <c r="E1193" t="str">
        <f>VLOOKUP(fact_plan_revenue[[#This Row],[city_code]],dim_cities[],2)</f>
        <v>Delhi</v>
      </c>
      <c r="F1193" t="str">
        <f>VLOOKUP(fact_plan_revenue[[#This Row],[date]],dim_date[],2)</f>
        <v>Sep</v>
      </c>
      <c r="G1193" t="str">
        <f>VLOOKUP(fact_plan_revenue[[#This Row],[date]],dim_date[],3)</f>
        <v>After 5G</v>
      </c>
      <c r="H1193" t="str">
        <f>VLOOKUP(fact_plan_revenue[[#This Row],[plans]],dim_plan[],2,FALSE)</f>
        <v>Ultra Fast Mega Pack (3GB / Day Combo For 80 days)</v>
      </c>
    </row>
    <row r="1194" spans="1:8" x14ac:dyDescent="0.3">
      <c r="A1194" s="2">
        <v>44805</v>
      </c>
      <c r="B1194">
        <v>160017</v>
      </c>
      <c r="C1194" t="s">
        <v>67</v>
      </c>
      <c r="D1194">
        <v>0.77</v>
      </c>
      <c r="E1194" t="str">
        <f>VLOOKUP(fact_plan_revenue[[#This Row],[city_code]],dim_cities[],2)</f>
        <v>Delhi</v>
      </c>
      <c r="F1194" t="str">
        <f>VLOOKUP(fact_plan_revenue[[#This Row],[date]],dim_date[],2)</f>
        <v>Sep</v>
      </c>
      <c r="G1194" t="str">
        <f>VLOOKUP(fact_plan_revenue[[#This Row],[date]],dim_date[],3)</f>
        <v>After 5G</v>
      </c>
      <c r="H1194" t="str">
        <f>VLOOKUP(fact_plan_revenue[[#This Row],[plans]],dim_plan[],2,FALSE)</f>
        <v>Ultra Duo Data Pack (1.8GB / Day Combo For 55 days )</v>
      </c>
    </row>
    <row r="1195" spans="1:8" x14ac:dyDescent="0.3">
      <c r="A1195" s="2">
        <v>44805</v>
      </c>
      <c r="B1195">
        <v>160017</v>
      </c>
      <c r="C1195" t="s">
        <v>69</v>
      </c>
      <c r="D1195">
        <v>0.15</v>
      </c>
      <c r="E1195" t="str">
        <f>VLOOKUP(fact_plan_revenue[[#This Row],[city_code]],dim_cities[],2)</f>
        <v>Delhi</v>
      </c>
      <c r="F1195" t="str">
        <f>VLOOKUP(fact_plan_revenue[[#This Row],[date]],dim_date[],2)</f>
        <v>Sep</v>
      </c>
      <c r="G1195" t="str">
        <f>VLOOKUP(fact_plan_revenue[[#This Row],[date]],dim_date[],3)</f>
        <v>After 5G</v>
      </c>
      <c r="H1195" t="str">
        <f>VLOOKUP(fact_plan_revenue[[#This Row],[plans]],dim_plan[],2,FALSE)</f>
        <v>Mini Ultra Saver Pack (750 MB/Day for 28 Days)</v>
      </c>
    </row>
    <row r="1196" spans="1:8" x14ac:dyDescent="0.3">
      <c r="A1196" s="2">
        <v>44805</v>
      </c>
      <c r="B1196">
        <v>122001</v>
      </c>
      <c r="C1196" t="s">
        <v>65</v>
      </c>
      <c r="D1196">
        <v>0.78</v>
      </c>
      <c r="E1196" t="str">
        <f>VLOOKUP(fact_plan_revenue[[#This Row],[city_code]],dim_cities[],2)</f>
        <v>Delhi</v>
      </c>
      <c r="F1196" t="str">
        <f>VLOOKUP(fact_plan_revenue[[#This Row],[date]],dim_date[],2)</f>
        <v>Sep</v>
      </c>
      <c r="G1196" t="str">
        <f>VLOOKUP(fact_plan_revenue[[#This Row],[date]],dim_date[],3)</f>
        <v>After 5G</v>
      </c>
      <c r="H1196" t="str">
        <f>VLOOKUP(fact_plan_revenue[[#This Row],[plans]],dim_plan[],2,FALSE)</f>
        <v>Ultra Fast Mega Pack (3GB / Day Combo For 80 days)</v>
      </c>
    </row>
    <row r="1197" spans="1:8" x14ac:dyDescent="0.3">
      <c r="A1197" s="2">
        <v>44805</v>
      </c>
      <c r="B1197">
        <v>122001</v>
      </c>
      <c r="C1197" t="s">
        <v>67</v>
      </c>
      <c r="D1197">
        <v>0.43</v>
      </c>
      <c r="E1197" t="str">
        <f>VLOOKUP(fact_plan_revenue[[#This Row],[city_code]],dim_cities[],2)</f>
        <v>Delhi</v>
      </c>
      <c r="F1197" t="str">
        <f>VLOOKUP(fact_plan_revenue[[#This Row],[date]],dim_date[],2)</f>
        <v>Sep</v>
      </c>
      <c r="G1197" t="str">
        <f>VLOOKUP(fact_plan_revenue[[#This Row],[date]],dim_date[],3)</f>
        <v>After 5G</v>
      </c>
      <c r="H1197" t="str">
        <f>VLOOKUP(fact_plan_revenue[[#This Row],[plans]],dim_plan[],2,FALSE)</f>
        <v>Ultra Duo Data Pack (1.8GB / Day Combo For 55 days )</v>
      </c>
    </row>
    <row r="1198" spans="1:8" x14ac:dyDescent="0.3">
      <c r="A1198" s="2">
        <v>44805</v>
      </c>
      <c r="B1198">
        <v>122001</v>
      </c>
      <c r="C1198" t="s">
        <v>69</v>
      </c>
      <c r="D1198">
        <v>0.09</v>
      </c>
      <c r="E1198" t="str">
        <f>VLOOKUP(fact_plan_revenue[[#This Row],[city_code]],dim_cities[],2)</f>
        <v>Delhi</v>
      </c>
      <c r="F1198" t="str">
        <f>VLOOKUP(fact_plan_revenue[[#This Row],[date]],dim_date[],2)</f>
        <v>Sep</v>
      </c>
      <c r="G1198" t="str">
        <f>VLOOKUP(fact_plan_revenue[[#This Row],[date]],dim_date[],3)</f>
        <v>After 5G</v>
      </c>
      <c r="H1198" t="str">
        <f>VLOOKUP(fact_plan_revenue[[#This Row],[plans]],dim_plan[],2,FALSE)</f>
        <v>Mini Ultra Saver Pack (750 MB/Day for 28 Days)</v>
      </c>
    </row>
    <row r="1199" spans="1:8" x14ac:dyDescent="0.3">
      <c r="A1199" s="2">
        <v>44805</v>
      </c>
      <c r="B1199">
        <v>492001</v>
      </c>
      <c r="C1199" t="s">
        <v>65</v>
      </c>
      <c r="D1199">
        <v>0.48</v>
      </c>
      <c r="E1199" t="str">
        <f>VLOOKUP(fact_plan_revenue[[#This Row],[city_code]],dim_cities[],2)</f>
        <v>Lucknow</v>
      </c>
      <c r="F1199" t="str">
        <f>VLOOKUP(fact_plan_revenue[[#This Row],[date]],dim_date[],2)</f>
        <v>Sep</v>
      </c>
      <c r="G1199" t="str">
        <f>VLOOKUP(fact_plan_revenue[[#This Row],[date]],dim_date[],3)</f>
        <v>After 5G</v>
      </c>
      <c r="H1199" t="str">
        <f>VLOOKUP(fact_plan_revenue[[#This Row],[plans]],dim_plan[],2,FALSE)</f>
        <v>Ultra Fast Mega Pack (3GB / Day Combo For 80 days)</v>
      </c>
    </row>
    <row r="1200" spans="1:8" x14ac:dyDescent="0.3">
      <c r="A1200" s="2">
        <v>44805</v>
      </c>
      <c r="B1200">
        <v>492001</v>
      </c>
      <c r="C1200" t="s">
        <v>67</v>
      </c>
      <c r="D1200">
        <v>0.28999999999999998</v>
      </c>
      <c r="E1200" t="str">
        <f>VLOOKUP(fact_plan_revenue[[#This Row],[city_code]],dim_cities[],2)</f>
        <v>Lucknow</v>
      </c>
      <c r="F1200" t="str">
        <f>VLOOKUP(fact_plan_revenue[[#This Row],[date]],dim_date[],2)</f>
        <v>Sep</v>
      </c>
      <c r="G1200" t="str">
        <f>VLOOKUP(fact_plan_revenue[[#This Row],[date]],dim_date[],3)</f>
        <v>After 5G</v>
      </c>
      <c r="H1200" t="str">
        <f>VLOOKUP(fact_plan_revenue[[#This Row],[plans]],dim_plan[],2,FALSE)</f>
        <v>Ultra Duo Data Pack (1.8GB / Day Combo For 55 days )</v>
      </c>
    </row>
    <row r="1201" spans="1:8" x14ac:dyDescent="0.3">
      <c r="A1201" s="2">
        <v>44805</v>
      </c>
      <c r="B1201">
        <v>492001</v>
      </c>
      <c r="C1201" t="s">
        <v>69</v>
      </c>
      <c r="D1201">
        <v>0.08</v>
      </c>
      <c r="E1201" t="str">
        <f>VLOOKUP(fact_plan_revenue[[#This Row],[city_code]],dim_cities[],2)</f>
        <v>Lucknow</v>
      </c>
      <c r="F1201" t="str">
        <f>VLOOKUP(fact_plan_revenue[[#This Row],[date]],dim_date[],2)</f>
        <v>Sep</v>
      </c>
      <c r="G1201" t="str">
        <f>VLOOKUP(fact_plan_revenue[[#This Row],[date]],dim_date[],3)</f>
        <v>After 5G</v>
      </c>
      <c r="H1201" t="str">
        <f>VLOOKUP(fact_plan_revenue[[#This Row],[plans]],dim_plan[],2,FALSE)</f>
        <v>Mini Ultra Saver Pack (750 MB/Day for 28 Days)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5"/>
  <sheetViews>
    <sheetView workbookViewId="0"/>
  </sheetViews>
  <sheetFormatPr defaultRowHeight="14.4" x14ac:dyDescent="0.3"/>
  <cols>
    <col min="1" max="1" width="10.77734375" bestFit="1" customWidth="1"/>
    <col min="2" max="2" width="46.5546875" bestFit="1" customWidth="1"/>
  </cols>
  <sheetData>
    <row r="1" spans="1:2" x14ac:dyDescent="0.3">
      <c r="A1" t="s">
        <v>8</v>
      </c>
      <c r="B1" t="s">
        <v>42</v>
      </c>
    </row>
    <row r="2" spans="1:2" x14ac:dyDescent="0.3">
      <c r="A2" t="s">
        <v>43</v>
      </c>
      <c r="B2" t="s">
        <v>44</v>
      </c>
    </row>
    <row r="3" spans="1:2" x14ac:dyDescent="0.3">
      <c r="A3" t="s">
        <v>45</v>
      </c>
      <c r="B3" t="s">
        <v>46</v>
      </c>
    </row>
    <row r="4" spans="1:2" x14ac:dyDescent="0.3">
      <c r="A4" t="s">
        <v>47</v>
      </c>
      <c r="B4" t="s">
        <v>48</v>
      </c>
    </row>
    <row r="5" spans="1:2" x14ac:dyDescent="0.3">
      <c r="A5" t="s">
        <v>49</v>
      </c>
      <c r="B5" t="s">
        <v>50</v>
      </c>
    </row>
    <row r="6" spans="1:2" x14ac:dyDescent="0.3">
      <c r="A6" t="s">
        <v>51</v>
      </c>
      <c r="B6" t="s">
        <v>52</v>
      </c>
    </row>
    <row r="7" spans="1:2" x14ac:dyDescent="0.3">
      <c r="A7" t="s">
        <v>53</v>
      </c>
      <c r="B7" t="s">
        <v>54</v>
      </c>
    </row>
    <row r="8" spans="1:2" x14ac:dyDescent="0.3">
      <c r="A8" t="s">
        <v>55</v>
      </c>
      <c r="B8" t="s">
        <v>56</v>
      </c>
    </row>
    <row r="9" spans="1:2" x14ac:dyDescent="0.3">
      <c r="A9" t="s">
        <v>57</v>
      </c>
      <c r="B9" t="s">
        <v>58</v>
      </c>
    </row>
    <row r="10" spans="1:2" x14ac:dyDescent="0.3">
      <c r="A10" t="s">
        <v>59</v>
      </c>
      <c r="B10" t="s">
        <v>60</v>
      </c>
    </row>
    <row r="11" spans="1:2" x14ac:dyDescent="0.3">
      <c r="A11" t="s">
        <v>61</v>
      </c>
      <c r="B11" t="s">
        <v>62</v>
      </c>
    </row>
    <row r="12" spans="1:2" x14ac:dyDescent="0.3">
      <c r="A12" t="s">
        <v>63</v>
      </c>
      <c r="B12" t="s">
        <v>64</v>
      </c>
    </row>
    <row r="13" spans="1:2" x14ac:dyDescent="0.3">
      <c r="A13" t="s">
        <v>65</v>
      </c>
      <c r="B13" t="s">
        <v>66</v>
      </c>
    </row>
    <row r="14" spans="1:2" x14ac:dyDescent="0.3">
      <c r="A14" t="s">
        <v>67</v>
      </c>
      <c r="B14" t="s">
        <v>68</v>
      </c>
    </row>
    <row r="15" spans="1:2" x14ac:dyDescent="0.3">
      <c r="A15" t="s">
        <v>69</v>
      </c>
      <c r="B15" t="s">
        <v>70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3"/>
  <sheetViews>
    <sheetView topLeftCell="C1" workbookViewId="0">
      <selection activeCell="M7" sqref="M7"/>
    </sheetView>
  </sheetViews>
  <sheetFormatPr defaultRowHeight="14.4" x14ac:dyDescent="0.3"/>
  <cols>
    <col min="1" max="1" width="29.88671875" bestFit="1" customWidth="1"/>
    <col min="2" max="2" width="15.5546875" bestFit="1" customWidth="1"/>
    <col min="3" max="3" width="10.88671875" bestFit="1" customWidth="1"/>
    <col min="4" max="4" width="9" bestFit="1" customWidth="1"/>
    <col min="5" max="5" width="12" bestFit="1" customWidth="1"/>
    <col min="6" max="6" width="10" bestFit="1" customWidth="1"/>
    <col min="7" max="7" width="12" bestFit="1" customWidth="1"/>
    <col min="8" max="8" width="7.88671875" bestFit="1" customWidth="1"/>
    <col min="9" max="9" width="9.21875" bestFit="1" customWidth="1"/>
    <col min="10" max="10" width="9.88671875" bestFit="1" customWidth="1"/>
    <col min="11" max="11" width="13.88671875" customWidth="1"/>
    <col min="12" max="12" width="9.21875" bestFit="1" customWidth="1"/>
    <col min="13" max="13" width="13.33203125" bestFit="1" customWidth="1"/>
    <col min="14" max="14" width="8.44140625" bestFit="1" customWidth="1"/>
    <col min="15" max="15" width="9.21875" bestFit="1" customWidth="1"/>
    <col min="16" max="16" width="11.109375" bestFit="1" customWidth="1"/>
    <col min="17" max="17" width="10.77734375" bestFit="1" customWidth="1"/>
  </cols>
  <sheetData>
    <row r="1" spans="1:11" x14ac:dyDescent="0.3">
      <c r="A1" s="7" t="s">
        <v>10</v>
      </c>
      <c r="B1" t="s">
        <v>83</v>
      </c>
    </row>
    <row r="3" spans="1:11" x14ac:dyDescent="0.3">
      <c r="A3" s="7" t="s">
        <v>84</v>
      </c>
      <c r="B3" s="7" t="s">
        <v>82</v>
      </c>
    </row>
    <row r="4" spans="1:11" x14ac:dyDescent="0.3">
      <c r="A4" s="7" t="s">
        <v>79</v>
      </c>
      <c r="B4" t="s">
        <v>20</v>
      </c>
      <c r="C4" t="s">
        <v>24</v>
      </c>
      <c r="D4" t="s">
        <v>14</v>
      </c>
      <c r="E4" t="s">
        <v>22</v>
      </c>
      <c r="F4" t="s">
        <v>27</v>
      </c>
      <c r="G4" t="s">
        <v>80</v>
      </c>
      <c r="K4" t="s">
        <v>85</v>
      </c>
    </row>
    <row r="5" spans="1:11" x14ac:dyDescent="0.3">
      <c r="A5" s="8" t="s">
        <v>31</v>
      </c>
      <c r="B5">
        <v>20.97</v>
      </c>
      <c r="C5">
        <v>7.82</v>
      </c>
      <c r="D5">
        <v>17.689999999999998</v>
      </c>
      <c r="E5">
        <v>30.938333333333336</v>
      </c>
      <c r="F5">
        <v>25.75</v>
      </c>
      <c r="G5">
        <v>23.624666666666663</v>
      </c>
      <c r="K5" s="20">
        <f>GETPIVOTDATA("atliqo_revenue_crores",$A$3)</f>
        <v>26.56133333333333</v>
      </c>
    </row>
    <row r="6" spans="1:11" x14ac:dyDescent="0.3">
      <c r="A6" s="8" t="s">
        <v>33</v>
      </c>
      <c r="B6">
        <v>20.63</v>
      </c>
      <c r="C6">
        <v>11.94</v>
      </c>
      <c r="D6">
        <v>22.082000000000001</v>
      </c>
      <c r="E6">
        <v>38.585000000000001</v>
      </c>
      <c r="F6">
        <v>25.599999999999998</v>
      </c>
      <c r="G6">
        <v>28.379333333333342</v>
      </c>
    </row>
    <row r="7" spans="1:11" x14ac:dyDescent="0.3">
      <c r="A7" s="8" t="s">
        <v>34</v>
      </c>
      <c r="B7">
        <v>28.95</v>
      </c>
      <c r="C7">
        <v>17.12</v>
      </c>
      <c r="D7">
        <v>18.911999999999999</v>
      </c>
      <c r="E7">
        <v>31.981666666666669</v>
      </c>
      <c r="F7">
        <v>38.965000000000003</v>
      </c>
      <c r="G7">
        <v>27.36333333333333</v>
      </c>
    </row>
    <row r="8" spans="1:11" x14ac:dyDescent="0.3">
      <c r="A8" s="8" t="s">
        <v>35</v>
      </c>
      <c r="B8">
        <v>23.94</v>
      </c>
      <c r="C8">
        <v>8.7899999999999991</v>
      </c>
      <c r="D8">
        <v>19.136000000000003</v>
      </c>
      <c r="E8">
        <v>36.353333333333332</v>
      </c>
      <c r="F8">
        <v>30.330000000000002</v>
      </c>
      <c r="G8">
        <v>27.146000000000001</v>
      </c>
    </row>
    <row r="9" spans="1:11" x14ac:dyDescent="0.3">
      <c r="A9" s="8" t="s">
        <v>36</v>
      </c>
      <c r="B9">
        <v>20.84</v>
      </c>
      <c r="C9">
        <v>7.9</v>
      </c>
      <c r="D9">
        <v>17.833999999999996</v>
      </c>
      <c r="E9">
        <v>31.301666666666673</v>
      </c>
      <c r="F9">
        <v>25.92</v>
      </c>
      <c r="G9">
        <v>23.837333333333333</v>
      </c>
    </row>
    <row r="10" spans="1:11" x14ac:dyDescent="0.3">
      <c r="A10" s="8" t="s">
        <v>38</v>
      </c>
      <c r="B10">
        <v>19.440000000000001</v>
      </c>
      <c r="C10">
        <v>11.53</v>
      </c>
      <c r="D10">
        <v>21.368000000000002</v>
      </c>
      <c r="E10">
        <v>37.55833333333333</v>
      </c>
      <c r="F10">
        <v>24.799999999999997</v>
      </c>
      <c r="G10">
        <v>27.517333333333337</v>
      </c>
    </row>
    <row r="11" spans="1:11" x14ac:dyDescent="0.3">
      <c r="A11" s="8" t="s">
        <v>39</v>
      </c>
      <c r="B11">
        <v>29.23</v>
      </c>
      <c r="C11">
        <v>17.7</v>
      </c>
      <c r="D11">
        <v>19.258000000000003</v>
      </c>
      <c r="E11">
        <v>32.634999999999998</v>
      </c>
      <c r="F11">
        <v>40.024999999999999</v>
      </c>
      <c r="G11">
        <v>27.938666666666666</v>
      </c>
    </row>
    <row r="12" spans="1:11" x14ac:dyDescent="0.3">
      <c r="A12" s="8" t="s">
        <v>40</v>
      </c>
      <c r="B12">
        <v>23.07</v>
      </c>
      <c r="C12">
        <v>8.59</v>
      </c>
      <c r="D12">
        <v>18.669999999999998</v>
      </c>
      <c r="E12">
        <v>35.906666666666666</v>
      </c>
      <c r="F12">
        <v>29.905000000000001</v>
      </c>
      <c r="G12">
        <v>26.684000000000001</v>
      </c>
    </row>
    <row r="13" spans="1:11" x14ac:dyDescent="0.3">
      <c r="A13" s="8" t="s">
        <v>80</v>
      </c>
      <c r="B13">
        <v>23.383749999999999</v>
      </c>
      <c r="C13">
        <v>11.42375</v>
      </c>
      <c r="D13">
        <v>19.368749999999999</v>
      </c>
      <c r="E13">
        <v>34.407499999999992</v>
      </c>
      <c r="F13">
        <v>30.161875000000002</v>
      </c>
      <c r="G13">
        <v>26.56133333333333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S I 8 h 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S I 8 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P I V b q j / c q 9 w E A A A g M A A A T A B w A R m 9 y b X V s Y X M v U 2 V j d G l v b j E u b S C i G A A o o B Q A A A A A A A A A A A A A A A A A A A A A A A A A A A D t V M G K 2 z A Q v Q f y D 8 J 7 s c G 4 J N 3 0 0 O J D c V q 6 l 7 I l 6 W l d h G J P Y r G W Z K R x a F j y 7 x 2 v v S R d p 7 t N o W C 2 9 c X W P E l + M + / N O M h Q G s 0 W 7 X v y b j w a j 1 w h L O Q s l 4 p n E i U 4 F r M S c D x i 9 C x M b T O g S O K 2 0 d x k t Q K N / k d Z Q p Q Y j b R w v p e 8 T b 8 6 s C 5 1 Q m N h X M F c O g d 3 i 6 Z K k 9 f s S l c 1 8 r W x / F p Y l J m s a J t j / i T 4 N Z o e 6 E S Z 2 3 p B e D O H U i q J Y G M v 9 E K W m L J W 2 s X T k H 3 Q m c m l 3 s S T 6 Y y W X 2 q D s M B d C f H h M / p s N H w L w j a t C + / a G k V Y z j 6 B y I m 7 R z k u x Y o 2 d k g X 9 9 s K h O y m i 7 8 v y 0 U m S m F d j L Y + v j I p h N 7 Q j c t d B Y f r l l Z o R + m p l n A D O v / E / 8 O 7 O 4 8 S 3 n H K B S i / K 4 1 v L q N m + z 5 k H a S F a i C k I E P 4 j v t 9 M B 5 J f Z L A Y 2 1 z g T A Y Z R s y z + h 6 + Y J 0 b d J 9 0 K 3 5 v l d U U Z W L v q Q N t A K 6 G F 6 J N V W F z z Y 9 H K U C X o G V J v / Z K W f 4 o S q F H o w f G j J / p 8 / P E K 9 z B O n V R i e 9 u r f x 6 Z + 0 4 F p k y J W w t 4 D 8 P j S I 2 v d Y P S P C 7 K U 3 5 R M T G N W W t 7 C l 5 n Q P R 3 W t V m D b w 0 Z R W X c 9 2 y j H q w w f H T j H N 0 1 7 c A t b 0 P W A f H P M 6 l 8 f 5 k / 4 p i m T 6 3 n i u H i n H f W b B r n w + q P F n w b e c H z y f 7 4 M b b 7 8 A F B L A Q I t A B Q A A g A I A E i P I V Z f I S E u p A A A A P Y A A A A S A A A A A A A A A A A A A A A A A A A A A A B D b 2 5 m a W c v U G F j a 2 F n Z S 5 4 b W x Q S w E C L Q A U A A I A C A B I j y F W D 8 r p q 6 Q A A A D p A A A A E w A A A A A A A A A A A A A A A A D w A A A A W 0 N v b n R l b n R f V H l w Z X N d L n h t b F B L A Q I t A B Q A A g A I A E i P I V b q j / c q 9 w E A A A g M A A A T A A A A A A A A A A A A A A A A A O E 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0 A A A A A A A A i 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p b V 9 j a X R 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a W 1 f Y 2 l 0 a W V z 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z L T A x L T A x V D A 3 O j A 4 O j A 0 L j A w N T M x O T J a I i A v P j x F b n R y e S B U e X B l P S J G a W x s Q 2 9 s d W 1 u V H l w Z X M i I F Z h b H V l P S J z Q X d Z P S I g L z 4 8 R W 5 0 c n k g V H l w Z T 0 i R m l s b E N v b H V t b k 5 h b W V z I i B W Y W x 1 Z T 0 i c 1 s m c X V v d D t j a X R 5 X 2 N v Z G U m c X V v d D s s J n F 1 b 3 Q 7 Y 2 l 0 e V 9 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X 2 N p d G l l c y 9 D a G F u Z 2 V k I F R 5 c G U u e 2 N p d H l f Y 2 9 k Z S w w f S Z x d W 9 0 O y w m c X V v d D t T Z W N 0 a W 9 u M S 9 k a W 1 f Y 2 l 0 a W V z L 0 N o Y W 5 n Z W Q g V H l w Z S 5 7 Y 2 l 0 e V 9 u Y W 1 l L D F 9 J n F 1 b 3 Q 7 X S w m c X V v d D t D b 2 x 1 b W 5 D b 3 V u d C Z x d W 9 0 O z o y L C Z x d W 9 0 O 0 t l e U N v b H V t b k 5 h b W V z J n F 1 b 3 Q 7 O l t d L C Z x d W 9 0 O 0 N v b H V t b k l k Z W 5 0 a X R p Z X M m c X V v d D s 6 W y Z x d W 9 0 O 1 N l Y 3 R p b 2 4 x L 2 R p b V 9 j a X R p Z X M v Q 2 h h b m d l Z C B U e X B l L n t j a X R 5 X 2 N v Z G U s M H 0 m c X V v d D s s J n F 1 b 3 Q 7 U 2 V j d G l v b j E v Z G l t X 2 N p d G l l c y 9 D a G F u Z 2 V k I F R 5 c G U u e 2 N p d H l f b m F t Z S w x f S Z x d W 9 0 O 1 0 s J n F 1 b 3 Q 7 U m V s Y X R p b 2 5 z a G l w S W 5 m b y Z x d W 9 0 O z p b X X 0 i I C 8 + P C 9 T d G F i b G V F b n R y a W V z P j w v S X R l b T 4 8 S X R l b T 4 8 S X R l b U x v Y 2 F 0 a W 9 u P j x J d G V t V H l w Z T 5 G b 3 J t d W x h P C 9 J d G V t V H l w Z T 4 8 S X R l b V B h d G g + U 2 V j d G l v b j E v Z G l t X 2 N p d G l l c y 9 T b 3 V y Y 2 U 8 L 0 l 0 Z W 1 Q Y X R o P j w v S X R l b U x v Y 2 F 0 a W 9 u P j x T d G F i b G V F b n R y a W V z I C 8 + P C 9 J d G V t P j x J d G V t P j x J d G V t T G 9 j Y X R p b 2 4 + P E l 0 Z W 1 U e X B l P k Z v c m 1 1 b G E 8 L 0 l 0 Z W 1 U e X B l P j x J d G V t U G F 0 a D 5 T Z W N 0 a W 9 u M S 9 k a W 1 f Y 2 l 0 a W V z L 1 B y b 2 1 v d G V k J T I w S G V h Z G V y c z w v S X R l b V B h d G g + P C 9 J d G V t T G 9 j Y X R p b 2 4 + P F N 0 Y W J s Z U V u d H J p Z X M g L z 4 8 L 0 l 0 Z W 0 + P E l 0 Z W 0 + P E l 0 Z W 1 M b 2 N h d G l v b j 4 8 S X R l b V R 5 c G U + R m 9 y b X V s Y T w v S X R l b V R 5 c G U + P E l 0 Z W 1 Q Y X R o P l N l Y 3 R p b 2 4 x L 2 R p b V 9 j a X R p Z X M v Q 2 h h b m d l Z C U y M F R 5 c G U 8 L 0 l 0 Z W 1 Q Y X R o P j w v S X R l b U x v Y 2 F 0 a W 9 u P j x T d G F i b G V F b n R y a W V z I C 8 + P C 9 J d G V t P j x J d G V t P j x J d G V t T G 9 j Y X R p b 2 4 + P E l 0 Z W 1 U e X B l P k Z v c m 1 1 b G E 8 L 0 l 0 Z W 1 U e X B l P j x J d G V t U G F 0 a D 5 T Z W N 0 a W 9 u M S 9 k a W 1 f Z G F 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9 k Y X R l 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D E t M D F U M D c 6 M D k 6 N D c u O T A 0 N z g 4 N V o i I C 8 + P E V u d H J 5 I F R 5 c G U 9 I k Z p b G x D b 2 x 1 b W 5 U e X B l c y I g V m F s d W U 9 I n N D U V l H Q X c 9 P S I g L z 4 8 R W 5 0 c n k g V H l w Z T 0 i R m l s b E N v b H V t b k 5 h b W V z I i B W Y W x 1 Z T 0 i c 1 s m c X V v d D t k Y X R l J n F 1 b 3 Q 7 L C Z x d W 9 0 O 2 1 v b n R o X 2 5 h b W U m c X V v d D s s J n F 1 b 3 Q 7 Y m V m b 3 J l L 2 F m d G V y X z V n J n F 1 b 3 Q 7 L C Z x d W 9 0 O 3 R p b W V f c G V y a W 9 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G l t X 2 R h d G U v Q 2 h h b m d l Z C B U e X B l L n t k Y X R l L D B 9 J n F 1 b 3 Q 7 L C Z x d W 9 0 O 1 N l Y 3 R p b 2 4 x L 2 R p b V 9 k Y X R l L 0 N o Y W 5 n Z W Q g V H l w Z S 5 7 b W 9 u d G h f b m F t Z S w x f S Z x d W 9 0 O y w m c X V v d D t T Z W N 0 a W 9 u M S 9 k a W 1 f Z G F 0 Z S 9 D a G F u Z 2 V k I F R 5 c G U u e 2 J l Z m 9 y Z S 9 h Z n R l c l 8 1 Z y w y f S Z x d W 9 0 O y w m c X V v d D t T Z W N 0 a W 9 u M S 9 k a W 1 f Z G F 0 Z S 9 D a G F u Z 2 V k I F R 5 c G U u e 3 R p b W V f c G V y a W 9 k L D N 9 J n F 1 b 3 Q 7 X S w m c X V v d D t D b 2 x 1 b W 5 D b 3 V u d C Z x d W 9 0 O z o 0 L C Z x d W 9 0 O 0 t l e U N v b H V t b k 5 h b W V z J n F 1 b 3 Q 7 O l t d L C Z x d W 9 0 O 0 N v b H V t b k l k Z W 5 0 a X R p Z X M m c X V v d D s 6 W y Z x d W 9 0 O 1 N l Y 3 R p b 2 4 x L 2 R p b V 9 k Y X R l L 0 N o Y W 5 n Z W Q g V H l w Z S 5 7 Z G F 0 Z S w w f S Z x d W 9 0 O y w m c X V v d D t T Z W N 0 a W 9 u M S 9 k a W 1 f Z G F 0 Z S 9 D a G F u Z 2 V k I F R 5 c G U u e 2 1 v b n R o X 2 5 h b W U s M X 0 m c X V v d D s s J n F 1 b 3 Q 7 U 2 V j d G l v b j E v Z G l t X 2 R h d G U v Q 2 h h b m d l Z C B U e X B l L n t i Z W Z v c m U v Y W Z 0 Z X J f N W c s M n 0 m c X V v d D s s J n F 1 b 3 Q 7 U 2 V j d G l v b j E v Z G l t X 2 R h d G U v Q 2 h h b m d l Z C B U e X B l L n t 0 a W 1 l X 3 B l c m l v Z C w z f S Z x d W 9 0 O 1 0 s J n F 1 b 3 Q 7 U m V s Y X R p b 2 5 z a G l w S W 5 m b y Z x d W 9 0 O z p b X X 0 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c G x h 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p b V 9 w b G F u 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z L T A x L T A x V D A 3 O j E 0 O j M x L j Q 4 M j g 0 N D N 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a W 1 f c G x h b i 9 D a G F u Z 2 V k I F R 5 c G U u e 0 N v b H V t b j E s M H 0 m c X V v d D s s J n F 1 b 3 Q 7 U 2 V j d G l v b j E v Z G l t X 3 B s Y W 4 v Q 2 h h b m d l Z C B U e X B l L n t D b 2 x 1 b W 4 y L D F 9 J n F 1 b 3 Q 7 X S w m c X V v d D t D b 2 x 1 b W 5 D b 3 V u d C Z x d W 9 0 O z o y L C Z x d W 9 0 O 0 t l e U N v b H V t b k 5 h b W V z J n F 1 b 3 Q 7 O l t d L C Z x d W 9 0 O 0 N v b H V t b k l k Z W 5 0 a X R p Z X M m c X V v d D s 6 W y Z x d W 9 0 O 1 N l Y 3 R p b 2 4 x L 2 R p b V 9 w b G F u L 0 N o Y W 5 n Z W Q g V H l w Z S 5 7 Q 2 9 s d W 1 u M S w w f S Z x d W 9 0 O y w m c X V v d D t T Z W N 0 a W 9 u M S 9 k a W 1 f c G x h b i 9 D a G F u Z 2 V k I F R 5 c G U u e 0 N v b H V t b j I s M X 0 m c X V v d D t d L C Z x d W 9 0 O 1 J l b G F 0 a W 9 u c 2 h p c E l u Z m 8 m c X V v d D s 6 W 1 1 9 I i A v P j w v U 3 R h Y m x l R W 5 0 c m l l c z 4 8 L 0 l 0 Z W 0 + P E l 0 Z W 0 + P E l 0 Z W 1 M b 2 N h d G l v b j 4 8 S X R l b V R 5 c G U + R m 9 y b X V s Y T w v S X R l b V R 5 c G U + P E l 0 Z W 1 Q Y X R o P l N l Y 3 R p b 2 4 x L 2 R p b V 9 w b G F u L 1 N v d X J j Z T w v S X R l b V B h d G g + P C 9 J d G V t T G 9 j Y X R p b 2 4 + P F N 0 Y W J s Z U V u d H J p Z X M g L z 4 8 L 0 l 0 Z W 0 + P E l 0 Z W 0 + P E l 0 Z W 1 M b 2 N h d G l v b j 4 8 S X R l b V R 5 c G U + R m 9 y b X V s Y T w v S X R l b V R 5 c G U + P E l 0 Z W 1 Q Y X R o P l N l Y 3 R p b 2 4 x L 2 R p b V 9 w b G F u L 0 N o Y W 5 n Z W Q l M j B U e X B l P C 9 J d G V t U G F 0 a D 4 8 L 0 l 0 Z W 1 M b 2 N h d G l v b j 4 8 U 3 R h Y m x l R W 5 0 c m l l c y A v P j w v S X R l b T 4 8 S X R l b T 4 8 S X R l b U x v Y 2 F 0 a W 9 u P j x J d G V t V H l w Z T 5 G b 3 J t d W x h P C 9 J d G V t V H l w Z T 4 8 S X R l b V B h d G g + U 2 V j d G l v b j E v Z m F j d F 9 t Y X J r Z X R f c 2 h h 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D A i I C 8 + P E V u d H J 5 I F R 5 c G U 9 I k Z p b G x F c n J v c k N v Z G U i I F Z h b H V l P S J z V W 5 r b m 9 3 b i I g L z 4 8 R W 5 0 c n k g V H l w Z T 0 i R m l s b E V y c m 9 y Q 2 9 1 b n Q i I F Z h b H V l P S J s M C I g L z 4 8 R W 5 0 c n k g V H l w Z T 0 i R m l s b E x h c 3 R V c G R h d G V k I i B W Y W x 1 Z T 0 i Z D I w M j M t M D E t M D F U M D c 6 M T Q 6 N T M u M T Y z N T U x O F o i I C 8 + P E V u d H J 5 I F R 5 c G U 9 I k Z p b G x D b 2 x 1 b W 5 U e X B l c y I g V m F s d W U 9 I n N D U U 1 G Q m d V P S I g L z 4 8 R W 5 0 c n k g V H l w Z T 0 i R m l s b E N v b H V t b k 5 h b W V z I i B W Y W x 1 Z T 0 i c 1 s m c X V v d D t k Y X R l J n F 1 b 3 Q 7 L C Z x d W 9 0 O 2 N p d H l f Y 2 9 k Z S Z x d W 9 0 O y w m c X V v d D t 0 b X Z f Y 2 l 0 e V 9 j c m 9 y Z X M m c X V v d D s s J n F 1 b 3 Q 7 Y 2 9 t c G F u e S Z x d W 9 0 O y w m c X V v d D t t c 1 9 w Y 3 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Y W N 0 X 2 1 h c m t l d F 9 z a G F y Z S 9 D a G F u Z 2 V k I F R 5 c G U u e 2 R h d G U s M H 0 m c X V v d D s s J n F 1 b 3 Q 7 U 2 V j d G l v b j E v Z m F j d F 9 t Y X J r Z X R f c 2 h h c m U v Q 2 h h b m d l Z C B U e X B l L n t j a X R 5 X 2 N v Z G U s M X 0 m c X V v d D s s J n F 1 b 3 Q 7 U 2 V j d G l v b j E v Z m F j d F 9 t Y X J r Z X R f c 2 h h c m U v Q 2 h h b m d l Z C B U e X B l L n t 0 b X Z f Y 2 l 0 e V 9 j c m 9 y Z X M s M n 0 m c X V v d D s s J n F 1 b 3 Q 7 U 2 V j d G l v b j E v Z m F j d F 9 t Y X J r Z X R f c 2 h h c m U v Q 2 h h b m d l Z C B U e X B l L n t j b 2 1 w Y W 5 5 L D N 9 J n F 1 b 3 Q 7 L C Z x d W 9 0 O 1 N l Y 3 R p b 2 4 x L 2 Z h Y 3 R f b W F y a 2 V 0 X 3 N o Y X J l L 0 N o Y W 5 n Z W Q g V H l w Z S 5 7 b X N f c G N 0 L D R 9 J n F 1 b 3 Q 7 X S w m c X V v d D t D b 2 x 1 b W 5 D b 3 V u d C Z x d W 9 0 O z o 1 L C Z x d W 9 0 O 0 t l e U N v b H V t b k 5 h b W V z J n F 1 b 3 Q 7 O l t d L C Z x d W 9 0 O 0 N v b H V t b k l k Z W 5 0 a X R p Z X M m c X V v d D s 6 W y Z x d W 9 0 O 1 N l Y 3 R p b 2 4 x L 2 Z h Y 3 R f b W F y a 2 V 0 X 3 N o Y X J l L 0 N o Y W 5 n Z W Q g V H l w Z S 5 7 Z G F 0 Z S w w f S Z x d W 9 0 O y w m c X V v d D t T Z W N 0 a W 9 u M S 9 m Y W N 0 X 2 1 h c m t l d F 9 z a G F y Z S 9 D a G F u Z 2 V k I F R 5 c G U u e 2 N p d H l f Y 2 9 k Z S w x f S Z x d W 9 0 O y w m c X V v d D t T Z W N 0 a W 9 u M S 9 m Y W N 0 X 2 1 h c m t l d F 9 z a G F y Z S 9 D a G F u Z 2 V k I F R 5 c G U u e 3 R t d l 9 j a X R 5 X 2 N y b 3 J l c y w y f S Z x d W 9 0 O y w m c X V v d D t T Z W N 0 a W 9 u M S 9 m Y W N 0 X 2 1 h c m t l d F 9 z a G F y Z S 9 D a G F u Z 2 V k I F R 5 c G U u e 2 N v b X B h b n k s M 3 0 m c X V v d D s s J n F 1 b 3 Q 7 U 2 V j d G l v b j E v Z m F j d F 9 t Y X J r Z X R f c 2 h h c m U v Q 2 h h b m d l Z C B U e X B l L n t t c 1 9 w Y 3 Q s N H 0 m c X V v d D t d L C Z x d W 9 0 O 1 J l b G F 0 a W 9 u c 2 h p c E l u Z m 8 m c X V v d D s 6 W 1 1 9 I i A v P j w v U 3 R h Y m x l R W 5 0 c m l l c z 4 8 L 0 l 0 Z W 0 + P E l 0 Z W 0 + P E l 0 Z W 1 M b 2 N h d G l v b j 4 8 S X R l b V R 5 c G U + R m 9 y b X V s Y T w v S X R l b V R 5 c G U + P E l 0 Z W 1 Q Y X R o P l N l Y 3 R p b 2 4 x L 2 Z h Y 3 R f b W F y a 2 V 0 X 3 N o Y X J l L 1 N v d X J j Z T w v S X R l b V B h d G g + P C 9 J d G V t T G 9 j Y X R p b 2 4 + P F N 0 Y W J s Z U V u d H J p Z X M g L z 4 8 L 0 l 0 Z W 0 + P E l 0 Z W 0 + P E l 0 Z W 1 M b 2 N h d G l v b j 4 8 S X R l b V R 5 c G U + R m 9 y b X V s Y T w v S X R l b V R 5 c G U + P E l 0 Z W 1 Q Y X R o P l N l Y 3 R p b 2 4 x L 2 Z h Y 3 R f b W F y a 2 V 0 X 3 N o Y X J l L 1 B y b 2 1 v d G V k J T I w S G V h Z G V y c z w v S X R l b V B h d G g + P C 9 J d G V t T G 9 j Y X R p b 2 4 + P F N 0 Y W J s Z U V u d H J p Z X M g L z 4 8 L 0 l 0 Z W 0 + P E l 0 Z W 0 + P E l 0 Z W 1 M b 2 N h d G l v b j 4 8 S X R l b V R 5 c G U + R m 9 y b X V s Y T w v S X R l b V R 5 c G U + P E l 0 Z W 1 Q Y X R o P l N l Y 3 R p b 2 4 x L 2 Z h Y 3 R f b W F y a 2 V 0 X 3 N o Y X J l L 0 N o Y W 5 n Z W Q l M j B U e X B l P C 9 J d G V t U G F 0 a D 4 8 L 0 l 0 Z W 1 M b 2 N h d G l v b j 4 8 U 3 R h Y m x l R W 5 0 c m l l c y A v P j w v S X R l b T 4 8 S X R l b T 4 8 S X R l b U x v Y 2 F 0 a W 9 u P j x J d G V t V H l w Z T 5 G b 3 J t d W x h P C 9 J d G V t V H l w Z T 4 8 S X R l b V B h d G g + U 2 V j d G l v b j E v Z m F j d F 9 w b G F u X 3 J l d m V u d W 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Y W N 0 X 3 B s Y W 5 f c m V 2 Z W 5 1 Z S I g L z 4 8 R W 5 0 c n k g V H l w Z T 0 i R m l s b G V k Q 2 9 t c G x l d G V S Z X N 1 b H R U b 1 d v c m t z a G V l d C I g V m F s d W U 9 I m w x I i A v P j x F b n R y e S B U e X B l P S J B Z G R l Z F R v R G F 0 Y U 1 v Z G V s I i B W Y W x 1 Z T 0 i b D A i I C 8 + P E V u d H J 5 I F R 5 c G U 9 I k Z p b G x D b 3 V u d C I g V m F s d W U 9 I m w x M j A w I i A v P j x F b n R y e S B U e X B l P S J G a W x s R X J y b 3 J D b 2 R l I i B W Y W x 1 Z T 0 i c 1 V u a 2 5 v d 2 4 i I C 8 + P E V u d H J 5 I F R 5 c G U 9 I k Z p b G x F c n J v c k N v d W 5 0 I i B W Y W x 1 Z T 0 i b D A i I C 8 + P E V u d H J 5 I F R 5 c G U 9 I k Z p b G x M Y X N 0 V X B k Y X R l Z C I g V m F s d W U 9 I m Q y M D I z L T A x L T A x V D A 3 O j E 1 O j E w L j A z N D g 2 M z R a I i A v P j x F b n R y e S B U e X B l P S J G a W x s Q 2 9 s d W 1 u V H l w Z X M i I F Z h b H V l P S J z Q 1 F N R 0 J R P T 0 i I C 8 + P E V u d H J 5 I F R 5 c G U 9 I k Z p b G x D b 2 x 1 b W 5 O Y W 1 l c y I g V m F s d W U 9 I n N b J n F 1 b 3 Q 7 Z G F 0 Z S Z x d W 9 0 O y w m c X V v d D t j a X R 5 X 2 N v Z G U m c X V v d D s s J n F 1 b 3 Q 7 c G x h b n M m c X V v d D s s J n F 1 b 3 Q 7 c G x h b l 9 y Z X Z l b n V l X 2 N y b 3 J 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Z h Y 3 R f c G x h b l 9 y Z X Z l b n V l L 0 N o Y W 5 n Z W Q g V H l w Z S 5 7 Z G F 0 Z S w w f S Z x d W 9 0 O y w m c X V v d D t T Z W N 0 a W 9 u M S 9 m Y W N 0 X 3 B s Y W 5 f c m V 2 Z W 5 1 Z S 9 D a G F u Z 2 V k I F R 5 c G U u e 2 N p d H l f Y 2 9 k Z S w x f S Z x d W 9 0 O y w m c X V v d D t T Z W N 0 a W 9 u M S 9 m Y W N 0 X 3 B s Y W 5 f c m V 2 Z W 5 1 Z S 9 D a G F u Z 2 V k I F R 5 c G U u e 3 B s Y W 5 z L D J 9 J n F 1 b 3 Q 7 L C Z x d W 9 0 O 1 N l Y 3 R p b 2 4 x L 2 Z h Y 3 R f c G x h b l 9 y Z X Z l b n V l L 0 N o Y W 5 n Z W Q g V H l w Z S 5 7 c G x h b l 9 y Z X Z l b n V l X 2 N y b 3 J l c y w z f S Z x d W 9 0 O 1 0 s J n F 1 b 3 Q 7 Q 2 9 s d W 1 u Q 2 9 1 b n Q m c X V v d D s 6 N C w m c X V v d D t L Z X l D b 2 x 1 b W 5 O Y W 1 l c y Z x d W 9 0 O z p b X S w m c X V v d D t D b 2 x 1 b W 5 J Z G V u d G l 0 a W V z J n F 1 b 3 Q 7 O l s m c X V v d D t T Z W N 0 a W 9 u M S 9 m Y W N 0 X 3 B s Y W 5 f c m V 2 Z W 5 1 Z S 9 D a G F u Z 2 V k I F R 5 c G U u e 2 R h d G U s M H 0 m c X V v d D s s J n F 1 b 3 Q 7 U 2 V j d G l v b j E v Z m F j d F 9 w b G F u X 3 J l d m V u d W U v Q 2 h h b m d l Z C B U e X B l L n t j a X R 5 X 2 N v Z G U s M X 0 m c X V v d D s s J n F 1 b 3 Q 7 U 2 V j d G l v b j E v Z m F j d F 9 w b G F u X 3 J l d m V u d W U v Q 2 h h b m d l Z C B U e X B l L n t w b G F u c y w y f S Z x d W 9 0 O y w m c X V v d D t T Z W N 0 a W 9 u M S 9 m Y W N 0 X 3 B s Y W 5 f c m V 2 Z W 5 1 Z S 9 D a G F u Z 2 V k I F R 5 c G U u e 3 B s Y W 5 f c m V 2 Z W 5 1 Z V 9 j c m 9 y Z X M s M 3 0 m c X V v d D t d L C Z x d W 9 0 O 1 J l b G F 0 a W 9 u c 2 h p c E l u Z m 8 m c X V v d D s 6 W 1 1 9 I i A v P j w v U 3 R h Y m x l R W 5 0 c m l l c z 4 8 L 0 l 0 Z W 0 + P E l 0 Z W 0 + P E l 0 Z W 1 M b 2 N h d G l v b j 4 8 S X R l b V R 5 c G U + R m 9 y b X V s Y T w v S X R l b V R 5 c G U + P E l 0 Z W 1 Q Y X R o P l N l Y 3 R p b 2 4 x L 2 Z h Y 3 R f c G x h b l 9 y Z X Z l b n V l L 1 N v d X J j Z T w v S X R l b V B h d G g + P C 9 J d G V t T G 9 j Y X R p b 2 4 + P F N 0 Y W J s Z U V u d H J p Z X M g L z 4 8 L 0 l 0 Z W 0 + P E l 0 Z W 0 + P E l 0 Z W 1 M b 2 N h d G l v b j 4 8 S X R l b V R 5 c G U + R m 9 y b X V s Y T w v S X R l b V R 5 c G U + P E l 0 Z W 1 Q Y X R o P l N l Y 3 R p b 2 4 x L 2 Z h Y 3 R f c G x h b l 9 y Z X Z l b n V l L 1 B y b 2 1 v d G V k J T I w S G V h Z G V y c z w v S X R l b V B h d G g + P C 9 J d G V t T G 9 j Y X R p b 2 4 + P F N 0 Y W J s Z U V u d H J p Z X M g L z 4 8 L 0 l 0 Z W 0 + P E l 0 Z W 0 + P E l 0 Z W 1 M b 2 N h d G l v b j 4 8 S X R l b V R 5 c G U + R m 9 y b X V s Y T w v S X R l b V R 5 c G U + P E l 0 Z W 1 Q Y X R o P l N l Y 3 R p b 2 4 x L 2 Z h Y 3 R f c G x h b l 9 y Z X Z l b n V l L 0 N o Y W 5 n Z W Q l M j B U e X B l P C 9 J d G V t U G F 0 a D 4 8 L 0 l 0 Z W 1 M b 2 N h d G l v b j 4 8 U 3 R h Y m x l R W 5 0 c m l l c y A v P j w v S X R l b T 4 8 S X R l b T 4 8 S X R l b U x v Y 2 F 0 a W 9 u P j x J d G V t V H l w Z T 5 G b 3 J t d W x h P C 9 J d G V t V H l w Z T 4 8 S X R l b V B h d G g + U 2 V j d G l v b j E v Z m F j d F 9 t Y X J r Z X R f c 2 h h c m U 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Y W N 0 X 2 1 h c m t l d F 9 z a G F y Z V 9 f M i I g L z 4 8 R W 5 0 c n k g V H l w Z T 0 i R m l s b G V k Q 2 9 t c G x l d G V S Z X N 1 b H R U b 1 d v c m t z a G V l d C I g V m F s d W U 9 I m w x I i A v P j x F b n R y e S B U e X B l P S J B Z G R l Z F R v R G F 0 Y U 1 v Z G V s I i B W Y W x 1 Z T 0 i b D A i I C 8 + P E V u d H J 5 I F R 5 c G U 9 I k Z p b G x D b 3 V u d C I g V m F s d W U 9 I m w 2 M D A i I C 8 + P E V u d H J 5 I F R 5 c G U 9 I k Z p b G x F c n J v c k N v Z G U i I F Z h b H V l P S J z V W 5 r b m 9 3 b i I g L z 4 8 R W 5 0 c n k g V H l w Z T 0 i R m l s b E V y c m 9 y Q 2 9 1 b n Q i I F Z h b H V l P S J s M C I g L z 4 8 R W 5 0 c n k g V H l w Z T 0 i R m l s b E x h c 3 R V c G R h d G V k I i B W Y W x 1 Z T 0 i Z D I w M j M t M D E t M D F U M T I 6 M j Q 6 M j Q u M z E 3 N T Y w M V o i I C 8 + P E V u d H J 5 I F R 5 c G U 9 I k Z p b G x D b 2 x 1 b W 5 U e X B l c y I g V m F s d W U 9 I n N D U U 1 G Q m d V P S I g L z 4 8 R W 5 0 c n k g V H l w Z T 0 i R m l s b E N v b H V t b k 5 h b W V z I i B W Y W x 1 Z T 0 i c 1 s m c X V v d D t k Y X R l J n F 1 b 3 Q 7 L C Z x d W 9 0 O 2 N p d H l f Y 2 9 k Z S Z x d W 9 0 O y w m c X V v d D t 0 b X Z f Y 2 l 0 e V 9 j c m 9 y Z X M m c X V v d D s s J n F 1 b 3 Q 7 Y 2 9 t c G F u e S Z x d W 9 0 O y w m c X V v d D t t c 1 9 w Y 3 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m Y W N 0 X 2 1 h c m t l d F 9 z a G F y Z S A o M i k v Q 2 h h b m d l Z C B U e X B l L n t k Y X R l L D B 9 J n F 1 b 3 Q 7 L C Z x d W 9 0 O 1 N l Y 3 R p b 2 4 x L 2 Z h Y 3 R f b W F y a 2 V 0 X 3 N o Y X J l I C g y K S 9 D a G F u Z 2 V k I F R 5 c G U u e 2 N p d H l f Y 2 9 k Z S w x f S Z x d W 9 0 O y w m c X V v d D t T Z W N 0 a W 9 u M S 9 m Y W N 0 X 2 1 h c m t l d F 9 z a G F y Z S A o M i k v Q 2 h h b m d l Z C B U e X B l L n t 0 b X Z f Y 2 l 0 e V 9 j c m 9 y Z X M s M n 0 m c X V v d D s s J n F 1 b 3 Q 7 U 2 V j d G l v b j E v Z m F j d F 9 t Y X J r Z X R f c 2 h h c m U g K D I p L 0 N o Y W 5 n Z W Q g V H l w Z S 5 7 Y 2 9 t c G F u e S w z f S Z x d W 9 0 O y w m c X V v d D t T Z W N 0 a W 9 u M S 9 m Y W N 0 X 2 1 h c m t l d F 9 z a G F y Z S A o M i k v Q 2 h h b m d l Z C B U e X B l L n t t c 1 9 w Y 3 Q s N H 0 m c X V v d D t d L C Z x d W 9 0 O 0 N v b H V t b k N v d W 5 0 J n F 1 b 3 Q 7 O j U s J n F 1 b 3 Q 7 S 2 V 5 Q 2 9 s d W 1 u T m F t Z X M m c X V v d D s 6 W 1 0 s J n F 1 b 3 Q 7 Q 2 9 s d W 1 u S W R l b n R p d G l l c y Z x d W 9 0 O z p b J n F 1 b 3 Q 7 U 2 V j d G l v b j E v Z m F j d F 9 t Y X J r Z X R f c 2 h h c m U g K D I p L 0 N o Y W 5 n Z W Q g V H l w Z S 5 7 Z G F 0 Z S w w f S Z x d W 9 0 O y w m c X V v d D t T Z W N 0 a W 9 u M S 9 m Y W N 0 X 2 1 h c m t l d F 9 z a G F y Z S A o M i k v Q 2 h h b m d l Z C B U e X B l L n t j a X R 5 X 2 N v Z G U s M X 0 m c X V v d D s s J n F 1 b 3 Q 7 U 2 V j d G l v b j E v Z m F j d F 9 t Y X J r Z X R f c 2 h h c m U g K D I p L 0 N o Y W 5 n Z W Q g V H l w Z S 5 7 d G 1 2 X 2 N p d H l f Y 3 J v c m V z L D J 9 J n F 1 b 3 Q 7 L C Z x d W 9 0 O 1 N l Y 3 R p b 2 4 x L 2 Z h Y 3 R f b W F y a 2 V 0 X 3 N o Y X J l I C g y K S 9 D a G F u Z 2 V k I F R 5 c G U u e 2 N v b X B h b n k s M 3 0 m c X V v d D s s J n F 1 b 3 Q 7 U 2 V j d G l v b j E v Z m F j d F 9 t Y X J r Z X R f c 2 h h c m U g K D I p L 0 N o Y W 5 n Z W Q g V H l w Z S 5 7 b X N f c G N 0 L D R 9 J n F 1 b 3 Q 7 X S w m c X V v d D t S Z W x h d G l v b n N o a X B J b m Z v J n F 1 b 3 Q 7 O l t d f S I g L z 4 8 L 1 N 0 Y W J s Z U V u d H J p Z X M + P C 9 J d G V t P j x J d G V t P j x J d G V t T G 9 j Y X R p b 2 4 + P E l 0 Z W 1 U e X B l P k Z v c m 1 1 b G E 8 L 0 l 0 Z W 1 U e X B l P j x J d G V t U G F 0 a D 5 T Z W N 0 a W 9 u M S 9 m Y W N 0 X 2 1 h c m t l d F 9 z a G F y Z S U y M C g y K S 9 T b 3 V y Y 2 U 8 L 0 l 0 Z W 1 Q Y X R o P j w v S X R l b U x v Y 2 F 0 a W 9 u P j x T d G F i b G V F b n R y a W V z I C 8 + P C 9 J d G V t P j x J d G V t P j x J d G V t T G 9 j Y X R p b 2 4 + P E l 0 Z W 1 U e X B l P k Z v c m 1 1 b G E 8 L 0 l 0 Z W 1 U e X B l P j x J d G V t U G F 0 a D 5 T Z W N 0 a W 9 u M S 9 m Y W N 0 X 2 1 h c m t l d F 9 z a G F y Z S U y M C g y K S 9 Q c m 9 t b 3 R l Z C U y M E h l Y W R l c n M 8 L 0 l 0 Z W 1 Q Y X R o P j w v S X R l b U x v Y 2 F 0 a W 9 u P j x T d G F i b G V F b n R y a W V z I C 8 + P C 9 J d G V t P j x J d G V t P j x J d G V t T G 9 j Y X R p b 2 4 + P E l 0 Z W 1 U e X B l P k Z v c m 1 1 b G E 8 L 0 l 0 Z W 1 U e X B l P j x J d G V t U G F 0 a D 5 T Z W N 0 a W 9 u M S 9 m Y W N 0 X 2 1 h c m t l d F 9 z a G F y Z S U y M C g y K S 9 D a G F u Z 2 V k J T I w V H l w Z T w v S X R l b V B h d G g + P C 9 J d G V t T G 9 j Y X R p b 2 4 + P F N 0 Y W J s Z U V u d H J p Z X M g L z 4 8 L 0 l 0 Z W 0 + P C 9 J d G V t c z 4 8 L 0 x v Y 2 F s U G F j a 2 F n Z U 1 l d G F k Y X R h R m l s Z T 4 W A A A A U E s F B g A A A A A A A A A A A A A A A A A A A A A A A C Y B A A A B A A A A 0 I y d 3 w E V 0 R G M e g D A T 8 K X 6 w E A A A C x K 1 e N J O V L T o R Z + 7 / V p R Z u A A A A A A I A A A A A A B B m A A A A A Q A A I A A A A P b 5 + d L q v B 6 Z e X 1 V p Z V C X + I H o O H U e 9 A Q r 5 2 F A 1 l d S B I Z A A A A A A 6 A A A A A A g A A I A A A A H g j j f 9 4 j Y Y L P S B Z P y 0 n t V g Q f x p L U A + O B g l I U i l r 9 u k w U A A A A C / H Q C G u a m F 4 W g Z U D n P Q D z Q A B L t 5 F 6 1 C S j 2 V x 8 5 7 f i O L + B V 7 V / 6 f 0 e X K u Z i y V S Z F z v Z m o m d s c 4 T G b 4 Z n W f K o K c p Y 0 A g g I y / 8 h t + h G 0 N s 8 F j + Q A A A A N B k V 0 y Y H 0 D X 4 l x t C F 7 8 3 7 k R 9 V M o X + Z u m z 6 Q T o E C R e B 3 V E 6 Z Z I J 5 V i n 2 2 1 r e Q Z t a G c f j 0 w f A i d B U k N q C S V O X Q J 0 = < / D a t a M a s h u p > 
</file>

<file path=customXml/itemProps1.xml><?xml version="1.0" encoding="utf-8"?>
<ds:datastoreItem xmlns:ds="http://schemas.openxmlformats.org/officeDocument/2006/customXml" ds:itemID="{1911251B-8932-4288-B8C2-2D080C5F61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dim_cities</vt:lpstr>
      <vt:lpstr>dim_date</vt:lpstr>
      <vt:lpstr>Plan Revenue</vt:lpstr>
      <vt:lpstr>Revenue by Plan</vt:lpstr>
      <vt:lpstr>total Plans</vt:lpstr>
      <vt:lpstr>Revenue by month</vt:lpstr>
      <vt:lpstr>fact_plan_revenue</vt:lpstr>
      <vt:lpstr>dim_plan</vt:lpstr>
      <vt:lpstr>Revenue</vt:lpstr>
      <vt:lpstr>Fact_AtliQ_Metrices</vt:lpstr>
      <vt:lpstr>ARPU</vt:lpstr>
      <vt:lpstr>ActiveUsers</vt:lpstr>
      <vt:lpstr>Unsubscriber Users</vt:lpstr>
      <vt:lpstr>Summary</vt:lpstr>
      <vt:lpstr>Total Market Value</vt:lpstr>
      <vt:lpstr>Market Share</vt:lpstr>
      <vt:lpstr>summary </vt:lpstr>
      <vt:lpstr>Notes</vt:lpstr>
      <vt:lpstr>Market Sharename</vt:lpstr>
      <vt:lpstr>fact_market_share (2)</vt:lpstr>
      <vt:lpstr>fact_atliqo_metrics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santhosh s</cp:lastModifiedBy>
  <cp:lastPrinted>2023-01-01T13:06:58Z</cp:lastPrinted>
  <dcterms:created xsi:type="dcterms:W3CDTF">2023-01-01T09:50:05Z</dcterms:created>
  <dcterms:modified xsi:type="dcterms:W3CDTF">2023-04-15T17:17:06Z</dcterms:modified>
</cp:coreProperties>
</file>