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anti\Desktop\FACULTAD - NO TOCA\4to año\Administracion de Proyectos de Software\Parciales\Parcial 2 - 2021 (2)\"/>
    </mc:Choice>
  </mc:AlternateContent>
  <xr:revisionPtr revIDLastSave="0" documentId="13_ncr:1_{749CE1DE-1D6C-4DD2-A2B3-4F4FB649F8AA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5" i="1" l="1"/>
  <c r="L24" i="1"/>
  <c r="L22" i="1"/>
  <c r="L11" i="1"/>
  <c r="N11" i="1" s="1"/>
  <c r="M11" i="1"/>
  <c r="K11" i="1"/>
  <c r="Q6" i="1"/>
  <c r="Q7" i="1"/>
  <c r="Q8" i="1"/>
  <c r="Q9" i="1"/>
  <c r="Q10" i="1"/>
  <c r="Q5" i="1"/>
  <c r="P6" i="1"/>
  <c r="P7" i="1"/>
  <c r="P8" i="1"/>
  <c r="P9" i="1"/>
  <c r="P10" i="1"/>
  <c r="P5" i="1"/>
  <c r="O6" i="1"/>
  <c r="O7" i="1"/>
  <c r="O8" i="1"/>
  <c r="O9" i="1"/>
  <c r="O10" i="1"/>
  <c r="O5" i="1"/>
  <c r="N6" i="1"/>
  <c r="N7" i="1"/>
  <c r="N8" i="1"/>
  <c r="N9" i="1"/>
  <c r="N10" i="1"/>
  <c r="N5" i="1"/>
  <c r="L6" i="1"/>
  <c r="L7" i="1"/>
  <c r="L8" i="1"/>
  <c r="L9" i="1"/>
  <c r="L10" i="1"/>
  <c r="L5" i="1"/>
  <c r="K6" i="1"/>
  <c r="K7" i="1"/>
  <c r="K8" i="1"/>
  <c r="K9" i="1"/>
  <c r="K10" i="1"/>
  <c r="K5" i="1"/>
  <c r="J7" i="1"/>
  <c r="L17" i="1"/>
  <c r="Q11" i="1" l="1"/>
  <c r="P11" i="1"/>
  <c r="O11" i="1"/>
</calcChain>
</file>

<file path=xl/sharedStrings.xml><?xml version="1.0" encoding="utf-8"?>
<sst xmlns="http://schemas.openxmlformats.org/spreadsheetml/2006/main" count="42" uniqueCount="40">
  <si>
    <t>Actividad</t>
  </si>
  <si>
    <t>S1</t>
  </si>
  <si>
    <t>S2</t>
  </si>
  <si>
    <t>S3</t>
  </si>
  <si>
    <t>S4</t>
  </si>
  <si>
    <t>S5</t>
  </si>
  <si>
    <t>AVANCE ACTUAL S3</t>
  </si>
  <si>
    <t>AC</t>
  </si>
  <si>
    <t>A</t>
  </si>
  <si>
    <t>B</t>
  </si>
  <si>
    <t>C</t>
  </si>
  <si>
    <t>D</t>
  </si>
  <si>
    <t>E</t>
  </si>
  <si>
    <t>F</t>
  </si>
  <si>
    <t>EV</t>
  </si>
  <si>
    <t>PV</t>
  </si>
  <si>
    <t>CV</t>
  </si>
  <si>
    <t>SV</t>
  </si>
  <si>
    <t>CPI</t>
  </si>
  <si>
    <t>SPI</t>
  </si>
  <si>
    <t>PV = Plan value = Estado planificado * Costo planificado</t>
  </si>
  <si>
    <t>EV = Valor ganado = Estado Actual  * Costo Planificado</t>
  </si>
  <si>
    <t>CV = Variacion de costos = EV-AC</t>
  </si>
  <si>
    <t>SV = Variacion del cronograma = EV-PV</t>
  </si>
  <si>
    <t>CPI = Indice de desempeño de los costos = EV/AC</t>
  </si>
  <si>
    <t>SPI = Indice de desempeño del cronograma = EV/PV</t>
  </si>
  <si>
    <t>SEMANA 3</t>
  </si>
  <si>
    <t>AVANCE PLANIFICADO</t>
  </si>
  <si>
    <t xml:space="preserve">Actividad </t>
  </si>
  <si>
    <t>&gt; No hace falta hacer la regla de 3 y poner la columna avance planificado, solo</t>
  </si>
  <si>
    <t>lo hacemos para chequear, podemos sacar el pv haciendo la suma de los costos</t>
  </si>
  <si>
    <t>hasta S3 y da lo mismo</t>
  </si>
  <si>
    <t xml:space="preserve">BAC = </t>
  </si>
  <si>
    <t>Presupuesto planifcado</t>
  </si>
  <si>
    <t>ETC = EAC - AC</t>
  </si>
  <si>
    <t>EAC = BAC/ CPI</t>
  </si>
  <si>
    <t>1) La tecnica usada es una distribucion uniforme ya que me da</t>
  </si>
  <si>
    <t>el avance actual como 100% 90% 40% etc. En el caso que fuera</t>
  </si>
  <si>
    <t>100% 50% 0% o Terminada Ejecutando Sin comenzar deberia aplicar</t>
  </si>
  <si>
    <t>50-50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</si>
</sst>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170" fontId="0" fillId="0" borderId="6" xfId="0" applyNumberFormat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27"/>
  <sheetViews>
    <sheetView tabSelected="1" workbookViewId="0">
      <selection activeCell="J20" sqref="J20"/>
    </sheetView>
  </sheetViews>
  <sheetFormatPr baseColWidth="10" defaultColWidth="8.88671875" defaultRowHeight="14.4" x14ac:dyDescent="0.3"/>
  <cols>
    <col min="8" max="8" width="17.5546875" customWidth="1"/>
    <col min="10" max="10" width="21.88671875" customWidth="1"/>
    <col min="11" max="11" width="14.44140625" customWidth="1"/>
  </cols>
  <sheetData>
    <row r="2" spans="2:17" ht="15" thickBot="1" x14ac:dyDescent="0.35"/>
    <row r="3" spans="2:17" ht="15" thickBot="1" x14ac:dyDescent="0.35">
      <c r="H3" s="12" t="s">
        <v>26</v>
      </c>
      <c r="I3" s="13"/>
      <c r="J3" s="7"/>
    </row>
    <row r="4" spans="2:17" ht="15" thickBot="1" x14ac:dyDescent="0.35">
      <c r="B4" s="10" t="s">
        <v>0</v>
      </c>
      <c r="C4" s="11" t="s">
        <v>1</v>
      </c>
      <c r="D4" s="11" t="s">
        <v>2</v>
      </c>
      <c r="E4" s="11" t="s">
        <v>3</v>
      </c>
      <c r="F4" s="11" t="s">
        <v>4</v>
      </c>
      <c r="G4" s="11" t="s">
        <v>5</v>
      </c>
      <c r="H4" s="11" t="s">
        <v>6</v>
      </c>
      <c r="I4" s="10" t="s">
        <v>7</v>
      </c>
      <c r="J4" s="8" t="s">
        <v>27</v>
      </c>
      <c r="K4" s="9" t="s">
        <v>15</v>
      </c>
      <c r="L4" s="9" t="s">
        <v>14</v>
      </c>
      <c r="M4" s="9" t="s">
        <v>7</v>
      </c>
      <c r="N4" s="9" t="s">
        <v>16</v>
      </c>
      <c r="O4" s="9" t="s">
        <v>17</v>
      </c>
      <c r="P4" s="9" t="s">
        <v>18</v>
      </c>
      <c r="Q4" s="9" t="s">
        <v>19</v>
      </c>
    </row>
    <row r="5" spans="2:17" x14ac:dyDescent="0.3">
      <c r="B5" s="4" t="s">
        <v>8</v>
      </c>
      <c r="C5" s="2">
        <v>500</v>
      </c>
      <c r="D5" s="2">
        <v>500</v>
      </c>
      <c r="E5" s="14"/>
      <c r="F5" s="2"/>
      <c r="G5" s="2"/>
      <c r="H5" s="2">
        <v>1</v>
      </c>
      <c r="I5" s="4">
        <v>1100</v>
      </c>
      <c r="J5" s="4">
        <v>1</v>
      </c>
      <c r="K5" s="6">
        <f>SUM(C5:G5)*J5</f>
        <v>1000</v>
      </c>
      <c r="L5" s="6">
        <f>(SUM(C5:G5))*H5</f>
        <v>1000</v>
      </c>
      <c r="M5" s="4">
        <v>1100</v>
      </c>
      <c r="N5" s="6">
        <f>L5-M5</f>
        <v>-100</v>
      </c>
      <c r="O5" s="6">
        <f>L5-K5</f>
        <v>0</v>
      </c>
      <c r="P5" s="6">
        <f>L5/M5</f>
        <v>0.90909090909090906</v>
      </c>
      <c r="Q5" s="6">
        <f>L5/K5</f>
        <v>1</v>
      </c>
    </row>
    <row r="6" spans="2:17" x14ac:dyDescent="0.3">
      <c r="B6" s="4" t="s">
        <v>9</v>
      </c>
      <c r="C6" s="2"/>
      <c r="D6" s="2">
        <v>600</v>
      </c>
      <c r="E6" s="14">
        <v>600</v>
      </c>
      <c r="F6" s="2"/>
      <c r="G6" s="2"/>
      <c r="H6" s="2">
        <v>0.9</v>
      </c>
      <c r="I6" s="4">
        <v>1200</v>
      </c>
      <c r="J6" s="4">
        <v>1</v>
      </c>
      <c r="K6" s="6">
        <f t="shared" ref="K6:K10" si="0">SUM(C6:G6)*J6</f>
        <v>1200</v>
      </c>
      <c r="L6" s="6">
        <f t="shared" ref="L6:L10" si="1">(SUM(C6:G6))*H6</f>
        <v>1080</v>
      </c>
      <c r="M6" s="4">
        <v>1200</v>
      </c>
      <c r="N6" s="6">
        <f t="shared" ref="N6:N11" si="2">L6-M6</f>
        <v>-120</v>
      </c>
      <c r="O6" s="6">
        <f t="shared" ref="O6:O11" si="3">L6-K6</f>
        <v>-120</v>
      </c>
      <c r="P6" s="6">
        <f t="shared" ref="P6:P11" si="4">L6/M6</f>
        <v>0.9</v>
      </c>
      <c r="Q6" s="6">
        <f t="shared" ref="Q6:Q11" si="5">L6/K6</f>
        <v>0.9</v>
      </c>
    </row>
    <row r="7" spans="2:17" x14ac:dyDescent="0.3">
      <c r="B7" s="4" t="s">
        <v>10</v>
      </c>
      <c r="C7" s="2"/>
      <c r="D7" s="2">
        <v>600</v>
      </c>
      <c r="E7" s="14">
        <v>800</v>
      </c>
      <c r="F7" s="2">
        <v>1000</v>
      </c>
      <c r="G7" s="2"/>
      <c r="H7" s="2">
        <v>0.4</v>
      </c>
      <c r="I7" s="4">
        <v>800</v>
      </c>
      <c r="J7" s="16">
        <f>(M17*L16)*0.01/M16</f>
        <v>0.58333333333333337</v>
      </c>
      <c r="K7" s="6">
        <f t="shared" si="0"/>
        <v>1400</v>
      </c>
      <c r="L7" s="6">
        <f t="shared" si="1"/>
        <v>960</v>
      </c>
      <c r="M7" s="4">
        <v>800</v>
      </c>
      <c r="N7" s="6">
        <f t="shared" si="2"/>
        <v>160</v>
      </c>
      <c r="O7" s="6">
        <f t="shared" si="3"/>
        <v>-440</v>
      </c>
      <c r="P7" s="6">
        <f t="shared" si="4"/>
        <v>1.2</v>
      </c>
      <c r="Q7" s="6">
        <f t="shared" si="5"/>
        <v>0.68571428571428572</v>
      </c>
    </row>
    <row r="8" spans="2:17" x14ac:dyDescent="0.3">
      <c r="B8" s="4" t="s">
        <v>11</v>
      </c>
      <c r="C8" s="2"/>
      <c r="D8" s="2"/>
      <c r="E8" s="14">
        <v>600</v>
      </c>
      <c r="F8" s="2"/>
      <c r="G8" s="2"/>
      <c r="H8" s="2">
        <v>0.8</v>
      </c>
      <c r="I8" s="4">
        <v>400</v>
      </c>
      <c r="J8" s="4">
        <v>1</v>
      </c>
      <c r="K8" s="6">
        <f t="shared" si="0"/>
        <v>600</v>
      </c>
      <c r="L8" s="6">
        <f t="shared" si="1"/>
        <v>480</v>
      </c>
      <c r="M8" s="4">
        <v>400</v>
      </c>
      <c r="N8" s="6">
        <f t="shared" si="2"/>
        <v>80</v>
      </c>
      <c r="O8" s="6">
        <f t="shared" si="3"/>
        <v>-120</v>
      </c>
      <c r="P8" s="6">
        <f t="shared" si="4"/>
        <v>1.2</v>
      </c>
      <c r="Q8" s="6">
        <f t="shared" si="5"/>
        <v>0.8</v>
      </c>
    </row>
    <row r="9" spans="2:17" x14ac:dyDescent="0.3">
      <c r="B9" s="4" t="s">
        <v>12</v>
      </c>
      <c r="C9" s="2"/>
      <c r="D9" s="2">
        <v>300</v>
      </c>
      <c r="E9" s="14"/>
      <c r="F9" s="2"/>
      <c r="G9" s="2"/>
      <c r="H9" s="2">
        <v>1</v>
      </c>
      <c r="I9" s="4">
        <v>300</v>
      </c>
      <c r="J9" s="4">
        <v>1</v>
      </c>
      <c r="K9" s="6">
        <f t="shared" si="0"/>
        <v>300</v>
      </c>
      <c r="L9" s="6">
        <f t="shared" si="1"/>
        <v>300</v>
      </c>
      <c r="M9" s="4">
        <v>300</v>
      </c>
      <c r="N9" s="6">
        <f t="shared" si="2"/>
        <v>0</v>
      </c>
      <c r="O9" s="6">
        <f t="shared" si="3"/>
        <v>0</v>
      </c>
      <c r="P9" s="6">
        <f t="shared" si="4"/>
        <v>1</v>
      </c>
      <c r="Q9" s="6">
        <f t="shared" si="5"/>
        <v>1</v>
      </c>
    </row>
    <row r="10" spans="2:17" ht="15" thickBot="1" x14ac:dyDescent="0.35">
      <c r="B10" s="5" t="s">
        <v>13</v>
      </c>
      <c r="C10" s="3"/>
      <c r="D10" s="3"/>
      <c r="E10" s="15"/>
      <c r="F10" s="3"/>
      <c r="G10" s="3">
        <v>100</v>
      </c>
      <c r="H10" s="3">
        <v>0</v>
      </c>
      <c r="I10" s="5">
        <v>0</v>
      </c>
      <c r="J10" s="5">
        <v>0</v>
      </c>
      <c r="K10" s="6">
        <f t="shared" si="0"/>
        <v>0</v>
      </c>
      <c r="L10" s="6">
        <f t="shared" si="1"/>
        <v>0</v>
      </c>
      <c r="M10" s="4">
        <v>0</v>
      </c>
      <c r="N10" s="6">
        <f t="shared" si="2"/>
        <v>0</v>
      </c>
      <c r="O10" s="6">
        <f t="shared" si="3"/>
        <v>0</v>
      </c>
      <c r="P10" s="6" t="e">
        <f t="shared" si="4"/>
        <v>#DIV/0!</v>
      </c>
      <c r="Q10" s="6" t="e">
        <f t="shared" si="5"/>
        <v>#DIV/0!</v>
      </c>
    </row>
    <row r="11" spans="2:17" ht="15" thickBot="1" x14ac:dyDescent="0.35">
      <c r="B11" s="1"/>
      <c r="C11" s="1"/>
      <c r="D11" s="1"/>
      <c r="E11" s="1"/>
      <c r="F11" s="1"/>
      <c r="G11" s="1"/>
      <c r="H11" s="1"/>
      <c r="I11" s="1"/>
      <c r="J11" s="1"/>
      <c r="K11" s="17">
        <f>SUM(K5:K10)</f>
        <v>4500</v>
      </c>
      <c r="L11" s="17">
        <f t="shared" ref="L11:M11" si="6">SUM(L5:L10)</f>
        <v>3820</v>
      </c>
      <c r="M11" s="17">
        <f t="shared" si="6"/>
        <v>3800</v>
      </c>
      <c r="N11" s="18">
        <f t="shared" si="2"/>
        <v>20</v>
      </c>
      <c r="O11" s="18">
        <f t="shared" si="3"/>
        <v>-680</v>
      </c>
      <c r="P11" s="18">
        <f t="shared" si="4"/>
        <v>1.0052631578947369</v>
      </c>
      <c r="Q11" s="18">
        <f t="shared" si="5"/>
        <v>0.84888888888888892</v>
      </c>
    </row>
    <row r="12" spans="2:17" x14ac:dyDescent="0.3">
      <c r="B12" s="1"/>
      <c r="C12" s="1"/>
      <c r="D12" s="1"/>
      <c r="E12" s="1"/>
      <c r="F12" s="1"/>
      <c r="G12" s="1"/>
      <c r="H12" s="1"/>
      <c r="I12" s="1"/>
      <c r="J12" s="1"/>
    </row>
    <row r="14" spans="2:17" ht="15" thickBot="1" x14ac:dyDescent="0.35"/>
    <row r="15" spans="2:17" x14ac:dyDescent="0.3">
      <c r="B15" t="s">
        <v>20</v>
      </c>
      <c r="K15" s="19" t="s">
        <v>28</v>
      </c>
      <c r="L15" s="20"/>
      <c r="M15" s="21"/>
    </row>
    <row r="16" spans="2:17" x14ac:dyDescent="0.3">
      <c r="B16" t="s">
        <v>21</v>
      </c>
      <c r="K16" s="4" t="s">
        <v>10</v>
      </c>
      <c r="L16" s="22">
        <v>100</v>
      </c>
      <c r="M16" s="23">
        <v>2400</v>
      </c>
      <c r="N16" t="s">
        <v>29</v>
      </c>
    </row>
    <row r="17" spans="2:14" ht="15" thickBot="1" x14ac:dyDescent="0.35">
      <c r="B17" t="s">
        <v>22</v>
      </c>
      <c r="K17" s="5"/>
      <c r="L17" s="24">
        <f>(M17*L16)/M16</f>
        <v>58.333333333333336</v>
      </c>
      <c r="M17" s="25">
        <v>1400</v>
      </c>
      <c r="N17" t="s">
        <v>30</v>
      </c>
    </row>
    <row r="18" spans="2:14" x14ac:dyDescent="0.3">
      <c r="B18" t="s">
        <v>23</v>
      </c>
      <c r="N18" t="s">
        <v>31</v>
      </c>
    </row>
    <row r="19" spans="2:14" x14ac:dyDescent="0.3">
      <c r="B19" t="s">
        <v>24</v>
      </c>
    </row>
    <row r="20" spans="2:14" x14ac:dyDescent="0.3">
      <c r="B20" t="s">
        <v>25</v>
      </c>
    </row>
    <row r="22" spans="2:14" x14ac:dyDescent="0.3">
      <c r="K22" t="s">
        <v>32</v>
      </c>
      <c r="L22">
        <f>SUM(C5:G10)</f>
        <v>5600</v>
      </c>
      <c r="M22" t="s">
        <v>33</v>
      </c>
    </row>
    <row r="24" spans="2:14" x14ac:dyDescent="0.3">
      <c r="B24" t="s">
        <v>36</v>
      </c>
      <c r="K24" t="s">
        <v>35</v>
      </c>
      <c r="L24">
        <f>L22/P11</f>
        <v>5570.6806282722509</v>
      </c>
    </row>
    <row r="25" spans="2:14" x14ac:dyDescent="0.3">
      <c r="B25" t="s">
        <v>37</v>
      </c>
      <c r="K25" t="s">
        <v>34</v>
      </c>
      <c r="L25">
        <f>L24-M11</f>
        <v>1770.6806282722509</v>
      </c>
    </row>
    <row r="26" spans="2:14" x14ac:dyDescent="0.3">
      <c r="B26" t="s">
        <v>38</v>
      </c>
    </row>
    <row r="27" spans="2:14" x14ac:dyDescent="0.3">
      <c r="B27" t="s">
        <v>39</v>
      </c>
    </row>
  </sheetData>
  <mergeCells count="1">
    <mergeCell ref="H3:I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Bargas</dc:creator>
  <cp:lastModifiedBy>Santiago Bargas</cp:lastModifiedBy>
  <dcterms:created xsi:type="dcterms:W3CDTF">2015-06-05T18:19:34Z</dcterms:created>
  <dcterms:modified xsi:type="dcterms:W3CDTF">2024-06-18T16:56:23Z</dcterms:modified>
</cp:coreProperties>
</file>