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5\"/>
    </mc:Choice>
  </mc:AlternateContent>
  <xr:revisionPtr revIDLastSave="0" documentId="13_ncr:1_{2782656F-43EF-4104-BCC4-DFD1F1ADCAF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G40" i="1"/>
  <c r="N7" i="1"/>
  <c r="N8" i="1"/>
  <c r="N9" i="1"/>
  <c r="N10" i="1"/>
  <c r="N11" i="1"/>
  <c r="N12" i="1"/>
  <c r="N13" i="1"/>
  <c r="N6" i="1"/>
  <c r="L7" i="1"/>
  <c r="L8" i="1"/>
  <c r="L9" i="1"/>
  <c r="L10" i="1"/>
  <c r="L11" i="1"/>
  <c r="L12" i="1"/>
  <c r="L13" i="1"/>
  <c r="L6" i="1"/>
  <c r="K14" i="1"/>
  <c r="J14" i="1"/>
  <c r="I14" i="1"/>
  <c r="O7" i="1"/>
  <c r="O8" i="1"/>
  <c r="O9" i="1"/>
  <c r="O10" i="1"/>
  <c r="O11" i="1"/>
  <c r="O12" i="1"/>
  <c r="O13" i="1"/>
  <c r="O6" i="1"/>
  <c r="M7" i="1"/>
  <c r="M8" i="1"/>
  <c r="M9" i="1"/>
  <c r="M10" i="1"/>
  <c r="M11" i="1"/>
  <c r="M12" i="1"/>
  <c r="M13" i="1"/>
  <c r="M6" i="1"/>
  <c r="C7" i="1"/>
  <c r="C8" i="1" s="1"/>
  <c r="C9" i="1" s="1"/>
  <c r="C10" i="1" s="1"/>
  <c r="C11" i="1" s="1"/>
  <c r="C12" i="1" s="1"/>
  <c r="C13" i="1" s="1"/>
  <c r="O14" i="1" l="1"/>
  <c r="L14" i="1"/>
  <c r="N14" i="1"/>
  <c r="M14" i="1"/>
</calcChain>
</file>

<file path=xl/sharedStrings.xml><?xml version="1.0" encoding="utf-8"?>
<sst xmlns="http://schemas.openxmlformats.org/spreadsheetml/2006/main" count="48" uniqueCount="45">
  <si>
    <t>Nombre tarea</t>
  </si>
  <si>
    <t>Esfuerzo</t>
  </si>
  <si>
    <t>Avance S5</t>
  </si>
  <si>
    <t>Relevar Requerimientos</t>
  </si>
  <si>
    <t>Modelar Arquitectura</t>
  </si>
  <si>
    <t>Modelar Interfaces Graficas</t>
  </si>
  <si>
    <t>Desarrollar Capa Presentacion</t>
  </si>
  <si>
    <t>1;2;3</t>
  </si>
  <si>
    <t>Desarrollar Capa Negocio</t>
  </si>
  <si>
    <t>Desarrollar Acceso Datos</t>
  </si>
  <si>
    <t>Realizar Pruebas</t>
  </si>
  <si>
    <t>4;5;6</t>
  </si>
  <si>
    <t>Confeccionar Manual de Usuario</t>
  </si>
  <si>
    <t>PV</t>
  </si>
  <si>
    <t>AC</t>
  </si>
  <si>
    <t>EV</t>
  </si>
  <si>
    <t>CPI=EV/AC</t>
  </si>
  <si>
    <t>SPI=EV/PV</t>
  </si>
  <si>
    <t>CV=EV-AC</t>
  </si>
  <si>
    <t>SV=EV-PV</t>
  </si>
  <si>
    <t>SUMATORIA DE CADA COLUMNA</t>
  </si>
  <si>
    <t>CV Negativo estamos gastando mas de lo que planificamos</t>
  </si>
  <si>
    <t>Predecesoras</t>
  </si>
  <si>
    <t>Costo Sem5</t>
  </si>
  <si>
    <t xml:space="preserve">0,75 </t>
  </si>
  <si>
    <t>PV = Valor planificado</t>
  </si>
  <si>
    <t>AC = Costo actual</t>
  </si>
  <si>
    <t>EV =Valor trabajado</t>
  </si>
  <si>
    <t>CV = Variacion de ccosto</t>
  </si>
  <si>
    <t>CPI = Indice de desempeño del costo</t>
  </si>
  <si>
    <t>SV = Variacion del cronograma</t>
  </si>
  <si>
    <t>SPI = Indice de desempeño del cronograma</t>
  </si>
  <si>
    <t>COSTO PLANIFICADO 200 SEMANALES</t>
  </si>
  <si>
    <t>PV=</t>
  </si>
  <si>
    <t xml:space="preserve"> Esfuerzo 2 semanas y costo planificado 200 semanales entonces 2*200 = 400</t>
  </si>
  <si>
    <t>Esfuerzo 3 semanas, 3*200 = 600</t>
  </si>
  <si>
    <t>Esfuerzo 4 semanas = 4*200 = 800 , pero estamos mirando el avance en semana 5 asi que no termino y contamos el 50%</t>
  </si>
  <si>
    <t>Evaluamos hasta la semana 5</t>
  </si>
  <si>
    <t>SEMANAS</t>
  </si>
  <si>
    <t>ACTIVIDADES</t>
  </si>
  <si>
    <t>porque no se puede aplicar distribucion  de costo uniforme?</t>
  </si>
  <si>
    <t>Distribucion uniforme a cada tarea le asignamos 50</t>
  </si>
  <si>
    <t>no sabemos si puede ser por ejemplo asi</t>
  </si>
  <si>
    <t>total:</t>
  </si>
  <si>
    <t>o distribucion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</si>
</sst>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9" fontId="3" fillId="4" borderId="0" xfId="0" applyNumberFormat="1" applyFont="1" applyFill="1" applyBorder="1" applyAlignment="1">
      <alignment horizontal="center" wrapText="1"/>
    </xf>
    <xf numFmtId="9" fontId="3" fillId="4" borderId="11" xfId="0" applyNumberFormat="1" applyFont="1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textRotation="255" wrapText="1"/>
    </xf>
    <xf numFmtId="0" fontId="4" fillId="5" borderId="3" xfId="0" applyFont="1" applyFill="1" applyBorder="1" applyAlignment="1">
      <alignment horizontal="center" textRotation="255" wrapText="1"/>
    </xf>
    <xf numFmtId="9" fontId="0" fillId="4" borderId="0" xfId="0" applyNumberFormat="1" applyFill="1" applyBorder="1" applyAlignment="1">
      <alignment horizontal="center" wrapText="1"/>
    </xf>
    <xf numFmtId="9" fontId="0" fillId="4" borderId="7" xfId="0" applyNumberFormat="1" applyFill="1" applyBorder="1" applyAlignment="1">
      <alignment horizontal="center" wrapText="1"/>
    </xf>
    <xf numFmtId="9" fontId="0" fillId="4" borderId="18" xfId="0" applyNumberFormat="1" applyFill="1" applyBorder="1" applyAlignment="1">
      <alignment horizontal="center" wrapText="1"/>
    </xf>
    <xf numFmtId="9" fontId="0" fillId="4" borderId="6" xfId="0" applyNumberFormat="1" applyFill="1" applyBorder="1" applyAlignment="1">
      <alignment horizontal="center" wrapText="1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0"/>
  <sheetViews>
    <sheetView tabSelected="1" topLeftCell="C2" zoomScale="130" zoomScaleNormal="130" workbookViewId="0">
      <selection activeCell="K9" sqref="K9"/>
    </sheetView>
  </sheetViews>
  <sheetFormatPr baseColWidth="10" defaultColWidth="8.88671875" defaultRowHeight="14.4" x14ac:dyDescent="0.3"/>
  <cols>
    <col min="3" max="3" width="5.44140625" customWidth="1"/>
    <col min="4" max="4" width="28.77734375" customWidth="1"/>
    <col min="5" max="5" width="12.21875" customWidth="1"/>
    <col min="6" max="6" width="9.88671875" customWidth="1"/>
    <col min="7" max="7" width="11.77734375" customWidth="1"/>
    <col min="8" max="8" width="11.33203125" customWidth="1"/>
    <col min="10" max="10" width="7.5546875" customWidth="1"/>
    <col min="11" max="11" width="11" customWidth="1"/>
    <col min="12" max="15" width="13.109375" customWidth="1"/>
    <col min="16" max="16" width="11.44140625" customWidth="1"/>
    <col min="17" max="17" width="6.5546875" customWidth="1"/>
    <col min="18" max="18" width="6.33203125" customWidth="1"/>
    <col min="19" max="19" width="11.44140625" customWidth="1"/>
    <col min="20" max="20" width="13.109375" customWidth="1"/>
    <col min="21" max="21" width="11" customWidth="1"/>
    <col min="22" max="22" width="11.109375" customWidth="1"/>
    <col min="25" max="25" width="8.88671875" customWidth="1"/>
    <col min="26" max="26" width="5.109375" customWidth="1"/>
    <col min="27" max="38" width="4.88671875" customWidth="1"/>
  </cols>
  <sheetData>
    <row r="1" spans="2:30" ht="14.4" customHeight="1" x14ac:dyDescent="0.3">
      <c r="B1" s="1"/>
      <c r="C1" s="1"/>
      <c r="D1" s="1"/>
      <c r="E1" s="1"/>
      <c r="F1" s="1"/>
      <c r="G1" s="1"/>
      <c r="H1" s="1"/>
      <c r="I1" s="1"/>
      <c r="J1" s="1"/>
      <c r="O1" s="1"/>
      <c r="P1" s="1"/>
    </row>
    <row r="2" spans="2:30" x14ac:dyDescent="0.3">
      <c r="B2" s="1"/>
      <c r="C2" s="1"/>
      <c r="D2" s="1"/>
      <c r="E2" s="1"/>
      <c r="F2" s="1"/>
      <c r="G2" s="1"/>
      <c r="H2" s="1"/>
      <c r="I2" s="1"/>
      <c r="J2" s="1"/>
      <c r="O2" s="1"/>
      <c r="P2" s="1"/>
    </row>
    <row r="3" spans="2:30" x14ac:dyDescent="0.3">
      <c r="B3" s="1"/>
      <c r="C3" s="1"/>
      <c r="D3" s="1"/>
      <c r="E3" s="1"/>
      <c r="F3" s="1"/>
      <c r="G3" s="1"/>
      <c r="H3" s="1"/>
      <c r="I3" s="1"/>
      <c r="J3" s="1"/>
      <c r="O3" s="1"/>
      <c r="P3" s="1"/>
    </row>
    <row r="4" spans="2:30" ht="15" thickBot="1" x14ac:dyDescent="0.35">
      <c r="B4" s="1"/>
      <c r="C4" s="1"/>
      <c r="I4" s="1"/>
    </row>
    <row r="5" spans="2:30" ht="19.2" customHeight="1" thickBot="1" x14ac:dyDescent="0.35">
      <c r="B5" s="1"/>
      <c r="C5" s="1"/>
      <c r="D5" s="6" t="s">
        <v>0</v>
      </c>
      <c r="E5" s="15" t="s">
        <v>22</v>
      </c>
      <c r="F5" s="16" t="s">
        <v>1</v>
      </c>
      <c r="G5" s="16" t="s">
        <v>23</v>
      </c>
      <c r="H5" s="16" t="s">
        <v>2</v>
      </c>
      <c r="I5" s="12" t="s">
        <v>13</v>
      </c>
      <c r="J5" s="6" t="s">
        <v>14</v>
      </c>
      <c r="K5" s="6" t="s">
        <v>15</v>
      </c>
      <c r="L5" s="6" t="s">
        <v>18</v>
      </c>
      <c r="M5" s="6" t="s">
        <v>16</v>
      </c>
      <c r="N5" s="6" t="s">
        <v>19</v>
      </c>
      <c r="O5" s="2" t="s">
        <v>17</v>
      </c>
      <c r="Q5" s="45" t="s">
        <v>39</v>
      </c>
      <c r="R5" s="3">
        <v>8</v>
      </c>
      <c r="S5" s="21"/>
      <c r="T5" s="21"/>
      <c r="U5" s="28">
        <v>1</v>
      </c>
      <c r="V5" s="21"/>
      <c r="W5" s="21"/>
      <c r="X5" s="21"/>
      <c r="Y5" s="21"/>
      <c r="Z5" s="21"/>
      <c r="AA5" s="22"/>
      <c r="AB5" s="1"/>
      <c r="AC5" s="1"/>
      <c r="AD5" s="1"/>
    </row>
    <row r="6" spans="2:30" x14ac:dyDescent="0.3">
      <c r="B6" s="1"/>
      <c r="C6" s="3">
        <v>1</v>
      </c>
      <c r="D6" s="7" t="s">
        <v>3</v>
      </c>
      <c r="E6" s="7"/>
      <c r="F6" s="4">
        <v>2</v>
      </c>
      <c r="G6" s="4">
        <v>400</v>
      </c>
      <c r="H6" s="4">
        <v>100</v>
      </c>
      <c r="I6" s="13">
        <v>400</v>
      </c>
      <c r="J6" s="9">
        <v>400</v>
      </c>
      <c r="K6" s="9">
        <v>400</v>
      </c>
      <c r="L6" s="9">
        <f t="shared" ref="L6:L14" si="0">K6-J6</f>
        <v>0</v>
      </c>
      <c r="M6" s="9">
        <f t="shared" ref="M6:M14" si="1">K6/J6</f>
        <v>1</v>
      </c>
      <c r="N6" s="9">
        <f t="shared" ref="N6:N14" si="2">K6-I6</f>
        <v>0</v>
      </c>
      <c r="O6" s="9">
        <f t="shared" ref="O6:O14" si="3">K6/I6</f>
        <v>1</v>
      </c>
      <c r="Q6" s="46"/>
      <c r="R6" s="4">
        <v>7</v>
      </c>
      <c r="S6" s="23"/>
      <c r="T6" s="23"/>
      <c r="U6" s="23"/>
      <c r="V6" s="23"/>
      <c r="W6" s="23"/>
      <c r="X6" s="23"/>
      <c r="Y6" s="26">
        <v>0</v>
      </c>
      <c r="Z6" s="23"/>
      <c r="AA6" s="25"/>
      <c r="AB6" s="1"/>
      <c r="AC6" s="1"/>
      <c r="AD6" s="1"/>
    </row>
    <row r="7" spans="2:30" ht="14.4" customHeight="1" x14ac:dyDescent="0.3">
      <c r="B7" s="1"/>
      <c r="C7" s="4">
        <f>C6+1</f>
        <v>2</v>
      </c>
      <c r="D7" s="7" t="s">
        <v>4</v>
      </c>
      <c r="E7" s="7"/>
      <c r="F7" s="4">
        <v>1</v>
      </c>
      <c r="G7" s="4">
        <v>200</v>
      </c>
      <c r="H7" s="4">
        <v>100</v>
      </c>
      <c r="I7" s="14">
        <v>200</v>
      </c>
      <c r="J7" s="10">
        <v>200</v>
      </c>
      <c r="K7" s="10">
        <v>200</v>
      </c>
      <c r="L7" s="10">
        <f t="shared" si="0"/>
        <v>0</v>
      </c>
      <c r="M7" s="10">
        <f t="shared" si="1"/>
        <v>1</v>
      </c>
      <c r="N7" s="10">
        <f t="shared" si="2"/>
        <v>0</v>
      </c>
      <c r="O7" s="10">
        <f t="shared" si="3"/>
        <v>1</v>
      </c>
      <c r="Q7" s="46"/>
      <c r="R7" s="4">
        <v>6</v>
      </c>
      <c r="S7" s="23"/>
      <c r="T7" s="23"/>
      <c r="U7" s="47">
        <v>1</v>
      </c>
      <c r="V7" s="47"/>
      <c r="W7" s="47"/>
      <c r="X7" s="23"/>
      <c r="Y7" s="23"/>
      <c r="Z7" s="23"/>
      <c r="AA7" s="25"/>
      <c r="AD7" s="1"/>
    </row>
    <row r="8" spans="2:30" x14ac:dyDescent="0.3">
      <c r="B8" s="1"/>
      <c r="C8" s="4">
        <f t="shared" ref="C8:C13" si="4">C7+1</f>
        <v>3</v>
      </c>
      <c r="D8" s="7" t="s">
        <v>5</v>
      </c>
      <c r="E8" s="7"/>
      <c r="F8" s="4">
        <v>2</v>
      </c>
      <c r="G8" s="4">
        <v>450</v>
      </c>
      <c r="H8" s="4">
        <v>100</v>
      </c>
      <c r="I8" s="14">
        <v>400</v>
      </c>
      <c r="J8" s="10">
        <v>450</v>
      </c>
      <c r="K8" s="10">
        <v>400</v>
      </c>
      <c r="L8" s="10">
        <f t="shared" si="0"/>
        <v>-50</v>
      </c>
      <c r="M8" s="10">
        <f t="shared" si="1"/>
        <v>0.88888888888888884</v>
      </c>
      <c r="N8" s="10">
        <f t="shared" si="2"/>
        <v>0</v>
      </c>
      <c r="O8" s="10">
        <f t="shared" si="3"/>
        <v>1</v>
      </c>
      <c r="Q8" s="46"/>
      <c r="R8" s="4">
        <v>5</v>
      </c>
      <c r="S8" s="23"/>
      <c r="T8" s="23"/>
      <c r="U8" s="47">
        <v>1</v>
      </c>
      <c r="V8" s="47"/>
      <c r="W8" s="47"/>
      <c r="X8" s="23"/>
      <c r="Y8" s="23"/>
      <c r="Z8" s="23"/>
      <c r="AA8" s="25"/>
      <c r="AD8" s="1"/>
    </row>
    <row r="9" spans="2:30" x14ac:dyDescent="0.3">
      <c r="B9" s="1"/>
      <c r="C9" s="4">
        <f t="shared" si="4"/>
        <v>4</v>
      </c>
      <c r="D9" s="7" t="s">
        <v>6</v>
      </c>
      <c r="E9" s="7" t="s">
        <v>7</v>
      </c>
      <c r="F9" s="4">
        <v>4</v>
      </c>
      <c r="G9" s="4">
        <v>600</v>
      </c>
      <c r="H9" s="4">
        <v>100</v>
      </c>
      <c r="I9" s="14">
        <v>400</v>
      </c>
      <c r="J9" s="10">
        <v>600</v>
      </c>
      <c r="K9" s="10">
        <v>800</v>
      </c>
      <c r="L9" s="10">
        <f t="shared" si="0"/>
        <v>200</v>
      </c>
      <c r="M9" s="10">
        <f t="shared" si="1"/>
        <v>1.3333333333333333</v>
      </c>
      <c r="N9" s="10">
        <f t="shared" si="2"/>
        <v>400</v>
      </c>
      <c r="O9" s="10">
        <f t="shared" si="3"/>
        <v>2</v>
      </c>
      <c r="Q9" s="46"/>
      <c r="R9" s="4">
        <v>4</v>
      </c>
      <c r="S9" s="23"/>
      <c r="T9" s="23"/>
      <c r="U9" s="47">
        <v>0.5</v>
      </c>
      <c r="V9" s="47"/>
      <c r="W9" s="47"/>
      <c r="X9" s="24"/>
      <c r="Y9" s="23"/>
      <c r="Z9" s="23"/>
      <c r="AA9" s="25"/>
      <c r="AD9" s="1"/>
    </row>
    <row r="10" spans="2:30" x14ac:dyDescent="0.3">
      <c r="B10" s="1"/>
      <c r="C10" s="4">
        <f t="shared" si="4"/>
        <v>5</v>
      </c>
      <c r="D10" s="7" t="s">
        <v>8</v>
      </c>
      <c r="E10" s="7" t="s">
        <v>7</v>
      </c>
      <c r="F10" s="4">
        <v>3</v>
      </c>
      <c r="G10" s="4">
        <v>700</v>
      </c>
      <c r="H10" s="4">
        <v>100</v>
      </c>
      <c r="I10" s="14">
        <v>600</v>
      </c>
      <c r="J10" s="10">
        <v>700</v>
      </c>
      <c r="K10" s="10">
        <v>600</v>
      </c>
      <c r="L10" s="10">
        <f t="shared" si="0"/>
        <v>-100</v>
      </c>
      <c r="M10" s="10">
        <f t="shared" si="1"/>
        <v>0.8571428571428571</v>
      </c>
      <c r="N10" s="10">
        <f t="shared" si="2"/>
        <v>0</v>
      </c>
      <c r="O10" s="10">
        <f t="shared" si="3"/>
        <v>1</v>
      </c>
      <c r="Q10" s="46"/>
      <c r="R10" s="4">
        <v>3</v>
      </c>
      <c r="S10" s="50">
        <v>1</v>
      </c>
      <c r="T10" s="47"/>
      <c r="U10" s="23"/>
      <c r="V10" s="23"/>
      <c r="W10" s="23"/>
      <c r="X10" s="23"/>
      <c r="Y10" s="23"/>
      <c r="Z10" s="23"/>
      <c r="AA10" s="25"/>
      <c r="AD10" s="1"/>
    </row>
    <row r="11" spans="2:30" x14ac:dyDescent="0.3">
      <c r="B11" s="1"/>
      <c r="C11" s="4">
        <f t="shared" si="4"/>
        <v>6</v>
      </c>
      <c r="D11" s="7" t="s">
        <v>9</v>
      </c>
      <c r="E11" s="7" t="s">
        <v>7</v>
      </c>
      <c r="F11" s="4">
        <v>3</v>
      </c>
      <c r="G11" s="4">
        <v>600</v>
      </c>
      <c r="H11" s="4">
        <v>100</v>
      </c>
      <c r="I11" s="14">
        <v>600</v>
      </c>
      <c r="J11" s="10">
        <v>600</v>
      </c>
      <c r="K11" s="10">
        <v>600</v>
      </c>
      <c r="L11" s="10">
        <f t="shared" si="0"/>
        <v>0</v>
      </c>
      <c r="M11" s="10">
        <f t="shared" si="1"/>
        <v>1</v>
      </c>
      <c r="N11" s="10">
        <f t="shared" si="2"/>
        <v>0</v>
      </c>
      <c r="O11" s="10">
        <f t="shared" si="3"/>
        <v>1</v>
      </c>
      <c r="Q11" s="46"/>
      <c r="R11" s="4">
        <v>2</v>
      </c>
      <c r="S11" s="27">
        <v>1</v>
      </c>
      <c r="T11" s="23"/>
      <c r="U11" s="23"/>
      <c r="V11" s="23"/>
      <c r="W11" s="23"/>
      <c r="X11" s="23"/>
      <c r="Y11" s="23"/>
      <c r="Z11" s="23"/>
      <c r="AA11" s="25"/>
      <c r="AD11" s="1"/>
    </row>
    <row r="12" spans="2:30" ht="15" thickBot="1" x14ac:dyDescent="0.35">
      <c r="B12" s="1"/>
      <c r="C12" s="4">
        <f t="shared" si="4"/>
        <v>7</v>
      </c>
      <c r="D12" s="7" t="s">
        <v>10</v>
      </c>
      <c r="E12" s="7" t="s">
        <v>11</v>
      </c>
      <c r="F12" s="4">
        <v>1</v>
      </c>
      <c r="G12" s="4">
        <v>0</v>
      </c>
      <c r="H12" s="4">
        <v>0</v>
      </c>
      <c r="I12" s="14">
        <v>0</v>
      </c>
      <c r="J12" s="10">
        <v>0</v>
      </c>
      <c r="K12" s="10">
        <v>0</v>
      </c>
      <c r="L12" s="10">
        <f t="shared" si="0"/>
        <v>0</v>
      </c>
      <c r="M12" s="10" t="e">
        <f t="shared" si="1"/>
        <v>#DIV/0!</v>
      </c>
      <c r="N12" s="10">
        <f t="shared" si="2"/>
        <v>0</v>
      </c>
      <c r="O12" s="10" t="e">
        <f t="shared" si="3"/>
        <v>#DIV/0!</v>
      </c>
      <c r="Q12" s="46"/>
      <c r="R12" s="4">
        <v>1</v>
      </c>
      <c r="S12" s="48">
        <v>1</v>
      </c>
      <c r="T12" s="49"/>
      <c r="U12" s="23"/>
      <c r="V12" s="23"/>
      <c r="W12" s="23"/>
      <c r="X12" s="23"/>
      <c r="Y12" s="23"/>
      <c r="Z12" s="23"/>
      <c r="AA12" s="25"/>
      <c r="AD12" s="1"/>
    </row>
    <row r="13" spans="2:30" ht="15" thickBot="1" x14ac:dyDescent="0.35">
      <c r="B13" s="1"/>
      <c r="C13" s="5">
        <f t="shared" si="4"/>
        <v>8</v>
      </c>
      <c r="D13" s="8" t="s">
        <v>12</v>
      </c>
      <c r="E13" s="8">
        <v>1</v>
      </c>
      <c r="F13" s="5" t="s">
        <v>24</v>
      </c>
      <c r="G13" s="5">
        <v>150</v>
      </c>
      <c r="H13" s="5">
        <v>50</v>
      </c>
      <c r="I13" s="14">
        <v>150</v>
      </c>
      <c r="J13" s="10">
        <v>150</v>
      </c>
      <c r="K13" s="10">
        <v>75</v>
      </c>
      <c r="L13" s="10">
        <f t="shared" si="0"/>
        <v>-75</v>
      </c>
      <c r="M13" s="10">
        <f t="shared" si="1"/>
        <v>0.5</v>
      </c>
      <c r="N13" s="10">
        <f t="shared" si="2"/>
        <v>-75</v>
      </c>
      <c r="O13" s="10">
        <f t="shared" si="3"/>
        <v>0.5</v>
      </c>
      <c r="Q13" s="31"/>
      <c r="R13" s="17"/>
      <c r="S13" s="18">
        <v>1</v>
      </c>
      <c r="T13" s="18">
        <v>2</v>
      </c>
      <c r="U13" s="18">
        <v>3</v>
      </c>
      <c r="V13" s="18">
        <v>4</v>
      </c>
      <c r="W13" s="19">
        <v>5</v>
      </c>
      <c r="X13" s="18">
        <v>6</v>
      </c>
      <c r="Y13" s="18">
        <v>7</v>
      </c>
      <c r="Z13" s="18">
        <v>8</v>
      </c>
      <c r="AA13" s="20">
        <v>9</v>
      </c>
      <c r="AD13" s="1"/>
    </row>
    <row r="14" spans="2:30" ht="16.8" customHeight="1" thickBot="1" x14ac:dyDescent="0.35">
      <c r="B14" s="1"/>
      <c r="C14" s="1"/>
      <c r="D14" s="1"/>
      <c r="E14" s="1"/>
      <c r="F14" s="1"/>
      <c r="G14" s="1"/>
      <c r="H14" s="42" t="s">
        <v>20</v>
      </c>
      <c r="I14" s="34">
        <f>SUM(I6:I13)</f>
        <v>2750</v>
      </c>
      <c r="J14" s="11">
        <f>SUM(J6:J13)</f>
        <v>3100</v>
      </c>
      <c r="K14" s="11">
        <f>SUM(K6:K13)</f>
        <v>3075</v>
      </c>
      <c r="L14" s="11">
        <f t="shared" si="0"/>
        <v>-25</v>
      </c>
      <c r="M14" s="11">
        <f t="shared" si="1"/>
        <v>0.99193548387096775</v>
      </c>
      <c r="N14" s="11">
        <f t="shared" si="2"/>
        <v>325</v>
      </c>
      <c r="O14" s="11">
        <f t="shared" si="3"/>
        <v>1.1181818181818182</v>
      </c>
      <c r="Q14" s="29"/>
      <c r="R14" s="30"/>
      <c r="S14" s="51" t="s">
        <v>38</v>
      </c>
      <c r="T14" s="51"/>
      <c r="U14" s="51"/>
      <c r="V14" s="51"/>
      <c r="W14" s="51"/>
      <c r="X14" s="51"/>
      <c r="Y14" s="51"/>
      <c r="Z14" s="51"/>
      <c r="AA14" s="52"/>
      <c r="AD14" s="1"/>
    </row>
    <row r="15" spans="2:30" ht="15" thickBot="1" x14ac:dyDescent="0.35">
      <c r="B15" s="1"/>
      <c r="C15" s="1"/>
      <c r="D15" s="32" t="s">
        <v>32</v>
      </c>
      <c r="E15" s="33"/>
      <c r="F15" s="1"/>
      <c r="G15" s="1"/>
      <c r="H15" s="43"/>
      <c r="I15" s="1"/>
      <c r="Q15" s="1"/>
      <c r="R15" s="1"/>
      <c r="S15" s="1"/>
      <c r="T15" s="1"/>
      <c r="U15" s="1"/>
      <c r="V15" s="1" t="s">
        <v>37</v>
      </c>
      <c r="W15" s="1"/>
      <c r="X15" s="1"/>
      <c r="Y15" s="1"/>
      <c r="Z15" s="1"/>
      <c r="AA15" s="1"/>
      <c r="AD15" s="1"/>
    </row>
    <row r="16" spans="2:30" ht="15" customHeight="1" thickBot="1" x14ac:dyDescent="0.35">
      <c r="B16" s="1"/>
      <c r="C16" s="1"/>
      <c r="D16" s="1"/>
      <c r="H16" s="44"/>
      <c r="AD16" s="1"/>
    </row>
    <row r="17" spans="4:30" x14ac:dyDescent="0.3">
      <c r="AD17" s="1"/>
    </row>
    <row r="18" spans="4:30" x14ac:dyDescent="0.3">
      <c r="D18" t="s">
        <v>25</v>
      </c>
      <c r="I18" t="s">
        <v>33</v>
      </c>
      <c r="J18" t="s">
        <v>34</v>
      </c>
    </row>
    <row r="19" spans="4:30" x14ac:dyDescent="0.3">
      <c r="D19" t="s">
        <v>26</v>
      </c>
      <c r="J19" t="s">
        <v>35</v>
      </c>
    </row>
    <row r="20" spans="4:30" x14ac:dyDescent="0.3">
      <c r="D20" t="s">
        <v>27</v>
      </c>
      <c r="J20" t="s">
        <v>36</v>
      </c>
    </row>
    <row r="21" spans="4:30" x14ac:dyDescent="0.3">
      <c r="D21" t="s">
        <v>28</v>
      </c>
    </row>
    <row r="22" spans="4:30" x14ac:dyDescent="0.3">
      <c r="D22" t="s">
        <v>29</v>
      </c>
    </row>
    <row r="23" spans="4:30" x14ac:dyDescent="0.3">
      <c r="D23" t="s">
        <v>30</v>
      </c>
    </row>
    <row r="24" spans="4:30" x14ac:dyDescent="0.3">
      <c r="D24" t="s">
        <v>31</v>
      </c>
    </row>
    <row r="26" spans="4:30" x14ac:dyDescent="0.3">
      <c r="D26" t="s">
        <v>21</v>
      </c>
    </row>
    <row r="30" spans="4:30" x14ac:dyDescent="0.3">
      <c r="D30" t="s">
        <v>40</v>
      </c>
    </row>
    <row r="31" spans="4:30" x14ac:dyDescent="0.3">
      <c r="D31" t="s">
        <v>44</v>
      </c>
    </row>
    <row r="33" spans="6:12" ht="15" thickBot="1" x14ac:dyDescent="0.35"/>
    <row r="34" spans="6:12" x14ac:dyDescent="0.3">
      <c r="G34" s="37">
        <v>50</v>
      </c>
      <c r="H34" s="40" t="s">
        <v>41</v>
      </c>
      <c r="J34" s="41" t="s">
        <v>42</v>
      </c>
      <c r="K34" s="41"/>
      <c r="L34" s="37">
        <v>100</v>
      </c>
    </row>
    <row r="35" spans="6:12" x14ac:dyDescent="0.3">
      <c r="G35" s="38">
        <v>50</v>
      </c>
      <c r="H35" s="40"/>
      <c r="J35" s="41"/>
      <c r="K35" s="41"/>
      <c r="L35" s="38">
        <v>25</v>
      </c>
    </row>
    <row r="36" spans="6:12" x14ac:dyDescent="0.3">
      <c r="G36" s="38">
        <v>50</v>
      </c>
      <c r="H36" s="40"/>
      <c r="J36" s="41"/>
      <c r="K36" s="41"/>
      <c r="L36" s="38">
        <v>25</v>
      </c>
    </row>
    <row r="37" spans="6:12" x14ac:dyDescent="0.3">
      <c r="G37" s="38">
        <v>50</v>
      </c>
      <c r="H37" s="40"/>
      <c r="L37" s="38">
        <v>50</v>
      </c>
    </row>
    <row r="38" spans="6:12" x14ac:dyDescent="0.3">
      <c r="G38" s="38">
        <v>50</v>
      </c>
      <c r="H38" s="40"/>
      <c r="L38" s="38">
        <v>100</v>
      </c>
    </row>
    <row r="39" spans="6:12" ht="15" thickBot="1" x14ac:dyDescent="0.35">
      <c r="G39" s="39">
        <v>50</v>
      </c>
      <c r="H39" s="40"/>
      <c r="L39" s="39">
        <v>0</v>
      </c>
    </row>
    <row r="40" spans="6:12" ht="15" thickBot="1" x14ac:dyDescent="0.35">
      <c r="F40" s="35" t="s">
        <v>43</v>
      </c>
      <c r="G40" s="36">
        <f>SUM(G34:G39)</f>
        <v>300</v>
      </c>
      <c r="K40" s="35" t="s">
        <v>43</v>
      </c>
      <c r="L40" s="36">
        <f>SUM(L34:L39)</f>
        <v>300</v>
      </c>
    </row>
  </sheetData>
  <mergeCells count="10">
    <mergeCell ref="H34:H39"/>
    <mergeCell ref="J34:K36"/>
    <mergeCell ref="H14:H16"/>
    <mergeCell ref="Q5:Q12"/>
    <mergeCell ref="U7:W7"/>
    <mergeCell ref="U8:W8"/>
    <mergeCell ref="U9:W9"/>
    <mergeCell ref="S12:T12"/>
    <mergeCell ref="S10:T10"/>
    <mergeCell ref="S14:A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2015-06-05T18:19:34Z</dcterms:created>
  <dcterms:modified xsi:type="dcterms:W3CDTF">2024-06-16T22:17:02Z</dcterms:modified>
</cp:coreProperties>
</file>