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nti\Desktop\FACULTAD - NO TOCA\4to año\Administracion de Proyectos de Software\Unidad 5\"/>
    </mc:Choice>
  </mc:AlternateContent>
  <xr:revisionPtr revIDLastSave="0" documentId="13_ncr:1_{361DDF6F-033F-41F9-95F9-235FB6D742F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6" i="1"/>
  <c r="M7" i="1" l="1"/>
  <c r="M8" i="1"/>
  <c r="M9" i="1"/>
  <c r="M10" i="1"/>
  <c r="M11" i="1"/>
  <c r="M12" i="1"/>
  <c r="M13" i="1"/>
  <c r="M6" i="1"/>
  <c r="K7" i="1"/>
  <c r="K8" i="1"/>
  <c r="K9" i="1"/>
  <c r="K10" i="1"/>
  <c r="K11" i="1"/>
  <c r="K12" i="1"/>
  <c r="K13" i="1"/>
  <c r="K6" i="1"/>
  <c r="N40" i="1"/>
  <c r="G40" i="1"/>
  <c r="C7" i="1"/>
  <c r="C8" i="1" s="1"/>
  <c r="C9" i="1" s="1"/>
  <c r="C10" i="1" s="1"/>
  <c r="C11" i="1" s="1"/>
  <c r="C12" i="1" s="1"/>
  <c r="C13" i="1" s="1"/>
  <c r="M14" i="1" l="1"/>
  <c r="L14" i="1"/>
  <c r="K14" i="1"/>
  <c r="O14" i="1" l="1"/>
  <c r="N14" i="1"/>
  <c r="P14" i="1"/>
  <c r="Q14" i="1"/>
</calcChain>
</file>

<file path=xl/sharedStrings.xml><?xml version="1.0" encoding="utf-8"?>
<sst xmlns="http://schemas.openxmlformats.org/spreadsheetml/2006/main" count="51" uniqueCount="48">
  <si>
    <t>Nombre tarea</t>
  </si>
  <si>
    <t>Esfuerzo</t>
  </si>
  <si>
    <t>Avance S5</t>
  </si>
  <si>
    <t>Relevar Requerimientos</t>
  </si>
  <si>
    <t>Modelar Arquitectura</t>
  </si>
  <si>
    <t>Modelar Interfaces Graficas</t>
  </si>
  <si>
    <t>Desarrollar Capa Presentacion</t>
  </si>
  <si>
    <t>1;2;3</t>
  </si>
  <si>
    <t>Desarrollar Capa Negocio</t>
  </si>
  <si>
    <t>Desarrollar Acceso Datos</t>
  </si>
  <si>
    <t>Realizar Pruebas</t>
  </si>
  <si>
    <t>4;5;6</t>
  </si>
  <si>
    <t>Confeccionar Manual de Usuario</t>
  </si>
  <si>
    <t>PV</t>
  </si>
  <si>
    <t>AC</t>
  </si>
  <si>
    <t>EV</t>
  </si>
  <si>
    <t>CPI=EV/AC</t>
  </si>
  <si>
    <t>SPI=EV/PV</t>
  </si>
  <si>
    <t>CV=EV-AC</t>
  </si>
  <si>
    <t>SV=EV-PV</t>
  </si>
  <si>
    <t>SUMATORIA DE CADA COLUMNA</t>
  </si>
  <si>
    <t>CV Negativo estamos gastando mas de lo que planificamos</t>
  </si>
  <si>
    <t>Predecesoras</t>
  </si>
  <si>
    <t>Costo Sem5</t>
  </si>
  <si>
    <t>PV = Valor planificado</t>
  </si>
  <si>
    <t>AC = Costo actual</t>
  </si>
  <si>
    <t>EV =Valor trabajado</t>
  </si>
  <si>
    <t>CV = Variacion de ccosto</t>
  </si>
  <si>
    <t>CPI = Indice de desempeño del costo</t>
  </si>
  <si>
    <t>SV = Variacion del cronograma</t>
  </si>
  <si>
    <t>SPI = Indice de desempeño del cronograma</t>
  </si>
  <si>
    <t>COSTO PLANIFICADO 200 SEMANALES</t>
  </si>
  <si>
    <t>PV=</t>
  </si>
  <si>
    <t xml:space="preserve"> Esfuerzo 2 semanas y costo planificado 200 semanales entonces 2*200 = 400</t>
  </si>
  <si>
    <t>Esfuerzo 3 semanas, 3*200 = 600</t>
  </si>
  <si>
    <t>Esfuerzo 4 semanas = 4*200 = 800 , pero estamos mirando el avance en semana 5 asi que no termino y contamos el 50%</t>
  </si>
  <si>
    <t>Evaluamos hasta la semana 5</t>
  </si>
  <si>
    <t>SEMANAS</t>
  </si>
  <si>
    <t>ACTIVIDADES</t>
  </si>
  <si>
    <t>porque no se puede aplicar distribucion  de costo uniforme?</t>
  </si>
  <si>
    <t>Distribucion uniforme a cada tarea le asignamos 50</t>
  </si>
  <si>
    <t>no sabemos si puede ser por ejemplo asi</t>
  </si>
  <si>
    <t>total:</t>
  </si>
  <si>
    <t>o distribucion lineal</t>
  </si>
  <si>
    <t>Estado Planificado</t>
  </si>
  <si>
    <t>para la actividad 4, el valor planificado son 800 no importa que pase la semana 5</t>
  </si>
  <si>
    <t>entonces como no termino lo multiplicamos por 0.5</t>
  </si>
  <si>
    <t>Estado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</si>
</sst>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3" borderId="0" xfId="0" applyNumberFormat="1" applyFill="1" applyBorder="1" applyAlignment="1">
      <alignment horizontal="center"/>
    </xf>
    <xf numFmtId="9" fontId="3" fillId="4" borderId="0" xfId="0" applyNumberFormat="1" applyFont="1" applyFill="1" applyBorder="1" applyAlignment="1">
      <alignment horizontal="center" wrapText="1"/>
    </xf>
    <xf numFmtId="9" fontId="3" fillId="4" borderId="10" xfId="0" applyNumberFormat="1" applyFont="1" applyFill="1" applyBorder="1" applyAlignment="1">
      <alignment horizontal="center" wrapText="1"/>
    </xf>
    <xf numFmtId="0" fontId="0" fillId="5" borderId="7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0" borderId="5" xfId="0" applyFont="1" applyBorder="1" applyAlignment="1">
      <alignment horizontal="left" vertical="top"/>
    </xf>
    <xf numFmtId="0" fontId="2" fillId="0" borderId="12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2" borderId="1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textRotation="255" wrapText="1"/>
    </xf>
    <xf numFmtId="0" fontId="4" fillId="5" borderId="3" xfId="0" applyFont="1" applyFill="1" applyBorder="1" applyAlignment="1">
      <alignment horizontal="center" textRotation="255" wrapText="1"/>
    </xf>
    <xf numFmtId="9" fontId="0" fillId="4" borderId="0" xfId="0" applyNumberFormat="1" applyFill="1" applyBorder="1" applyAlignment="1">
      <alignment horizontal="center" wrapText="1"/>
    </xf>
    <xf numFmtId="9" fontId="0" fillId="4" borderId="7" xfId="0" applyNumberFormat="1" applyFill="1" applyBorder="1" applyAlignment="1">
      <alignment horizontal="center" wrapText="1"/>
    </xf>
    <xf numFmtId="9" fontId="0" fillId="4" borderId="15" xfId="0" applyNumberFormat="1" applyFill="1" applyBorder="1" applyAlignment="1">
      <alignment horizontal="center" wrapText="1"/>
    </xf>
    <xf numFmtId="9" fontId="0" fillId="4" borderId="6" xfId="0" applyNumberFormat="1" applyFill="1" applyBorder="1" applyAlignment="1">
      <alignment horizontal="center" wrapText="1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40"/>
  <sheetViews>
    <sheetView tabSelected="1" zoomScaleNormal="100" workbookViewId="0">
      <selection activeCell="L14" sqref="L14"/>
    </sheetView>
  </sheetViews>
  <sheetFormatPr baseColWidth="10" defaultColWidth="8.88671875" defaultRowHeight="14.4" x14ac:dyDescent="0.3"/>
  <cols>
    <col min="3" max="3" width="5.44140625" customWidth="1"/>
    <col min="4" max="4" width="28.77734375" customWidth="1"/>
    <col min="5" max="5" width="12.21875" customWidth="1"/>
    <col min="6" max="6" width="9.88671875" customWidth="1"/>
    <col min="7" max="7" width="11.77734375" customWidth="1"/>
    <col min="8" max="9" width="11.33203125" customWidth="1"/>
    <col min="10" max="10" width="16.6640625" customWidth="1"/>
    <col min="11" max="11" width="9.77734375" customWidth="1"/>
    <col min="12" max="12" width="7.5546875" customWidth="1"/>
    <col min="13" max="13" width="11" customWidth="1"/>
    <col min="14" max="17" width="13.109375" customWidth="1"/>
    <col min="18" max="18" width="11.44140625" customWidth="1"/>
    <col min="19" max="19" width="6.5546875" customWidth="1"/>
    <col min="20" max="20" width="6.33203125" customWidth="1"/>
    <col min="21" max="21" width="11.44140625" customWidth="1"/>
    <col min="22" max="22" width="13.109375" customWidth="1"/>
    <col min="23" max="23" width="11" customWidth="1"/>
    <col min="24" max="24" width="11.109375" customWidth="1"/>
    <col min="27" max="27" width="8.88671875" customWidth="1"/>
    <col min="28" max="28" width="5.109375" customWidth="1"/>
    <col min="29" max="40" width="4.88671875" customWidth="1"/>
  </cols>
  <sheetData>
    <row r="1" spans="2:32" ht="14.4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Q1" s="1"/>
      <c r="R1" s="1"/>
    </row>
    <row r="2" spans="2:32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Q2" s="1"/>
      <c r="R2" s="1"/>
    </row>
    <row r="3" spans="2:32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Q3" s="1"/>
      <c r="R3" s="1"/>
    </row>
    <row r="4" spans="2:32" ht="15" thickBot="1" x14ac:dyDescent="0.35">
      <c r="B4" s="1"/>
      <c r="C4" s="1"/>
      <c r="K4" s="1"/>
    </row>
    <row r="5" spans="2:32" ht="19.2" customHeight="1" thickBot="1" x14ac:dyDescent="0.35">
      <c r="B5" s="1"/>
      <c r="C5" s="1"/>
      <c r="D5" s="6" t="s">
        <v>0</v>
      </c>
      <c r="E5" s="9" t="s">
        <v>22</v>
      </c>
      <c r="F5" s="10" t="s">
        <v>1</v>
      </c>
      <c r="G5" s="10" t="s">
        <v>23</v>
      </c>
      <c r="H5" s="9" t="s">
        <v>2</v>
      </c>
      <c r="I5" s="9" t="s">
        <v>47</v>
      </c>
      <c r="J5" s="9" t="s">
        <v>44</v>
      </c>
      <c r="K5" s="2" t="s">
        <v>13</v>
      </c>
      <c r="L5" s="2" t="s">
        <v>14</v>
      </c>
      <c r="M5" s="2" t="s">
        <v>15</v>
      </c>
      <c r="N5" s="2" t="s">
        <v>18</v>
      </c>
      <c r="O5" s="2" t="s">
        <v>16</v>
      </c>
      <c r="P5" s="2" t="s">
        <v>19</v>
      </c>
      <c r="Q5" s="2" t="s">
        <v>17</v>
      </c>
      <c r="S5" s="44" t="s">
        <v>38</v>
      </c>
      <c r="T5" s="3">
        <v>8</v>
      </c>
      <c r="U5" s="15"/>
      <c r="V5" s="15"/>
      <c r="W5" s="22">
        <v>1</v>
      </c>
      <c r="X5" s="15"/>
      <c r="Y5" s="15"/>
      <c r="Z5" s="15"/>
      <c r="AA5" s="15"/>
      <c r="AB5" s="15"/>
      <c r="AC5" s="16"/>
      <c r="AD5" s="1"/>
      <c r="AE5" s="1"/>
      <c r="AF5" s="1"/>
    </row>
    <row r="6" spans="2:32" x14ac:dyDescent="0.3">
      <c r="B6" s="1"/>
      <c r="C6" s="3">
        <v>1</v>
      </c>
      <c r="D6" s="7" t="s">
        <v>3</v>
      </c>
      <c r="E6" s="7"/>
      <c r="F6" s="4">
        <v>2</v>
      </c>
      <c r="G6" s="4">
        <v>400</v>
      </c>
      <c r="H6" s="7">
        <v>100</v>
      </c>
      <c r="I6" s="7">
        <v>1</v>
      </c>
      <c r="J6" s="7">
        <v>1</v>
      </c>
      <c r="K6" s="4">
        <f>F6*200*J6</f>
        <v>400</v>
      </c>
      <c r="L6" s="4">
        <f>G6*I6</f>
        <v>400</v>
      </c>
      <c r="M6" s="4">
        <f>200*F6*I6</f>
        <v>400</v>
      </c>
      <c r="N6" s="4"/>
      <c r="O6" s="37"/>
      <c r="P6" s="37"/>
      <c r="Q6" s="37"/>
      <c r="S6" s="45"/>
      <c r="T6" s="4">
        <v>7</v>
      </c>
      <c r="U6" s="17"/>
      <c r="V6" s="17"/>
      <c r="W6" s="17"/>
      <c r="X6" s="17"/>
      <c r="Y6" s="17"/>
      <c r="Z6" s="17"/>
      <c r="AA6" s="20">
        <v>0</v>
      </c>
      <c r="AB6" s="17"/>
      <c r="AC6" s="19"/>
      <c r="AD6" s="1"/>
      <c r="AE6" s="1"/>
      <c r="AF6" s="1"/>
    </row>
    <row r="7" spans="2:32" ht="14.4" customHeight="1" x14ac:dyDescent="0.3">
      <c r="B7" s="1"/>
      <c r="C7" s="4">
        <f>C6+1</f>
        <v>2</v>
      </c>
      <c r="D7" s="7" t="s">
        <v>4</v>
      </c>
      <c r="E7" s="7"/>
      <c r="F7" s="4">
        <v>1</v>
      </c>
      <c r="G7" s="4">
        <v>200</v>
      </c>
      <c r="H7" s="7">
        <v>100</v>
      </c>
      <c r="I7" s="7">
        <v>1</v>
      </c>
      <c r="J7" s="7">
        <v>1</v>
      </c>
      <c r="K7" s="4">
        <f t="shared" ref="K7:K13" si="0">F7*200*J7</f>
        <v>200</v>
      </c>
      <c r="L7" s="4">
        <f t="shared" ref="L7:L13" si="1">G7*I7</f>
        <v>200</v>
      </c>
      <c r="M7" s="4">
        <f t="shared" ref="M7:M13" si="2">200*F7*I7</f>
        <v>200</v>
      </c>
      <c r="N7" s="4"/>
      <c r="O7" s="37"/>
      <c r="P7" s="37"/>
      <c r="Q7" s="37"/>
      <c r="S7" s="45"/>
      <c r="T7" s="4">
        <v>6</v>
      </c>
      <c r="U7" s="17"/>
      <c r="V7" s="17"/>
      <c r="W7" s="46">
        <v>1</v>
      </c>
      <c r="X7" s="46"/>
      <c r="Y7" s="46"/>
      <c r="Z7" s="17"/>
      <c r="AA7" s="17"/>
      <c r="AB7" s="17"/>
      <c r="AC7" s="19"/>
      <c r="AF7" s="1"/>
    </row>
    <row r="8" spans="2:32" x14ac:dyDescent="0.3">
      <c r="B8" s="1"/>
      <c r="C8" s="4">
        <f t="shared" ref="C8:C13" si="3">C7+1</f>
        <v>3</v>
      </c>
      <c r="D8" s="7" t="s">
        <v>5</v>
      </c>
      <c r="E8" s="7"/>
      <c r="F8" s="4">
        <v>2</v>
      </c>
      <c r="G8" s="4">
        <v>450</v>
      </c>
      <c r="H8" s="7">
        <v>100</v>
      </c>
      <c r="I8" s="7">
        <v>1</v>
      </c>
      <c r="J8" s="7">
        <v>1</v>
      </c>
      <c r="K8" s="4">
        <f t="shared" si="0"/>
        <v>400</v>
      </c>
      <c r="L8" s="4">
        <f t="shared" si="1"/>
        <v>450</v>
      </c>
      <c r="M8" s="4">
        <f t="shared" si="2"/>
        <v>400</v>
      </c>
      <c r="N8" s="4"/>
      <c r="O8" s="37"/>
      <c r="P8" s="37"/>
      <c r="Q8" s="37"/>
      <c r="S8" s="45"/>
      <c r="T8" s="4">
        <v>5</v>
      </c>
      <c r="U8" s="17"/>
      <c r="V8" s="17"/>
      <c r="W8" s="46">
        <v>1</v>
      </c>
      <c r="X8" s="46"/>
      <c r="Y8" s="46"/>
      <c r="Z8" s="17"/>
      <c r="AA8" s="17"/>
      <c r="AB8" s="17"/>
      <c r="AC8" s="19"/>
      <c r="AF8" s="1"/>
    </row>
    <row r="9" spans="2:32" x14ac:dyDescent="0.3">
      <c r="B9" s="1"/>
      <c r="C9" s="4">
        <f t="shared" si="3"/>
        <v>4</v>
      </c>
      <c r="D9" s="7" t="s">
        <v>6</v>
      </c>
      <c r="E9" s="7" t="s">
        <v>7</v>
      </c>
      <c r="F9" s="4">
        <v>4</v>
      </c>
      <c r="G9" s="4">
        <v>600</v>
      </c>
      <c r="H9" s="7">
        <v>100</v>
      </c>
      <c r="I9" s="7">
        <v>1</v>
      </c>
      <c r="J9" s="7">
        <v>0.5</v>
      </c>
      <c r="K9" s="4">
        <f t="shared" si="0"/>
        <v>400</v>
      </c>
      <c r="L9" s="4">
        <f t="shared" si="1"/>
        <v>600</v>
      </c>
      <c r="M9" s="4">
        <f t="shared" si="2"/>
        <v>800</v>
      </c>
      <c r="N9" s="4"/>
      <c r="O9" s="37"/>
      <c r="P9" s="37"/>
      <c r="Q9" s="37"/>
      <c r="S9" s="45"/>
      <c r="T9" s="4">
        <v>4</v>
      </c>
      <c r="U9" s="17"/>
      <c r="V9" s="17"/>
      <c r="W9" s="46">
        <v>0.5</v>
      </c>
      <c r="X9" s="46"/>
      <c r="Y9" s="46"/>
      <c r="Z9" s="18"/>
      <c r="AA9" s="17"/>
      <c r="AB9" s="17"/>
      <c r="AC9" s="19"/>
      <c r="AF9" s="1"/>
    </row>
    <row r="10" spans="2:32" x14ac:dyDescent="0.3">
      <c r="B10" s="1"/>
      <c r="C10" s="4">
        <f t="shared" si="3"/>
        <v>5</v>
      </c>
      <c r="D10" s="7" t="s">
        <v>8</v>
      </c>
      <c r="E10" s="7" t="s">
        <v>7</v>
      </c>
      <c r="F10" s="4">
        <v>3</v>
      </c>
      <c r="G10" s="4">
        <v>700</v>
      </c>
      <c r="H10" s="7">
        <v>100</v>
      </c>
      <c r="I10" s="7">
        <v>1</v>
      </c>
      <c r="J10" s="7">
        <v>1</v>
      </c>
      <c r="K10" s="4">
        <f t="shared" si="0"/>
        <v>600</v>
      </c>
      <c r="L10" s="4">
        <f t="shared" si="1"/>
        <v>700</v>
      </c>
      <c r="M10" s="4">
        <f t="shared" si="2"/>
        <v>600</v>
      </c>
      <c r="N10" s="4"/>
      <c r="O10" s="37"/>
      <c r="P10" s="37"/>
      <c r="Q10" s="37"/>
      <c r="S10" s="45"/>
      <c r="T10" s="4">
        <v>3</v>
      </c>
      <c r="U10" s="49">
        <v>1</v>
      </c>
      <c r="V10" s="46"/>
      <c r="W10" s="17"/>
      <c r="X10" s="17"/>
      <c r="Y10" s="17"/>
      <c r="Z10" s="17"/>
      <c r="AA10" s="17"/>
      <c r="AB10" s="17"/>
      <c r="AC10" s="19"/>
      <c r="AF10" s="1"/>
    </row>
    <row r="11" spans="2:32" x14ac:dyDescent="0.3">
      <c r="B11" s="1"/>
      <c r="C11" s="4">
        <f t="shared" si="3"/>
        <v>6</v>
      </c>
      <c r="D11" s="7" t="s">
        <v>9</v>
      </c>
      <c r="E11" s="7" t="s">
        <v>7</v>
      </c>
      <c r="F11" s="4">
        <v>3</v>
      </c>
      <c r="G11" s="4">
        <v>600</v>
      </c>
      <c r="H11" s="7">
        <v>100</v>
      </c>
      <c r="I11" s="7">
        <v>1</v>
      </c>
      <c r="J11" s="7">
        <v>1</v>
      </c>
      <c r="K11" s="4">
        <f t="shared" si="0"/>
        <v>600</v>
      </c>
      <c r="L11" s="4">
        <f t="shared" si="1"/>
        <v>600</v>
      </c>
      <c r="M11" s="4">
        <f t="shared" si="2"/>
        <v>600</v>
      </c>
      <c r="N11" s="4"/>
      <c r="O11" s="37"/>
      <c r="P11" s="37"/>
      <c r="Q11" s="37"/>
      <c r="S11" s="45"/>
      <c r="T11" s="4">
        <v>2</v>
      </c>
      <c r="U11" s="21">
        <v>1</v>
      </c>
      <c r="V11" s="17"/>
      <c r="W11" s="17"/>
      <c r="X11" s="17"/>
      <c r="Y11" s="17"/>
      <c r="Z11" s="17"/>
      <c r="AA11" s="17"/>
      <c r="AB11" s="17"/>
      <c r="AC11" s="19"/>
      <c r="AF11" s="1"/>
    </row>
    <row r="12" spans="2:32" ht="15" thickBot="1" x14ac:dyDescent="0.35">
      <c r="B12" s="1"/>
      <c r="C12" s="4">
        <f t="shared" si="3"/>
        <v>7</v>
      </c>
      <c r="D12" s="7" t="s">
        <v>10</v>
      </c>
      <c r="E12" s="7" t="s">
        <v>11</v>
      </c>
      <c r="F12" s="4">
        <v>1</v>
      </c>
      <c r="G12" s="4">
        <v>0</v>
      </c>
      <c r="H12" s="7">
        <v>0</v>
      </c>
      <c r="I12" s="7">
        <v>0</v>
      </c>
      <c r="J12" s="7">
        <v>0</v>
      </c>
      <c r="K12" s="4">
        <f t="shared" si="0"/>
        <v>0</v>
      </c>
      <c r="L12" s="4">
        <f t="shared" si="1"/>
        <v>0</v>
      </c>
      <c r="M12" s="4">
        <f t="shared" si="2"/>
        <v>0</v>
      </c>
      <c r="N12" s="4"/>
      <c r="O12" s="37"/>
      <c r="P12" s="37"/>
      <c r="Q12" s="37"/>
      <c r="S12" s="45"/>
      <c r="T12" s="4">
        <v>1</v>
      </c>
      <c r="U12" s="47">
        <v>1</v>
      </c>
      <c r="V12" s="48"/>
      <c r="W12" s="17"/>
      <c r="X12" s="17"/>
      <c r="Y12" s="17"/>
      <c r="Z12" s="17"/>
      <c r="AA12" s="17"/>
      <c r="AB12" s="17"/>
      <c r="AC12" s="19"/>
      <c r="AF12" s="1"/>
    </row>
    <row r="13" spans="2:32" ht="15" thickBot="1" x14ac:dyDescent="0.35">
      <c r="B13" s="1"/>
      <c r="C13" s="5">
        <f t="shared" si="3"/>
        <v>8</v>
      </c>
      <c r="D13" s="8" t="s">
        <v>12</v>
      </c>
      <c r="E13" s="8">
        <v>1</v>
      </c>
      <c r="F13" s="5">
        <v>0.75</v>
      </c>
      <c r="G13" s="5">
        <v>150</v>
      </c>
      <c r="H13" s="8">
        <v>50</v>
      </c>
      <c r="I13" s="8">
        <v>0.5</v>
      </c>
      <c r="J13" s="8">
        <v>1</v>
      </c>
      <c r="K13" s="4">
        <f t="shared" si="0"/>
        <v>150</v>
      </c>
      <c r="L13" s="4">
        <v>150</v>
      </c>
      <c r="M13" s="4">
        <f t="shared" si="2"/>
        <v>75</v>
      </c>
      <c r="N13" s="5"/>
      <c r="O13" s="38"/>
      <c r="P13" s="38"/>
      <c r="Q13" s="38"/>
      <c r="S13" s="25"/>
      <c r="T13" s="11"/>
      <c r="U13" s="12">
        <v>1</v>
      </c>
      <c r="V13" s="12">
        <v>2</v>
      </c>
      <c r="W13" s="12">
        <v>3</v>
      </c>
      <c r="X13" s="12">
        <v>4</v>
      </c>
      <c r="Y13" s="13">
        <v>5</v>
      </c>
      <c r="Z13" s="12">
        <v>6</v>
      </c>
      <c r="AA13" s="12">
        <v>7</v>
      </c>
      <c r="AB13" s="12">
        <v>8</v>
      </c>
      <c r="AC13" s="14">
        <v>9</v>
      </c>
      <c r="AF13" s="1"/>
    </row>
    <row r="14" spans="2:32" ht="16.8" customHeight="1" thickBot="1" x14ac:dyDescent="0.35">
      <c r="B14" s="1"/>
      <c r="C14" s="1"/>
      <c r="D14" s="1"/>
      <c r="E14" s="1"/>
      <c r="F14" s="1"/>
      <c r="G14" s="1"/>
      <c r="J14" s="41" t="s">
        <v>20</v>
      </c>
      <c r="K14" s="35">
        <f>SUM(K6:K13)</f>
        <v>2750</v>
      </c>
      <c r="L14" s="36">
        <f>SUM(L6:L13)</f>
        <v>3100</v>
      </c>
      <c r="M14" s="36">
        <f>SUM(M6:M13)</f>
        <v>3075</v>
      </c>
      <c r="N14" s="36">
        <f t="shared" ref="N14" si="4">M14-L14</f>
        <v>-25</v>
      </c>
      <c r="O14" s="36">
        <f>M14/L14</f>
        <v>0.99193548387096775</v>
      </c>
      <c r="P14" s="36">
        <f t="shared" ref="P14" si="5">M14-K14</f>
        <v>325</v>
      </c>
      <c r="Q14" s="36">
        <f t="shared" ref="Q14" si="6">M14/K14</f>
        <v>1.1181818181818182</v>
      </c>
      <c r="S14" s="23"/>
      <c r="T14" s="24"/>
      <c r="U14" s="50" t="s">
        <v>37</v>
      </c>
      <c r="V14" s="50"/>
      <c r="W14" s="50"/>
      <c r="X14" s="50"/>
      <c r="Y14" s="50"/>
      <c r="Z14" s="50"/>
      <c r="AA14" s="50"/>
      <c r="AB14" s="50"/>
      <c r="AC14" s="51"/>
      <c r="AF14" s="1"/>
    </row>
    <row r="15" spans="2:32" ht="15" thickBot="1" x14ac:dyDescent="0.35">
      <c r="B15" s="1"/>
      <c r="C15" s="1"/>
      <c r="D15" s="26" t="s">
        <v>31</v>
      </c>
      <c r="E15" s="27"/>
      <c r="F15" s="1"/>
      <c r="G15" s="1"/>
      <c r="J15" s="42"/>
      <c r="K15" s="1"/>
      <c r="S15" s="1"/>
      <c r="T15" s="1"/>
      <c r="U15" s="1"/>
      <c r="V15" s="1"/>
      <c r="W15" s="1"/>
      <c r="X15" s="1" t="s">
        <v>36</v>
      </c>
      <c r="Y15" s="1"/>
      <c r="Z15" s="1"/>
      <c r="AA15" s="1"/>
      <c r="AB15" s="1"/>
      <c r="AC15" s="1"/>
      <c r="AF15" s="1"/>
    </row>
    <row r="16" spans="2:32" ht="15" customHeight="1" thickBot="1" x14ac:dyDescent="0.35">
      <c r="B16" s="1"/>
      <c r="C16" s="1"/>
      <c r="D16" s="1"/>
      <c r="J16" s="43"/>
      <c r="AF16" s="1"/>
    </row>
    <row r="17" spans="4:32" x14ac:dyDescent="0.3">
      <c r="AF17" s="1"/>
    </row>
    <row r="18" spans="4:32" x14ac:dyDescent="0.3">
      <c r="D18" t="s">
        <v>24</v>
      </c>
    </row>
    <row r="19" spans="4:32" x14ac:dyDescent="0.3">
      <c r="D19" t="s">
        <v>25</v>
      </c>
      <c r="K19" t="s">
        <v>45</v>
      </c>
    </row>
    <row r="20" spans="4:32" x14ac:dyDescent="0.3">
      <c r="D20" t="s">
        <v>26</v>
      </c>
      <c r="K20" t="s">
        <v>46</v>
      </c>
    </row>
    <row r="21" spans="4:32" x14ac:dyDescent="0.3">
      <c r="D21" t="s">
        <v>27</v>
      </c>
    </row>
    <row r="22" spans="4:32" x14ac:dyDescent="0.3">
      <c r="D22" t="s">
        <v>28</v>
      </c>
    </row>
    <row r="23" spans="4:32" x14ac:dyDescent="0.3">
      <c r="D23" t="s">
        <v>29</v>
      </c>
    </row>
    <row r="24" spans="4:32" x14ac:dyDescent="0.3">
      <c r="D24" t="s">
        <v>30</v>
      </c>
    </row>
    <row r="26" spans="4:32" x14ac:dyDescent="0.3">
      <c r="D26" t="s">
        <v>21</v>
      </c>
    </row>
    <row r="29" spans="4:32" x14ac:dyDescent="0.3">
      <c r="L29" t="s">
        <v>32</v>
      </c>
      <c r="M29" t="s">
        <v>33</v>
      </c>
    </row>
    <row r="30" spans="4:32" x14ac:dyDescent="0.3">
      <c r="D30" t="s">
        <v>39</v>
      </c>
      <c r="M30" t="s">
        <v>34</v>
      </c>
    </row>
    <row r="31" spans="4:32" x14ac:dyDescent="0.3">
      <c r="D31" t="s">
        <v>43</v>
      </c>
      <c r="M31" t="s">
        <v>35</v>
      </c>
    </row>
    <row r="33" spans="6:14" ht="15" thickBot="1" x14ac:dyDescent="0.35"/>
    <row r="34" spans="6:14" x14ac:dyDescent="0.3">
      <c r="G34" s="30">
        <v>50</v>
      </c>
      <c r="H34" s="39" t="s">
        <v>40</v>
      </c>
      <c r="I34" s="34"/>
      <c r="J34" s="33"/>
      <c r="L34" s="40" t="s">
        <v>41</v>
      </c>
      <c r="M34" s="40"/>
      <c r="N34" s="30">
        <v>100</v>
      </c>
    </row>
    <row r="35" spans="6:14" x14ac:dyDescent="0.3">
      <c r="G35" s="31">
        <v>50</v>
      </c>
      <c r="H35" s="39"/>
      <c r="I35" s="34"/>
      <c r="J35" s="33"/>
      <c r="L35" s="40"/>
      <c r="M35" s="40"/>
      <c r="N35" s="31">
        <v>25</v>
      </c>
    </row>
    <row r="36" spans="6:14" x14ac:dyDescent="0.3">
      <c r="G36" s="31">
        <v>50</v>
      </c>
      <c r="H36" s="39"/>
      <c r="I36" s="34"/>
      <c r="J36" s="33"/>
      <c r="L36" s="40"/>
      <c r="M36" s="40"/>
      <c r="N36" s="31">
        <v>25</v>
      </c>
    </row>
    <row r="37" spans="6:14" x14ac:dyDescent="0.3">
      <c r="G37" s="31">
        <v>50</v>
      </c>
      <c r="H37" s="39"/>
      <c r="I37" s="34"/>
      <c r="J37" s="33"/>
      <c r="N37" s="31">
        <v>50</v>
      </c>
    </row>
    <row r="38" spans="6:14" x14ac:dyDescent="0.3">
      <c r="G38" s="31">
        <v>50</v>
      </c>
      <c r="H38" s="39"/>
      <c r="I38" s="34"/>
      <c r="J38" s="33"/>
      <c r="N38" s="31">
        <v>100</v>
      </c>
    </row>
    <row r="39" spans="6:14" ht="15" thickBot="1" x14ac:dyDescent="0.35">
      <c r="G39" s="32">
        <v>50</v>
      </c>
      <c r="H39" s="39"/>
      <c r="I39" s="34"/>
      <c r="J39" s="33"/>
      <c r="N39" s="32">
        <v>0</v>
      </c>
    </row>
    <row r="40" spans="6:14" ht="15" thickBot="1" x14ac:dyDescent="0.35">
      <c r="F40" s="28" t="s">
        <v>42</v>
      </c>
      <c r="G40" s="29">
        <f>SUM(G34:G39)</f>
        <v>300</v>
      </c>
      <c r="M40" s="28" t="s">
        <v>42</v>
      </c>
      <c r="N40" s="29">
        <f>SUM(N34:N39)</f>
        <v>300</v>
      </c>
    </row>
  </sheetData>
  <mergeCells count="10">
    <mergeCell ref="H34:H39"/>
    <mergeCell ref="L34:M36"/>
    <mergeCell ref="J14:J16"/>
    <mergeCell ref="S5:S12"/>
    <mergeCell ref="W7:Y7"/>
    <mergeCell ref="W8:Y8"/>
    <mergeCell ref="W9:Y9"/>
    <mergeCell ref="U12:V12"/>
    <mergeCell ref="U10:V10"/>
    <mergeCell ref="U14:AC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Bargas</dc:creator>
  <cp:lastModifiedBy>Santiago Bargas</cp:lastModifiedBy>
  <dcterms:created xsi:type="dcterms:W3CDTF">2015-06-05T18:19:34Z</dcterms:created>
  <dcterms:modified xsi:type="dcterms:W3CDTF">2024-06-17T01:34:34Z</dcterms:modified>
</cp:coreProperties>
</file>