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uille\Documents\Ingeniería Ambiental\2° Cuatrimestre\Comunicación Técnica I\C.E. (Comunicación electrónica)\"/>
    </mc:Choice>
  </mc:AlternateContent>
  <xr:revisionPtr revIDLastSave="0" documentId="8_{3CB95DD8-440F-4F02-BF45-88DC91BB6533}" xr6:coauthVersionLast="45" xr6:coauthVersionMax="45" xr10:uidLastSave="{00000000-0000-0000-0000-000000000000}"/>
  <bookViews>
    <workbookView xWindow="-108" yWindow="-108" windowWidth="23256" windowHeight="12576" tabRatio="783" activeTab="5" xr2:uid="{00000000-000D-0000-FFFF-FFFF00000000}"/>
  </bookViews>
  <sheets>
    <sheet name="DNI" sheetId="14" r:id="rId1"/>
    <sheet name="Ejercicio 1" sheetId="12" r:id="rId2"/>
    <sheet name="Coef" sheetId="13" r:id="rId3"/>
    <sheet name="Ejercicio 2" sheetId="3" r:id="rId4"/>
    <sheet name="Ejercicio 3" sheetId="5" r:id="rId5"/>
    <sheet name="Ejercicio 4" sheetId="11" r:id="rId6"/>
  </sheets>
  <definedNames>
    <definedName name="corrector">Coef!$C$3:$D$8</definedName>
    <definedName name="hoja4" localSheetId="2">#REF!</definedName>
    <definedName name="hoja4" localSheetId="0">#REF!</definedName>
    <definedName name="hoja4" localSheetId="1">#REF!</definedName>
    <definedName name="hoja4">#REF!</definedName>
    <definedName name="tt" localSheetId="2">#REF!</definedName>
    <definedName name="tt" localSheetId="0">#REF!</definedName>
    <definedName name="tt" localSheetId="1">#REF!</definedName>
    <definedName name="tt">#REF!</definedName>
    <definedName name="xx" localSheetId="2">#REF!</definedName>
    <definedName name="xx" localSheetId="0">#REF!</definedName>
    <definedName name="xx" localSheetId="1">#REF!</definedName>
    <definedName name="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6" i="12"/>
  <c r="E7" i="12"/>
  <c r="E8" i="12"/>
  <c r="E9" i="12"/>
  <c r="E10" i="12"/>
  <c r="E11" i="12"/>
  <c r="E12" i="12"/>
  <c r="E13" i="12"/>
  <c r="E14" i="12"/>
  <c r="E15" i="12"/>
  <c r="E6" i="12"/>
  <c r="D7" i="12"/>
  <c r="D8" i="12"/>
  <c r="D9" i="12"/>
  <c r="D10" i="12"/>
  <c r="D11" i="12"/>
  <c r="D12" i="12"/>
  <c r="D13" i="12"/>
  <c r="D14" i="12"/>
  <c r="D15" i="12"/>
  <c r="D6" i="12"/>
  <c r="E15" i="3" l="1"/>
  <c r="N4" i="3"/>
  <c r="D16" i="3" l="1"/>
  <c r="E16" i="3" s="1"/>
  <c r="D15" i="3"/>
  <c r="D17" i="3" l="1"/>
  <c r="J11" i="11"/>
  <c r="J13" i="5"/>
  <c r="K12" i="3"/>
  <c r="L25" i="12"/>
  <c r="D18" i="3" l="1"/>
  <c r="E17" i="3"/>
  <c r="D19" i="3" l="1"/>
  <c r="E18" i="3"/>
  <c r="D20" i="3" l="1"/>
  <c r="E19" i="3"/>
  <c r="D21" i="3" l="1"/>
  <c r="E20" i="3"/>
  <c r="D22" i="3" l="1"/>
  <c r="E21" i="3"/>
  <c r="D23" i="3" l="1"/>
  <c r="E22" i="3"/>
  <c r="D24" i="3" l="1"/>
  <c r="E23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5" i="3" s="1"/>
  <c r="E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tc={0AB3C4E6-416D-4E7D-80C8-1160D33D0FAD}</author>
  </authors>
  <commentList>
    <comment ref="O4" authorId="0" shapeId="0" xr:uid="{0AB3C4E6-416D-4E7D-80C8-1160D33D0F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 datos
definir celda: N4
con el valor: 0
mover a la celda: M4</t>
      </text>
    </comment>
  </commentList>
</comments>
</file>

<file path=xl/sharedStrings.xml><?xml version="1.0" encoding="utf-8"?>
<sst xmlns="http://schemas.openxmlformats.org/spreadsheetml/2006/main" count="182" uniqueCount="156">
  <si>
    <t>Alumno:</t>
  </si>
  <si>
    <t>Ptos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</si>
  <si>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</si>
  <si>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</si>
  <si>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</si>
  <si>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</si>
  <si>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Ejercicio 2. (2.2 puntos)</t>
  </si>
  <si>
    <t>Ejercicio 4. (2.2 puntos)</t>
  </si>
  <si>
    <t>xo:</t>
  </si>
  <si>
    <t>dx:</t>
  </si>
  <si>
    <t>constante 1</t>
  </si>
  <si>
    <t>constante 2</t>
  </si>
  <si>
    <t>x</t>
  </si>
  <si>
    <t>y</t>
  </si>
  <si>
    <t>2) Graficar. Poner títulos, nombres en los ejes. Ajustar escalas.</t>
  </si>
  <si>
    <r>
      <rPr>
        <sz val="11"/>
        <rFont val="Calibri"/>
        <family val="2"/>
        <scheme val="minor"/>
      </rPr>
      <t xml:space="preserve">Dada la función: </t>
    </r>
    <r>
      <rPr>
        <b/>
        <sz val="11"/>
        <rFont val="Calibri"/>
        <family val="2"/>
        <scheme val="minor"/>
      </rPr>
      <t xml:space="preserve">y = </t>
    </r>
    <r>
      <rPr>
        <b/>
        <i/>
        <sz val="11"/>
        <rFont val="Calibri"/>
        <family val="2"/>
        <scheme val="minor"/>
      </rPr>
      <t>seno(x) - 0.15 x</t>
    </r>
    <r>
      <rPr>
        <b/>
        <i/>
        <vertAlign val="superscript"/>
        <sz val="11"/>
        <rFont val="Calibri"/>
        <family val="2"/>
        <scheme val="minor"/>
      </rPr>
      <t>2</t>
    </r>
    <r>
      <rPr>
        <b/>
        <i/>
        <sz val="11"/>
        <rFont val="Calibri"/>
        <family val="2"/>
        <scheme val="minor"/>
      </rPr>
      <t xml:space="preserve"> + 0.125, con x en radianes</t>
    </r>
  </si>
  <si>
    <t>2)  Hallar la raíz, cercana a 3</t>
  </si>
  <si>
    <t>3) Graficar la función.</t>
  </si>
  <si>
    <t>Hallar D15, D16 y E15.  Esta última REDONDEAR a dos decimales. Luego COPIAR a las restantes filas</t>
  </si>
  <si>
    <t>En Excel:</t>
  </si>
  <si>
    <t>Usando FreeMat:</t>
  </si>
  <si>
    <t>5) Completar el gráfico con Título principal y títulos  en los ejes</t>
  </si>
  <si>
    <t>Parcial 2</t>
  </si>
  <si>
    <t>de lo contrario poner el valor de la lluvia corregida.</t>
  </si>
  <si>
    <t>24//01/2020</t>
  </si>
  <si>
    <t>Corregida</t>
  </si>
  <si>
    <t>Corrector</t>
  </si>
  <si>
    <t>Lluvia</t>
  </si>
  <si>
    <t>Coef.</t>
  </si>
  <si>
    <t>Zona</t>
  </si>
  <si>
    <t>Fecha</t>
  </si>
  <si>
    <t>Dada la siguiente Tabla (datos en columnas A, B, C), utilizar las funciones ADECUADAS de Excel para:</t>
  </si>
  <si>
    <t>Coef.Corrector</t>
  </si>
  <si>
    <t>COEFICIENTES (datos)</t>
  </si>
  <si>
    <t>REGULAR 1</t>
  </si>
  <si>
    <t>&gt;&gt;&gt;completar</t>
  </si>
  <si>
    <r>
      <t>4)</t>
    </r>
    <r>
      <rPr>
        <sz val="7"/>
        <rFont val="Times New Roman"/>
        <family val="1"/>
      </rPr>
      <t>  </t>
    </r>
    <r>
      <rPr>
        <sz val="11"/>
        <rFont val="Calibri"/>
        <family val="2"/>
      </rPr>
      <t xml:space="preserve">Completar columna F con * SI la lluvia corregida es mayor a 20  O SI es zona 5, </t>
    </r>
  </si>
  <si>
    <r>
      <t>2)</t>
    </r>
    <r>
      <rPr>
        <sz val="7"/>
        <rFont val="Times New Roman"/>
        <family val="1"/>
      </rPr>
      <t>  </t>
    </r>
    <r>
      <rPr>
        <sz val="11"/>
        <rFont val="Calibri"/>
        <family val="2"/>
        <scheme val="minor"/>
      </rPr>
      <t xml:space="preserve">Completar el </t>
    </r>
    <r>
      <rPr>
        <b/>
        <sz val="11"/>
        <rFont val="Calibri"/>
        <family val="2"/>
        <scheme val="minor"/>
      </rPr>
      <t>C</t>
    </r>
    <r>
      <rPr>
        <b/>
        <sz val="11"/>
        <rFont val="Calibri"/>
        <family val="2"/>
      </rPr>
      <t xml:space="preserve">oeficiente Corrector </t>
    </r>
    <r>
      <rPr>
        <sz val="11"/>
        <rFont val="Calibri"/>
        <family val="2"/>
      </rPr>
      <t>en D con los datos en  Hoja Coef.</t>
    </r>
  </si>
  <si>
    <t>5)   Hacer un gráfico adecuado que muestre las precipitaciones corregidas por fecha. Complete con títulos, leyendas, etc.</t>
  </si>
  <si>
    <r>
      <rPr>
        <sz val="12"/>
        <rFont val="Calibri"/>
        <family val="2"/>
        <scheme val="minor"/>
      </rPr>
      <t xml:space="preserve">Dada la función: </t>
    </r>
    <r>
      <rPr>
        <b/>
        <sz val="12"/>
        <rFont val="Calibri"/>
        <family val="2"/>
        <scheme val="minor"/>
      </rPr>
      <t xml:space="preserve">y = </t>
    </r>
    <r>
      <rPr>
        <b/>
        <i/>
        <sz val="12"/>
        <rFont val="Calibri"/>
        <family val="2"/>
        <scheme val="minor"/>
      </rPr>
      <t>seno(x) - 0.15 x</t>
    </r>
    <r>
      <rPr>
        <b/>
        <i/>
        <vertAlign val="superscript"/>
        <sz val="12"/>
        <rFont val="Calibri"/>
        <family val="2"/>
        <scheme val="minor"/>
      </rPr>
      <t>2</t>
    </r>
    <r>
      <rPr>
        <b/>
        <i/>
        <sz val="12"/>
        <rFont val="Calibri"/>
        <family val="2"/>
        <scheme val="minor"/>
      </rPr>
      <t xml:space="preserve"> + 0.125</t>
    </r>
  </si>
  <si>
    <r>
      <rPr>
        <b/>
        <sz val="12"/>
        <rFont val="Calibri"/>
        <family val="2"/>
        <scheme val="minor"/>
      </rPr>
      <t xml:space="preserve">1)  Definir y </t>
    </r>
    <r>
      <rPr>
        <b/>
        <sz val="12"/>
        <rFont val="Calibri"/>
        <family val="2"/>
      </rPr>
      <t>Tabular</t>
    </r>
    <r>
      <rPr>
        <sz val="12"/>
        <rFont val="Calibri"/>
        <family val="2"/>
      </rPr>
      <t xml:space="preserve"> la función para x = 2,05 a x= 4,05 y dx=0,10</t>
    </r>
  </si>
  <si>
    <t>Ejercicio 1. (3.0 puntos)</t>
  </si>
  <si>
    <t>Ejercicio 3. (2.6 puntos)</t>
  </si>
  <si>
    <r>
      <t xml:space="preserve">3)  Encontrar la raíz con la función adecuada. </t>
    </r>
    <r>
      <rPr>
        <sz val="11"/>
        <color theme="1"/>
        <rFont val="Calibri"/>
        <family val="2"/>
        <scheme val="minor"/>
      </rPr>
      <t>Capturar y pegar el cuadro de diálogo de la herramienta usada</t>
    </r>
  </si>
  <si>
    <t>A CONTINUACION ESCRIBIR LA SINTESIS de TODAS LAS FÓRMULAS UTILIZADAS</t>
  </si>
  <si>
    <t>Correccion</t>
  </si>
  <si>
    <t>&lt; TOTAL</t>
  </si>
  <si>
    <t>6) COPIAR (no volver a tipear!) en esta hoja los comandos utilizados y la gráfica obtenida.</t>
  </si>
  <si>
    <t>5- COPIAR en esta hoja (no volver a tipearlos!) los comandos utilizados y la gráfica obtenida.</t>
  </si>
  <si>
    <t>3)  Hallar la  lluvia corregida como: lluvia*coef. Corrector. Debe redondear a un decimal</t>
  </si>
  <si>
    <r>
      <t xml:space="preserve">1)  </t>
    </r>
    <r>
      <rPr>
        <sz val="10"/>
        <color theme="1"/>
        <rFont val="Arial"/>
        <family val="2"/>
      </rPr>
      <t xml:space="preserve">Copiar las columnas A, B y C </t>
    </r>
    <r>
      <rPr>
        <sz val="10"/>
        <rFont val="Arial"/>
        <family val="2"/>
      </rPr>
      <t>de la tabla de celdas A40 y  alli calcular el subtotal de lluvia por zona</t>
    </r>
  </si>
  <si>
    <t>Lluvia (mm)</t>
  </si>
  <si>
    <r>
      <t>1)</t>
    </r>
    <r>
      <rPr>
        <sz val="7"/>
        <rFont val="Calibri"/>
        <family val="2"/>
        <scheme val="minor"/>
      </rPr>
      <t xml:space="preserve">      </t>
    </r>
    <r>
      <rPr>
        <sz val="11"/>
        <rFont val="Calibri"/>
        <family val="2"/>
        <scheme val="minor"/>
      </rPr>
      <t>Tabular ambas para x entre x= 2,05 y 4,05 con dx=0,10. Completar los datos en columna B14 a B17</t>
    </r>
  </si>
  <si>
    <t>4) Señalar con una recta horizontal la raíz de la función  en el gráfico</t>
  </si>
  <si>
    <t>Resolver usando FreeMat:</t>
  </si>
  <si>
    <t>(del ejercicio 2)</t>
  </si>
  <si>
    <r>
      <t>4)</t>
    </r>
    <r>
      <rPr>
        <sz val="12"/>
        <rFont val="Times New Roman"/>
        <family val="1"/>
      </rPr>
      <t>  </t>
    </r>
    <r>
      <rPr>
        <sz val="12"/>
        <rFont val="Calibri"/>
        <family val="2"/>
      </rPr>
      <t>Marcar la raíz con una una recta horizontal en el gráfico.</t>
    </r>
  </si>
  <si>
    <t>1- Resolver en forma algebraica el SEL:</t>
  </si>
  <si>
    <t>3-Completar el gráfico con títulos, títulos ejes.</t>
  </si>
  <si>
    <t>2- Graficar las dos rectas que forman el sistema</t>
  </si>
  <si>
    <t>4-Trazar en la intersección una recta horizontal</t>
  </si>
  <si>
    <t>GRIPPO GUILLERMINA</t>
  </si>
  <si>
    <t>seno(radianes(A2)</t>
  </si>
  <si>
    <t>raiz</t>
  </si>
  <si>
    <t>formula</t>
  </si>
  <si>
    <t>A</t>
  </si>
  <si>
    <t xml:space="preserve"> A=[-3 -1;2 1]</t>
  </si>
  <si>
    <t>A =</t>
  </si>
  <si>
    <t xml:space="preserve"> -3 -1</t>
  </si>
  <si>
    <t xml:space="preserve">  2  1</t>
  </si>
  <si>
    <t>--&gt; ti=[-2 1]'</t>
  </si>
  <si>
    <t>ti =</t>
  </si>
  <si>
    <t>--&gt; det(A)</t>
  </si>
  <si>
    <t>ans =</t>
  </si>
  <si>
    <t>--&gt; B=inv(A)</t>
  </si>
  <si>
    <t>B =</t>
  </si>
  <si>
    <t xml:space="preserve">   -1.0000   -1.0000</t>
  </si>
  <si>
    <t xml:space="preserve">    2.0000    3.0000</t>
  </si>
  <si>
    <t>--&gt; X=B*ti</t>
  </si>
  <si>
    <t>X =</t>
  </si>
  <si>
    <t>--&gt; %x=1 y=-1</t>
  </si>
  <si>
    <t>--&gt; y1=[-3 2]</t>
  </si>
  <si>
    <t>y1 =</t>
  </si>
  <si>
    <t xml:space="preserve"> -3  2</t>
  </si>
  <si>
    <t>--&gt; y2=[-2 1]</t>
  </si>
  <si>
    <t>y2 =</t>
  </si>
  <si>
    <t xml:space="preserve"> -2  1</t>
  </si>
  <si>
    <t>--&gt; x=0.5:0.2:5</t>
  </si>
  <si>
    <t>x =</t>
  </si>
  <si>
    <t xml:space="preserve"> Columns 1 to 7</t>
  </si>
  <si>
    <t xml:space="preserve">    0.5000    0.7000    0.9000    1.1000    1.3000    1.5000    1.7000</t>
  </si>
  <si>
    <t xml:space="preserve"> Columns 8 to 14</t>
  </si>
  <si>
    <t xml:space="preserve">    1.9000    2.1000    2.3000    2.5000    2.7000    2.9000    3.1000</t>
  </si>
  <si>
    <t xml:space="preserve"> Columns 15 to 21</t>
  </si>
  <si>
    <t xml:space="preserve">    3.3000    3.5000    3.7000    3.9000    4.1000    4.3000    4.5000</t>
  </si>
  <si>
    <t xml:space="preserve"> Columns 22 to 23</t>
  </si>
  <si>
    <t xml:space="preserve">    4.7000    4.9000</t>
  </si>
  <si>
    <t>--&gt; yrecta1=polyval(y1,x)</t>
  </si>
  <si>
    <t>yrecta1 =</t>
  </si>
  <si>
    <t xml:space="preserve">    0.5000   -0.1000   -0.7000   -1.3000   -1.9000   -2.5000   -3.1000</t>
  </si>
  <si>
    <t xml:space="preserve">   -3.7000   -4.3000   -4.9000   -5.5000   -6.1000   -6.7000   -7.3000</t>
  </si>
  <si>
    <t xml:space="preserve">   -7.9000   -8.5000   -9.1000   -9.7000  -10.3000  -10.9000  -11.5000</t>
  </si>
  <si>
    <t xml:space="preserve">  -12.1000  -12.7000</t>
  </si>
  <si>
    <t>--&gt; yrecta2=polyval(y2,x)</t>
  </si>
  <si>
    <t>yrecta2 =</t>
  </si>
  <si>
    <t xml:space="preserve">         0   -0.4000   -0.8000   -1.2000   -1.6000   -2.0000   -2.4000</t>
  </si>
  <si>
    <t xml:space="preserve">   -2.8000   -3.2000   -3.6000   -4.0000   -4.4000   -4.8000   -5.2000</t>
  </si>
  <si>
    <t xml:space="preserve">   -5.6000   -6.0000   -6.4000   -6.8000   -7.2000   -7.6000   -8.0000</t>
  </si>
  <si>
    <t xml:space="preserve">   -8.4000   -8.8000</t>
  </si>
  <si>
    <t>--&gt; T=[x' yrecta1' x' yrecta2']</t>
  </si>
  <si>
    <t>T =</t>
  </si>
  <si>
    <t xml:space="preserve">    0.5000    0.5000    0.5000         0</t>
  </si>
  <si>
    <t xml:space="preserve">    0.7000   -0.1000    0.7000   -0.4000</t>
  </si>
  <si>
    <t xml:space="preserve">    0.9000   -0.7000    0.9000   -0.8000</t>
  </si>
  <si>
    <t xml:space="preserve">    1.1000   -1.3000    1.1000   -1.2000</t>
  </si>
  <si>
    <t xml:space="preserve">    1.3000   -1.9000    1.3000   -1.6000</t>
  </si>
  <si>
    <t xml:space="preserve">    1.5000   -2.5000    1.5000   -2.0000</t>
  </si>
  <si>
    <t xml:space="preserve">    1.7000   -3.1000    1.7000   -2.4000</t>
  </si>
  <si>
    <t xml:space="preserve">    1.9000   -3.7000    1.9000   -2.8000</t>
  </si>
  <si>
    <t xml:space="preserve">    2.1000   -4.3000    2.1000   -3.2000</t>
  </si>
  <si>
    <t xml:space="preserve">    2.3000   -4.9000    2.3000   -3.6000</t>
  </si>
  <si>
    <t xml:space="preserve">    2.5000   -5.5000    2.5000   -4.0000</t>
  </si>
  <si>
    <t xml:space="preserve">    2.7000   -6.1000    2.7000   -4.4000</t>
  </si>
  <si>
    <t xml:space="preserve">    2.9000   -6.7000    2.9000   -4.8000</t>
  </si>
  <si>
    <t xml:space="preserve">    3.1000   -7.3000    3.1000   -5.2000</t>
  </si>
  <si>
    <t xml:space="preserve">    3.3000   -7.9000    3.3000   -5.6000</t>
  </si>
  <si>
    <t xml:space="preserve">    3.5000   -8.5000    3.5000   -6.0000</t>
  </si>
  <si>
    <t xml:space="preserve">    3.7000   -9.1000    3.7000   -6.4000</t>
  </si>
  <si>
    <t xml:space="preserve">    3.9000   -9.7000    3.9000   -6.8000</t>
  </si>
  <si>
    <t xml:space="preserve">    4.1000  -10.3000    4.1000   -7.2000</t>
  </si>
  <si>
    <t xml:space="preserve">    4.3000  -10.9000    4.3000   -7.6000</t>
  </si>
  <si>
    <t xml:space="preserve">    4.5000  -11.5000    4.5000   -8.0000</t>
  </si>
  <si>
    <t xml:space="preserve">    4.7000  -12.1000    4.7000   -8.4000</t>
  </si>
  <si>
    <t xml:space="preserve">    4.9000  -12.7000    4.9000   -8.8000</t>
  </si>
  <si>
    <t>--&gt; plot(x,y)</t>
  </si>
  <si>
    <t>Error: Undefined function or variable y</t>
  </si>
  <si>
    <t>--&gt; plot(x,yrecta1,x,yrecta2)</t>
  </si>
  <si>
    <t>--&gt; plot([1,1];[-14,2])</t>
  </si>
  <si>
    <t>Error: Unexpected input</t>
  </si>
  <si>
    <t xml:space="preserve">     plot([1,1];[-14,2])</t>
  </si>
  <si>
    <t xml:space="preserve">        ^</t>
  </si>
  <si>
    <t>--&gt; plot([1,1],[-14,2])</t>
  </si>
  <si>
    <t>--&gt; hold on</t>
  </si>
  <si>
    <t>--&gt; plot([1,1],[-2,2])</t>
  </si>
  <si>
    <t>--&gt; xlabel=('eje x')</t>
  </si>
  <si>
    <t>xlabel =</t>
  </si>
  <si>
    <t>eje x</t>
  </si>
  <si>
    <t>--&gt; yrecta1label=('eje y1')</t>
  </si>
  <si>
    <t>yrecta1label =</t>
  </si>
  <si>
    <t>eje y1</t>
  </si>
  <si>
    <t>--&gt; yrecta2label=('eje y2')</t>
  </si>
  <si>
    <t>yrecta2label =</t>
  </si>
  <si>
    <t>eje y2</t>
  </si>
  <si>
    <t>BUSCARV('Ejercicio 1'!B6;corrector;2;FALSO)</t>
  </si>
  <si>
    <t>REDONDEAR((C6*D6);1)</t>
  </si>
  <si>
    <t>SI(O(E6&gt;20;B6=5);"F";E6)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</si>
</sst>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 Narrow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3" xfId="0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4" fillId="0" borderId="0" xfId="0" applyFont="1" applyBorder="1"/>
    <xf numFmtId="0" fontId="2" fillId="0" borderId="2" xfId="0" applyFont="1" applyBorder="1"/>
    <xf numFmtId="0" fontId="4" fillId="0" borderId="4" xfId="0" applyFont="1" applyBorder="1"/>
    <xf numFmtId="0" fontId="5" fillId="0" borderId="0" xfId="0" applyFont="1"/>
    <xf numFmtId="0" fontId="3" fillId="0" borderId="1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/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2" fillId="3" borderId="15" xfId="0" applyFont="1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0" fillId="0" borderId="0" xfId="0" applyFont="1"/>
    <xf numFmtId="0" fontId="2" fillId="0" borderId="0" xfId="0" applyFont="1"/>
    <xf numFmtId="0" fontId="12" fillId="0" borderId="2" xfId="0" applyFont="1" applyBorder="1"/>
    <xf numFmtId="0" fontId="13" fillId="0" borderId="3" xfId="0" applyFont="1" applyBorder="1"/>
    <xf numFmtId="0" fontId="14" fillId="0" borderId="1" xfId="0" applyFont="1" applyFill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Fill="1" applyBorder="1" applyAlignment="1">
      <alignment horizontal="right"/>
    </xf>
    <xf numFmtId="0" fontId="12" fillId="0" borderId="0" xfId="0" applyFont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Font="1" applyFill="1" applyBorder="1"/>
    <xf numFmtId="0" fontId="1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0" xfId="0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/>
    </xf>
    <xf numFmtId="2" fontId="20" fillId="2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1" fontId="21" fillId="0" borderId="22" xfId="0" applyNumberFormat="1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4" fontId="22" fillId="0" borderId="20" xfId="0" applyNumberFormat="1" applyFont="1" applyFill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2" xfId="0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164" fontId="3" fillId="0" borderId="5" xfId="0" applyNumberFormat="1" applyFont="1" applyBorder="1" applyAlignment="1">
      <alignment horizontal="center"/>
    </xf>
    <xf numFmtId="14" fontId="3" fillId="4" borderId="5" xfId="0" applyNumberFormat="1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Border="1"/>
    <xf numFmtId="0" fontId="9" fillId="0" borderId="0" xfId="0" applyFont="1" applyAlignment="1">
      <alignment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/>
    </xf>
    <xf numFmtId="0" fontId="3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4" fillId="2" borderId="3" xfId="0" applyFont="1" applyFill="1" applyBorder="1"/>
    <xf numFmtId="0" fontId="34" fillId="2" borderId="1" xfId="0" applyFont="1" applyFill="1" applyBorder="1"/>
    <xf numFmtId="0" fontId="24" fillId="0" borderId="0" xfId="0" applyFont="1"/>
    <xf numFmtId="0" fontId="0" fillId="0" borderId="25" xfId="0" applyFill="1" applyBorder="1"/>
    <xf numFmtId="0" fontId="0" fillId="0" borderId="25" xfId="0" applyBorder="1"/>
    <xf numFmtId="0" fontId="0" fillId="0" borderId="26" xfId="0" applyFill="1" applyBorder="1"/>
    <xf numFmtId="0" fontId="0" fillId="0" borderId="0" xfId="0" applyFill="1" applyBorder="1"/>
    <xf numFmtId="0" fontId="13" fillId="2" borderId="1" xfId="0" applyFont="1" applyFill="1" applyBorder="1"/>
    <xf numFmtId="0" fontId="9" fillId="2" borderId="2" xfId="0" applyFont="1" applyFill="1" applyBorder="1" applyAlignment="1">
      <alignment vertical="center"/>
    </xf>
    <xf numFmtId="0" fontId="26" fillId="2" borderId="3" xfId="0" applyFont="1" applyFill="1" applyBorder="1"/>
    <xf numFmtId="0" fontId="26" fillId="2" borderId="1" xfId="0" applyFont="1" applyFill="1" applyBorder="1"/>
    <xf numFmtId="0" fontId="26" fillId="0" borderId="0" xfId="0" applyFont="1" applyFill="1" applyBorder="1"/>
    <xf numFmtId="0" fontId="0" fillId="0" borderId="0" xfId="0" applyFont="1"/>
    <xf numFmtId="0" fontId="5" fillId="2" borderId="2" xfId="0" applyFont="1" applyFill="1" applyBorder="1" applyAlignment="1">
      <alignment vertical="center"/>
    </xf>
    <xf numFmtId="0" fontId="0" fillId="2" borderId="1" xfId="0" applyFill="1" applyBorder="1"/>
    <xf numFmtId="14" fontId="0" fillId="0" borderId="0" xfId="0" applyNumberFormat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0" fontId="28" fillId="0" borderId="0" xfId="0" applyFont="1"/>
    <xf numFmtId="3" fontId="28" fillId="0" borderId="0" xfId="0" applyNumberFormat="1" applyFont="1"/>
    <xf numFmtId="165" fontId="13" fillId="2" borderId="10" xfId="0" applyNumberFormat="1" applyFont="1" applyFill="1" applyBorder="1" applyAlignment="1">
      <alignment horizontal="center"/>
    </xf>
    <xf numFmtId="165" fontId="13" fillId="2" borderId="11" xfId="0" applyNumberFormat="1" applyFont="1" applyFill="1" applyBorder="1" applyAlignment="1">
      <alignment horizontal="center"/>
    </xf>
    <xf numFmtId="2" fontId="13" fillId="2" borderId="5" xfId="0" applyNumberFormat="1" applyFont="1" applyFill="1" applyBorder="1" applyAlignment="1">
      <alignment horizontal="center"/>
    </xf>
    <xf numFmtId="166" fontId="13" fillId="2" borderId="5" xfId="0" applyNumberFormat="1" applyFont="1" applyFill="1" applyBorder="1" applyAlignment="1">
      <alignment horizontal="center"/>
    </xf>
    <xf numFmtId="0" fontId="13" fillId="2" borderId="5" xfId="0" applyFont="1" applyFill="1" applyBorder="1"/>
    <xf numFmtId="0" fontId="35" fillId="0" borderId="0" xfId="0" applyFont="1" applyAlignment="1">
      <alignment vertical="center"/>
    </xf>
    <xf numFmtId="2" fontId="13" fillId="2" borderId="10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Lluvia cortada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1'!$A$6:$A$15</c:f>
              <c:strCache>
                <c:ptCount val="10"/>
                <c:pt idx="0">
                  <c:v>2/6/2019</c:v>
                </c:pt>
                <c:pt idx="1">
                  <c:v>9/12/2019</c:v>
                </c:pt>
                <c:pt idx="2">
                  <c:v>10/12/2019</c:v>
                </c:pt>
                <c:pt idx="3">
                  <c:v>11/12/2019</c:v>
                </c:pt>
                <c:pt idx="4">
                  <c:v>23/12/2019</c:v>
                </c:pt>
                <c:pt idx="5">
                  <c:v>24/12/2019</c:v>
                </c:pt>
                <c:pt idx="6">
                  <c:v>25/12/2019</c:v>
                </c:pt>
                <c:pt idx="7">
                  <c:v>25/1/2020</c:v>
                </c:pt>
                <c:pt idx="8">
                  <c:v>25/2/2020</c:v>
                </c:pt>
                <c:pt idx="9">
                  <c:v>24//01/2020</c:v>
                </c:pt>
              </c:strCache>
            </c:strRef>
          </c:cat>
          <c:val>
            <c:numRef>
              <c:f>'Ejercicio 1'!$E$6:$E$15</c:f>
              <c:numCache>
                <c:formatCode>0.0</c:formatCode>
                <c:ptCount val="10"/>
                <c:pt idx="0">
                  <c:v>20.6</c:v>
                </c:pt>
                <c:pt idx="1">
                  <c:v>26.9</c:v>
                </c:pt>
                <c:pt idx="2">
                  <c:v>12.4</c:v>
                </c:pt>
                <c:pt idx="3">
                  <c:v>12.9</c:v>
                </c:pt>
                <c:pt idx="4">
                  <c:v>9.6999999999999993</c:v>
                </c:pt>
                <c:pt idx="5">
                  <c:v>17.100000000000001</c:v>
                </c:pt>
                <c:pt idx="6">
                  <c:v>9.1999999999999993</c:v>
                </c:pt>
                <c:pt idx="7">
                  <c:v>23</c:v>
                </c:pt>
                <c:pt idx="8">
                  <c:v>13.2</c:v>
                </c:pt>
                <c:pt idx="9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F-48C1-9BC0-0B5D9344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61216"/>
        <c:axId val="92463184"/>
      </c:barChart>
      <c:catAx>
        <c:axId val="924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463184"/>
        <c:crosses val="autoZero"/>
        <c:auto val="1"/>
        <c:lblAlgn val="ctr"/>
        <c:lblOffset val="100"/>
        <c:noMultiLvlLbl val="0"/>
      </c:catAx>
      <c:valAx>
        <c:axId val="92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Lluvia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4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2'!$E$14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2'!$D$15:$D$35</c:f>
              <c:numCache>
                <c:formatCode>0.00</c:formatCode>
                <c:ptCount val="21"/>
                <c:pt idx="0">
                  <c:v>2.0499999999999998</c:v>
                </c:pt>
                <c:pt idx="1">
                  <c:v>2.15</c:v>
                </c:pt>
                <c:pt idx="2">
                  <c:v>2.25</c:v>
                </c:pt>
                <c:pt idx="3">
                  <c:v>2.35</c:v>
                </c:pt>
                <c:pt idx="4">
                  <c:v>2.4500000000000002</c:v>
                </c:pt>
                <c:pt idx="5">
                  <c:v>2.5500000000000003</c:v>
                </c:pt>
                <c:pt idx="6">
                  <c:v>2.6500000000000004</c:v>
                </c:pt>
                <c:pt idx="7">
                  <c:v>2.7500000000000004</c:v>
                </c:pt>
                <c:pt idx="8">
                  <c:v>2.8500000000000005</c:v>
                </c:pt>
                <c:pt idx="9">
                  <c:v>2.9500000000000006</c:v>
                </c:pt>
                <c:pt idx="10">
                  <c:v>3.0500000000000007</c:v>
                </c:pt>
                <c:pt idx="11">
                  <c:v>3.1500000000000008</c:v>
                </c:pt>
                <c:pt idx="12">
                  <c:v>3.2500000000000009</c:v>
                </c:pt>
                <c:pt idx="13">
                  <c:v>3.350000000000001</c:v>
                </c:pt>
                <c:pt idx="14">
                  <c:v>3.4500000000000011</c:v>
                </c:pt>
                <c:pt idx="15">
                  <c:v>3.5500000000000012</c:v>
                </c:pt>
                <c:pt idx="16">
                  <c:v>3.6500000000000012</c:v>
                </c:pt>
                <c:pt idx="17">
                  <c:v>3.7500000000000013</c:v>
                </c:pt>
                <c:pt idx="18">
                  <c:v>3.8500000000000014</c:v>
                </c:pt>
                <c:pt idx="19">
                  <c:v>3.9500000000000015</c:v>
                </c:pt>
                <c:pt idx="20">
                  <c:v>4.0500000000000016</c:v>
                </c:pt>
              </c:numCache>
            </c:numRef>
          </c:xVal>
          <c:yVal>
            <c:numRef>
              <c:f>'Ejercicio 2'!$E$15:$E$35</c:f>
              <c:numCache>
                <c:formatCode>General</c:formatCode>
                <c:ptCount val="21"/>
                <c:pt idx="0">
                  <c:v>0.14976949705309034</c:v>
                </c:pt>
                <c:pt idx="1">
                  <c:v>0.15041409648096904</c:v>
                </c:pt>
                <c:pt idx="2">
                  <c:v>0.15100622175173667</c:v>
                </c:pt>
                <c:pt idx="3">
                  <c:v>0.15154586755273702</c:v>
                </c:pt>
                <c:pt idx="4">
                  <c:v>0.1520330285716783</c:v>
                </c:pt>
                <c:pt idx="5">
                  <c:v>0.1524676994966491</c:v>
                </c:pt>
                <c:pt idx="6">
                  <c:v>0.1528498750161347</c:v>
                </c:pt>
                <c:pt idx="7">
                  <c:v>0.15317954981903326</c:v>
                </c:pt>
                <c:pt idx="8">
                  <c:v>0.15345671859467194</c:v>
                </c:pt>
                <c:pt idx="9">
                  <c:v>0.15368137603282306</c:v>
                </c:pt>
                <c:pt idx="10">
                  <c:v>0.15385351682372039</c:v>
                </c:pt>
                <c:pt idx="11">
                  <c:v>0.15397313565807513</c:v>
                </c:pt>
                <c:pt idx="12">
                  <c:v>0.15404022722709235</c:v>
                </c:pt>
                <c:pt idx="13">
                  <c:v>0.15405478622248689</c:v>
                </c:pt>
                <c:pt idx="14">
                  <c:v>0.15401680733649969</c:v>
                </c:pt>
                <c:pt idx="15">
                  <c:v>0.15392628526191393</c:v>
                </c:pt>
                <c:pt idx="16">
                  <c:v>0.15378321469207124</c:v>
                </c:pt>
                <c:pt idx="17">
                  <c:v>0.15358759032088767</c:v>
                </c:pt>
                <c:pt idx="18">
                  <c:v>0.15333940684287015</c:v>
                </c:pt>
                <c:pt idx="19">
                  <c:v>0.15303865895313237</c:v>
                </c:pt>
                <c:pt idx="20">
                  <c:v>0.15268534134741119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4-40E8-BCDC-BEF273D4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7936"/>
        <c:axId val="535624656"/>
      </c:scatterChart>
      <c:valAx>
        <c:axId val="5356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624656"/>
        <c:crosses val="autoZero"/>
        <c:crossBetween val="midCat"/>
      </c:valAx>
      <c:valAx>
        <c:axId val="5356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6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274320</xdr:colOff>
      <xdr:row>28</xdr:row>
      <xdr:rowOff>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A13C4423-EDC5-4510-B439-4C7DA0496F81}"/>
            </a:ext>
          </a:extLst>
        </xdr:cNvPr>
        <xdr:cNvSpPr>
          <a:spLocks noChangeAspect="1" noChangeArrowheads="1"/>
        </xdr:cNvSpPr>
      </xdr:nvSpPr>
      <xdr:spPr bwMode="auto">
        <a:xfrm>
          <a:off x="784860" y="510540"/>
          <a:ext cx="4198620" cy="419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167640</xdr:colOff>
      <xdr:row>2</xdr:row>
      <xdr:rowOff>15240</xdr:rowOff>
    </xdr:from>
    <xdr:to>
      <xdr:col>4</xdr:col>
      <xdr:colOff>743898</xdr:colOff>
      <xdr:row>12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2AA995-58FB-469E-90A7-0A1186451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50520"/>
          <a:ext cx="2930838" cy="1760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3</xdr:row>
      <xdr:rowOff>11430</xdr:rowOff>
    </xdr:from>
    <xdr:to>
      <xdr:col>15</xdr:col>
      <xdr:colOff>670560</xdr:colOff>
      <xdr:row>15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1D4CF3-34C3-4820-A594-B0B6CC1C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18</xdr:row>
      <xdr:rowOff>171450</xdr:rowOff>
    </xdr:from>
    <xdr:to>
      <xdr:col>12</xdr:col>
      <xdr:colOff>967740</xdr:colOff>
      <xdr:row>34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3BF2B-FC27-4434-BD74-F50E2BE0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142875</xdr:rowOff>
    </xdr:from>
    <xdr:to>
      <xdr:col>5</xdr:col>
      <xdr:colOff>57150</xdr:colOff>
      <xdr:row>5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37A77C-41FB-457F-8A4A-0547A659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676275"/>
          <a:ext cx="1190625" cy="4762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5</xdr:col>
      <xdr:colOff>685800</xdr:colOff>
      <xdr:row>14</xdr:row>
      <xdr:rowOff>91440</xdr:rowOff>
    </xdr:from>
    <xdr:to>
      <xdr:col>12</xdr:col>
      <xdr:colOff>293370</xdr:colOff>
      <xdr:row>33</xdr:row>
      <xdr:rowOff>68580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00581-892C-419E-934C-26FF6FF6A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540" y="2819400"/>
          <a:ext cx="4743450" cy="3162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illermina Grippo" id="{7530BEBE-A2D0-47CD-9F4C-04CE439C9F5C}" userId="ad582c080b644c2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0-11-26T23:33:36.26" personId="{7530BEBE-A2D0-47CD-9F4C-04CE439C9F5C}" id="{0AB3C4E6-416D-4E7D-80C8-1160D33D0FAD}">
    <text>buscar datos
definir celda: N4
con el valor: 0
mover a la celda: M4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H16" sqref="H16"/>
    </sheetView>
  </sheetViews>
  <sheetFormatPr baseColWidth="10" defaultColWidth="11.44140625" defaultRowHeight="13.2" x14ac:dyDescent="0.25"/>
  <cols>
    <col min="1" max="16384" width="11.44140625" style="13"/>
  </cols>
  <sheetData>
    <row r="1" spans="1:10" x14ac:dyDescent="0.25">
      <c r="A1" s="35" t="s">
        <v>2</v>
      </c>
      <c r="F1" s="24" t="s">
        <v>3</v>
      </c>
      <c r="G1" s="22"/>
      <c r="H1" s="22" t="s">
        <v>35</v>
      </c>
      <c r="I1" s="22"/>
      <c r="J1" s="23"/>
    </row>
    <row r="2" spans="1:10" x14ac:dyDescent="0.25">
      <c r="F2" s="25" t="s">
        <v>61</v>
      </c>
      <c r="G2" s="26"/>
      <c r="H2" s="26"/>
      <c r="I2" s="26"/>
      <c r="J2" s="27"/>
    </row>
    <row r="3" spans="1:10" ht="13.8" thickBot="1" x14ac:dyDescent="0.3">
      <c r="F3" s="28"/>
      <c r="G3" s="29"/>
      <c r="H3" s="29"/>
      <c r="I3" s="29"/>
      <c r="J3" s="30"/>
    </row>
    <row r="4" spans="1:10" x14ac:dyDescent="0.25">
      <c r="B4"/>
      <c r="C4" s="31"/>
      <c r="D4" s="31"/>
      <c r="E4" s="32"/>
    </row>
    <row r="5" spans="1:10" x14ac:dyDescent="0.25">
      <c r="B5" s="33"/>
      <c r="C5" s="26"/>
      <c r="D5" s="26"/>
      <c r="E5" s="27"/>
      <c r="G5" s="34" t="s">
        <v>34</v>
      </c>
    </row>
    <row r="6" spans="1:10" x14ac:dyDescent="0.25">
      <c r="B6" s="33"/>
      <c r="C6" s="26"/>
      <c r="D6" s="26"/>
      <c r="E6" s="27"/>
    </row>
    <row r="7" spans="1:10" x14ac:dyDescent="0.25">
      <c r="B7" s="33"/>
      <c r="C7" s="26"/>
      <c r="D7" s="26"/>
      <c r="E7" s="27"/>
    </row>
    <row r="8" spans="1:10" x14ac:dyDescent="0.25">
      <c r="B8" s="33"/>
      <c r="C8" s="26"/>
      <c r="D8" s="26"/>
      <c r="E8" s="27"/>
    </row>
    <row r="9" spans="1:10" x14ac:dyDescent="0.25">
      <c r="B9" s="33"/>
      <c r="C9" s="26"/>
      <c r="D9" s="26"/>
      <c r="E9" s="27"/>
    </row>
    <row r="10" spans="1:10" x14ac:dyDescent="0.25">
      <c r="B10" s="33"/>
      <c r="C10" s="26"/>
      <c r="D10" s="26"/>
      <c r="E10" s="27"/>
    </row>
    <row r="11" spans="1:10" ht="13.8" thickBot="1" x14ac:dyDescent="0.3">
      <c r="B11" s="28"/>
      <c r="C11" s="29"/>
      <c r="D11" s="29"/>
      <c r="E11" s="30"/>
    </row>
    <row r="15" spans="1:10" x14ac:dyDescent="0.25">
      <c r="A15" s="35"/>
    </row>
    <row r="20" spans="1:2" x14ac:dyDescent="0.25">
      <c r="A20" s="34" t="s">
        <v>4</v>
      </c>
      <c r="B2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F14" sqref="F14"/>
    </sheetView>
  </sheetViews>
  <sheetFormatPr baseColWidth="10" defaultColWidth="11.44140625" defaultRowHeight="13.2" x14ac:dyDescent="0.25"/>
  <cols>
    <col min="1" max="1" width="17.109375" style="13" customWidth="1"/>
    <col min="2" max="2" width="22.33203125" style="13" customWidth="1"/>
    <col min="3" max="3" width="11.109375" style="13" customWidth="1"/>
    <col min="4" max="4" width="8.6640625" style="13" customWidth="1"/>
    <col min="5" max="5" width="10.6640625" style="16" customWidth="1"/>
    <col min="6" max="6" width="13.109375" style="16" customWidth="1"/>
    <col min="7" max="7" width="11" style="16" customWidth="1"/>
    <col min="8" max="8" width="7.88671875" style="13" customWidth="1"/>
    <col min="9" max="9" width="11.44140625" style="13"/>
    <col min="10" max="10" width="15.6640625" style="13" customWidth="1"/>
    <col min="11" max="11" width="5.6640625" style="13" customWidth="1"/>
    <col min="12" max="12" width="9.33203125" style="13" customWidth="1"/>
    <col min="13" max="16384" width="11.44140625" style="13"/>
  </cols>
  <sheetData>
    <row r="1" spans="1:7" ht="21.6" customHeight="1" thickBot="1" x14ac:dyDescent="0.3">
      <c r="A1" s="7" t="s">
        <v>22</v>
      </c>
      <c r="B1" s="6" t="s">
        <v>0</v>
      </c>
      <c r="C1" s="15"/>
      <c r="D1" s="15"/>
      <c r="E1" s="18"/>
    </row>
    <row r="2" spans="1:7" ht="21.6" customHeight="1" x14ac:dyDescent="0.3">
      <c r="A2" s="5" t="s">
        <v>41</v>
      </c>
      <c r="C2" s="21" t="s">
        <v>31</v>
      </c>
      <c r="D2" s="14"/>
      <c r="E2" s="19"/>
    </row>
    <row r="4" spans="1:7" ht="13.8" x14ac:dyDescent="0.3">
      <c r="D4" s="62" t="s">
        <v>28</v>
      </c>
      <c r="E4" s="62" t="s">
        <v>27</v>
      </c>
      <c r="F4" s="72"/>
      <c r="G4" s="13"/>
    </row>
    <row r="5" spans="1:7" ht="13.8" x14ac:dyDescent="0.3">
      <c r="A5" s="63" t="s">
        <v>30</v>
      </c>
      <c r="B5" s="62" t="s">
        <v>29</v>
      </c>
      <c r="C5" s="62" t="s">
        <v>51</v>
      </c>
      <c r="D5" s="62" t="s">
        <v>26</v>
      </c>
      <c r="E5" s="62" t="s">
        <v>25</v>
      </c>
      <c r="F5" s="62"/>
      <c r="G5" s="13"/>
    </row>
    <row r="6" spans="1:7" ht="13.8" x14ac:dyDescent="0.3">
      <c r="A6" s="83">
        <v>43618</v>
      </c>
      <c r="B6" s="46">
        <v>5</v>
      </c>
      <c r="C6" s="73">
        <v>24</v>
      </c>
      <c r="D6" s="60">
        <f>VLOOKUP('Ejercicio 1'!B6,corrector,2,FALSE)</f>
        <v>0.86</v>
      </c>
      <c r="E6" s="59">
        <f>ROUND((C6*D6),1)</f>
        <v>20.6</v>
      </c>
      <c r="F6" s="58" t="str">
        <f>IF(OR(E6&gt;20,B6=5),"F",E6)</f>
        <v>F</v>
      </c>
      <c r="G6" s="13"/>
    </row>
    <row r="7" spans="1:7" x14ac:dyDescent="0.25">
      <c r="A7" s="74">
        <v>43808</v>
      </c>
      <c r="B7" s="61">
        <v>4</v>
      </c>
      <c r="C7" s="73">
        <v>24</v>
      </c>
      <c r="D7" s="60">
        <f>VLOOKUP('Ejercicio 1'!B7,corrector,2,FALSE)</f>
        <v>1.1200000000000001</v>
      </c>
      <c r="E7" s="59">
        <f t="shared" ref="E7:E15" si="0">ROUND((C7*D7),1)</f>
        <v>26.9</v>
      </c>
      <c r="F7" s="58" t="str">
        <f t="shared" ref="F7:F15" si="1">IF(OR(E7&gt;20,B7=5),"F",E7)</f>
        <v>F</v>
      </c>
      <c r="G7" s="13"/>
    </row>
    <row r="8" spans="1:7" x14ac:dyDescent="0.25">
      <c r="A8" s="74">
        <v>43809</v>
      </c>
      <c r="B8" s="61">
        <v>1</v>
      </c>
      <c r="C8" s="73">
        <v>13</v>
      </c>
      <c r="D8" s="60">
        <f>VLOOKUP('Ejercicio 1'!B8,corrector,2,FALSE)</f>
        <v>0.95</v>
      </c>
      <c r="E8" s="59">
        <f t="shared" si="0"/>
        <v>12.4</v>
      </c>
      <c r="F8" s="58">
        <f t="shared" si="1"/>
        <v>12.4</v>
      </c>
      <c r="G8" s="13"/>
    </row>
    <row r="9" spans="1:7" x14ac:dyDescent="0.25">
      <c r="A9" s="74">
        <v>43810</v>
      </c>
      <c r="B9" s="61">
        <v>5</v>
      </c>
      <c r="C9" s="73">
        <v>15</v>
      </c>
      <c r="D9" s="60">
        <f>VLOOKUP('Ejercicio 1'!B9,corrector,2,FALSE)</f>
        <v>0.86</v>
      </c>
      <c r="E9" s="59">
        <f t="shared" si="0"/>
        <v>12.9</v>
      </c>
      <c r="F9" s="58" t="str">
        <f t="shared" si="1"/>
        <v>F</v>
      </c>
      <c r="G9" s="13"/>
    </row>
    <row r="10" spans="1:7" x14ac:dyDescent="0.25">
      <c r="A10" s="74">
        <v>43822</v>
      </c>
      <c r="B10" s="61">
        <v>2</v>
      </c>
      <c r="C10" s="73">
        <v>11</v>
      </c>
      <c r="D10" s="60">
        <f>VLOOKUP('Ejercicio 1'!B10,corrector,2,FALSE)</f>
        <v>0.88</v>
      </c>
      <c r="E10" s="59">
        <f t="shared" si="0"/>
        <v>9.6999999999999993</v>
      </c>
      <c r="F10" s="58">
        <f t="shared" si="1"/>
        <v>9.6999999999999993</v>
      </c>
      <c r="G10" s="13"/>
    </row>
    <row r="11" spans="1:7" x14ac:dyDescent="0.25">
      <c r="A11" s="74">
        <v>43823</v>
      </c>
      <c r="B11" s="61">
        <v>1</v>
      </c>
      <c r="C11" s="73">
        <v>18</v>
      </c>
      <c r="D11" s="60">
        <f>VLOOKUP('Ejercicio 1'!B11,corrector,2,FALSE)</f>
        <v>0.95</v>
      </c>
      <c r="E11" s="59">
        <f t="shared" si="0"/>
        <v>17.100000000000001</v>
      </c>
      <c r="F11" s="58">
        <f t="shared" si="1"/>
        <v>17.100000000000001</v>
      </c>
      <c r="G11" s="13"/>
    </row>
    <row r="12" spans="1:7" ht="12.6" customHeight="1" x14ac:dyDescent="0.25">
      <c r="A12" s="74">
        <v>43824</v>
      </c>
      <c r="B12" s="61">
        <v>3</v>
      </c>
      <c r="C12" s="73">
        <v>10</v>
      </c>
      <c r="D12" s="60">
        <f>VLOOKUP('Ejercicio 1'!B12,corrector,2,FALSE)</f>
        <v>0.92</v>
      </c>
      <c r="E12" s="59">
        <f t="shared" si="0"/>
        <v>9.1999999999999993</v>
      </c>
      <c r="F12" s="58">
        <f t="shared" si="1"/>
        <v>9.1999999999999993</v>
      </c>
      <c r="G12" s="13"/>
    </row>
    <row r="13" spans="1:7" ht="12.6" customHeight="1" x14ac:dyDescent="0.25">
      <c r="A13" s="74">
        <v>43855</v>
      </c>
      <c r="B13" s="61">
        <v>3</v>
      </c>
      <c r="C13" s="73">
        <v>25</v>
      </c>
      <c r="D13" s="60">
        <f>VLOOKUP('Ejercicio 1'!B13,corrector,2,FALSE)</f>
        <v>0.92</v>
      </c>
      <c r="E13" s="59">
        <f t="shared" si="0"/>
        <v>23</v>
      </c>
      <c r="F13" s="58" t="str">
        <f t="shared" si="1"/>
        <v>F</v>
      </c>
      <c r="G13" s="13"/>
    </row>
    <row r="14" spans="1:7" x14ac:dyDescent="0.25">
      <c r="A14" s="103">
        <v>43886</v>
      </c>
      <c r="B14" s="82">
        <v>2</v>
      </c>
      <c r="C14" s="73">
        <v>15</v>
      </c>
      <c r="D14" s="60">
        <f>VLOOKUP('Ejercicio 1'!B14,corrector,2,FALSE)</f>
        <v>0.88</v>
      </c>
      <c r="E14" s="59">
        <f t="shared" si="0"/>
        <v>13.2</v>
      </c>
      <c r="F14" s="58">
        <f t="shared" si="1"/>
        <v>13.2</v>
      </c>
      <c r="G14" s="13"/>
    </row>
    <row r="15" spans="1:7" x14ac:dyDescent="0.25">
      <c r="A15" s="74" t="s">
        <v>24</v>
      </c>
      <c r="B15" s="61">
        <v>1</v>
      </c>
      <c r="C15" s="73">
        <v>22</v>
      </c>
      <c r="D15" s="60">
        <f>VLOOKUP('Ejercicio 1'!B15,corrector,2,FALSE)</f>
        <v>0.95</v>
      </c>
      <c r="E15" s="59">
        <f t="shared" si="0"/>
        <v>20.9</v>
      </c>
      <c r="F15" s="58" t="str">
        <f t="shared" si="1"/>
        <v>F</v>
      </c>
      <c r="G15" s="13"/>
    </row>
    <row r="16" spans="1:7" x14ac:dyDescent="0.25">
      <c r="A16" s="57"/>
      <c r="D16" s="17"/>
    </row>
    <row r="17" spans="1:13" x14ac:dyDescent="0.25">
      <c r="A17" s="13" t="s">
        <v>5</v>
      </c>
      <c r="D17" s="16"/>
      <c r="G17" s="13"/>
    </row>
    <row r="18" spans="1:13" x14ac:dyDescent="0.25">
      <c r="L18" s="90" t="s">
        <v>45</v>
      </c>
    </row>
    <row r="19" spans="1:13" x14ac:dyDescent="0.25">
      <c r="B19" s="13" t="s">
        <v>50</v>
      </c>
      <c r="K19" s="91">
        <v>0.5</v>
      </c>
      <c r="L19" s="10"/>
    </row>
    <row r="20" spans="1:13" ht="14.4" x14ac:dyDescent="0.25">
      <c r="B20" s="11" t="s">
        <v>37</v>
      </c>
      <c r="K20" s="91">
        <v>0.5</v>
      </c>
      <c r="L20" s="10"/>
    </row>
    <row r="21" spans="1:13" ht="14.4" x14ac:dyDescent="0.25">
      <c r="B21" s="11" t="s">
        <v>49</v>
      </c>
      <c r="K21" s="92">
        <v>0.5</v>
      </c>
      <c r="L21" s="10"/>
    </row>
    <row r="22" spans="1:13" ht="14.4" x14ac:dyDescent="0.25">
      <c r="B22" s="11" t="s">
        <v>36</v>
      </c>
      <c r="K22" s="93">
        <v>0.5</v>
      </c>
      <c r="L22" s="10"/>
    </row>
    <row r="23" spans="1:13" ht="14.4" x14ac:dyDescent="0.25">
      <c r="B23" s="12" t="s">
        <v>23</v>
      </c>
      <c r="L23" s="10"/>
    </row>
    <row r="24" spans="1:13" ht="14.4" x14ac:dyDescent="0.25">
      <c r="B24" s="12" t="s">
        <v>38</v>
      </c>
      <c r="K24" s="20">
        <v>1</v>
      </c>
      <c r="L24" s="10"/>
    </row>
    <row r="25" spans="1:13" ht="15" thickBot="1" x14ac:dyDescent="0.3">
      <c r="B25" s="11"/>
      <c r="K25" s="94"/>
      <c r="L25" s="10">
        <f>SUM(L19:L24)</f>
        <v>0</v>
      </c>
      <c r="M25" s="90" t="s">
        <v>46</v>
      </c>
    </row>
    <row r="26" spans="1:13" ht="13.8" thickBot="1" x14ac:dyDescent="0.3">
      <c r="B26" s="84" t="s">
        <v>44</v>
      </c>
      <c r="C26" s="85"/>
      <c r="D26" s="85"/>
      <c r="E26" s="86"/>
      <c r="F26" s="87"/>
      <c r="G26" s="87"/>
    </row>
    <row r="27" spans="1:13" ht="14.4" x14ac:dyDescent="0.25">
      <c r="B27" s="11"/>
      <c r="C27" s="70"/>
      <c r="D27" s="70"/>
      <c r="E27" s="71"/>
      <c r="F27" s="71"/>
      <c r="G27" s="71"/>
      <c r="H27" s="70"/>
      <c r="I27" s="70"/>
      <c r="J27" s="70"/>
    </row>
    <row r="28" spans="1:13" x14ac:dyDescent="0.25">
      <c r="B28" s="13" t="s">
        <v>153</v>
      </c>
    </row>
    <row r="29" spans="1:13" x14ac:dyDescent="0.25">
      <c r="B29" s="13" t="s">
        <v>154</v>
      </c>
    </row>
    <row r="30" spans="1:13" x14ac:dyDescent="0.25">
      <c r="B30" s="13" t="s">
        <v>155</v>
      </c>
    </row>
    <row r="31" spans="1:13" x14ac:dyDescent="0.25">
      <c r="B31" s="70"/>
    </row>
  </sheetData>
  <sortState xmlns:xlrd2="http://schemas.microsoft.com/office/spreadsheetml/2017/richdata2" ref="A6:F15">
    <sortCondition ref="A6:A15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8"/>
  <sheetViews>
    <sheetView workbookViewId="0">
      <selection activeCell="C17" sqref="C17"/>
    </sheetView>
  </sheetViews>
  <sheetFormatPr baseColWidth="10" defaultColWidth="11.44140625" defaultRowHeight="13.2" x14ac:dyDescent="0.25"/>
  <cols>
    <col min="1" max="1" width="11.44140625" style="13"/>
    <col min="2" max="2" width="22.109375" style="13" bestFit="1" customWidth="1"/>
    <col min="3" max="3" width="11.44140625" style="13"/>
    <col min="4" max="4" width="13.33203125" style="16" customWidth="1"/>
    <col min="5" max="5" width="15.109375" style="13" customWidth="1"/>
    <col min="6" max="16384" width="11.44140625" style="13"/>
  </cols>
  <sheetData>
    <row r="1" spans="3:4" ht="13.8" thickBot="1" x14ac:dyDescent="0.3"/>
    <row r="2" spans="3:4" ht="13.8" thickBot="1" x14ac:dyDescent="0.3">
      <c r="C2" s="69" t="s">
        <v>33</v>
      </c>
      <c r="D2" s="68"/>
    </row>
    <row r="3" spans="3:4" ht="13.8" x14ac:dyDescent="0.3">
      <c r="C3" s="67" t="s">
        <v>29</v>
      </c>
      <c r="D3" s="66" t="s">
        <v>32</v>
      </c>
    </row>
    <row r="4" spans="3:4" x14ac:dyDescent="0.25">
      <c r="C4" s="65">
        <v>1</v>
      </c>
      <c r="D4" s="64">
        <v>0.95</v>
      </c>
    </row>
    <row r="5" spans="3:4" x14ac:dyDescent="0.25">
      <c r="C5" s="65">
        <v>2</v>
      </c>
      <c r="D5" s="64">
        <v>0.88</v>
      </c>
    </row>
    <row r="6" spans="3:4" x14ac:dyDescent="0.25">
      <c r="C6" s="65">
        <v>3</v>
      </c>
      <c r="D6" s="64">
        <v>0.92</v>
      </c>
    </row>
    <row r="7" spans="3:4" x14ac:dyDescent="0.25">
      <c r="C7" s="65">
        <v>4</v>
      </c>
      <c r="D7" s="64">
        <v>1.1200000000000001</v>
      </c>
    </row>
    <row r="8" spans="3:4" x14ac:dyDescent="0.25">
      <c r="C8" s="65">
        <v>5</v>
      </c>
      <c r="D8" s="64">
        <v>0.86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7"/>
  <sheetViews>
    <sheetView topLeftCell="A9" workbookViewId="0">
      <selection activeCell="E15" sqref="E15"/>
    </sheetView>
  </sheetViews>
  <sheetFormatPr baseColWidth="10" defaultColWidth="11.5546875" defaultRowHeight="13.8" x14ac:dyDescent="0.3"/>
  <cols>
    <col min="1" max="1" width="18.6640625" style="39" customWidth="1"/>
    <col min="2" max="2" width="11.5546875" style="39"/>
    <col min="3" max="3" width="13.33203125" style="39" customWidth="1"/>
    <col min="4" max="5" width="11.5546875" style="39"/>
    <col min="6" max="6" width="12.33203125" style="39" customWidth="1"/>
    <col min="7" max="11" width="11.5546875" style="39"/>
    <col min="12" max="12" width="10.44140625" style="40" customWidth="1"/>
    <col min="13" max="13" width="15.88671875" style="39" customWidth="1"/>
    <col min="14" max="16384" width="11.5546875" style="39"/>
  </cols>
  <sheetData>
    <row r="1" spans="1:15" ht="21.6" customHeight="1" thickBot="1" x14ac:dyDescent="0.35">
      <c r="A1" s="7" t="s">
        <v>22</v>
      </c>
      <c r="B1" s="36" t="s">
        <v>0</v>
      </c>
      <c r="C1" s="37"/>
      <c r="D1" s="37"/>
      <c r="E1" s="38"/>
    </row>
    <row r="2" spans="1:15" ht="21.6" customHeight="1" x14ac:dyDescent="0.3">
      <c r="A2" s="41" t="s">
        <v>6</v>
      </c>
      <c r="B2" s="42"/>
      <c r="C2" s="43"/>
      <c r="D2" s="43"/>
      <c r="E2" s="44"/>
    </row>
    <row r="3" spans="1:15" x14ac:dyDescent="0.3">
      <c r="I3" s="39" t="s">
        <v>62</v>
      </c>
      <c r="M3" s="39" t="s">
        <v>63</v>
      </c>
      <c r="N3" s="39" t="s">
        <v>64</v>
      </c>
    </row>
    <row r="4" spans="1:15" ht="16.2" x14ac:dyDescent="0.3">
      <c r="A4" s="41" t="s">
        <v>15</v>
      </c>
      <c r="M4" s="39">
        <v>-4.3398262370634306</v>
      </c>
      <c r="N4" s="39">
        <f>SIN(RADIANS(M4))-$B$16*RADIANS((M4^2))+$B$17</f>
        <v>2.0612042380394047E-5</v>
      </c>
    </row>
    <row r="5" spans="1:15" s="53" customFormat="1" x14ac:dyDescent="0.3">
      <c r="L5" s="56"/>
    </row>
    <row r="6" spans="1:15" x14ac:dyDescent="0.3">
      <c r="A6" s="45" t="s">
        <v>19</v>
      </c>
      <c r="J6" s="40" t="s">
        <v>1</v>
      </c>
      <c r="K6" s="90" t="s">
        <v>45</v>
      </c>
    </row>
    <row r="7" spans="1:15" ht="14.4" x14ac:dyDescent="0.3">
      <c r="A7" s="12" t="s">
        <v>52</v>
      </c>
      <c r="J7" s="46">
        <v>0.8</v>
      </c>
      <c r="K7" s="10"/>
      <c r="L7" s="39"/>
    </row>
    <row r="8" spans="1:15" x14ac:dyDescent="0.3">
      <c r="A8" s="39" t="s">
        <v>18</v>
      </c>
      <c r="K8" s="10"/>
    </row>
    <row r="9" spans="1:15" ht="14.4" x14ac:dyDescent="0.3">
      <c r="A9" s="12" t="s">
        <v>14</v>
      </c>
      <c r="J9" s="46">
        <v>0.7</v>
      </c>
      <c r="K9" s="10"/>
      <c r="L9" s="39"/>
    </row>
    <row r="10" spans="1:15" ht="14.4" x14ac:dyDescent="0.3">
      <c r="A10" s="12" t="s">
        <v>43</v>
      </c>
      <c r="J10" s="46">
        <v>0.4</v>
      </c>
      <c r="K10" s="10"/>
      <c r="L10" s="13"/>
    </row>
    <row r="11" spans="1:15" ht="14.4" x14ac:dyDescent="0.3">
      <c r="A11" s="12" t="s">
        <v>53</v>
      </c>
      <c r="J11" s="46">
        <v>0.3</v>
      </c>
      <c r="K11" s="10"/>
      <c r="L11" s="13"/>
    </row>
    <row r="12" spans="1:15" ht="14.4" x14ac:dyDescent="0.3">
      <c r="A12" s="12"/>
      <c r="K12" s="10">
        <f>SUM(K7:K11)</f>
        <v>0</v>
      </c>
      <c r="L12" s="90" t="s">
        <v>46</v>
      </c>
    </row>
    <row r="13" spans="1:15" ht="14.4" thickBot="1" x14ac:dyDescent="0.35">
      <c r="L13" s="47"/>
    </row>
    <row r="14" spans="1:15" x14ac:dyDescent="0.3">
      <c r="A14" s="48" t="s">
        <v>8</v>
      </c>
      <c r="B14" s="115">
        <v>2.0499999999999998</v>
      </c>
      <c r="D14" s="49" t="s">
        <v>12</v>
      </c>
      <c r="E14" s="50" t="s">
        <v>13</v>
      </c>
      <c r="F14" s="51"/>
    </row>
    <row r="15" spans="1:15" ht="14.4" thickBot="1" x14ac:dyDescent="0.35">
      <c r="A15" s="52" t="s">
        <v>9</v>
      </c>
      <c r="B15" s="114">
        <v>0.1</v>
      </c>
      <c r="D15" s="116">
        <f>B14</f>
        <v>2.0499999999999998</v>
      </c>
      <c r="E15" s="39">
        <f>SIN(RADIANS(D15))-$B$16*RADIANS(D15^2)+$B$17</f>
        <v>0.14976949705309034</v>
      </c>
    </row>
    <row r="16" spans="1:15" ht="14.4" thickBot="1" x14ac:dyDescent="0.35">
      <c r="A16" s="54" t="s">
        <v>10</v>
      </c>
      <c r="B16" s="108">
        <v>0.15</v>
      </c>
      <c r="D16" s="116">
        <f>D15+$B$15</f>
        <v>2.15</v>
      </c>
      <c r="E16" s="39">
        <f t="shared" ref="E16:E35" si="0">SIN(RADIANS(D16))-$B$16*RADIANS((D16^2))+$B$17</f>
        <v>0.15041409648096904</v>
      </c>
      <c r="H16" s="84" t="s">
        <v>44</v>
      </c>
      <c r="I16" s="88"/>
      <c r="J16" s="88"/>
      <c r="K16" s="88"/>
      <c r="L16" s="89"/>
      <c r="M16" s="95"/>
    </row>
    <row r="17" spans="1:5" ht="14.4" thickBot="1" x14ac:dyDescent="0.35">
      <c r="A17" s="55" t="s">
        <v>11</v>
      </c>
      <c r="B17" s="109">
        <v>0.125</v>
      </c>
      <c r="D17" s="116">
        <f t="shared" ref="D17:D35" si="1">D16+$B$15</f>
        <v>2.25</v>
      </c>
      <c r="E17" s="39">
        <f t="shared" si="0"/>
        <v>0.15100622175173667</v>
      </c>
    </row>
    <row r="18" spans="1:5" x14ac:dyDescent="0.3">
      <c r="D18" s="116">
        <f t="shared" si="1"/>
        <v>2.35</v>
      </c>
      <c r="E18" s="39">
        <f t="shared" si="0"/>
        <v>0.15154586755273702</v>
      </c>
    </row>
    <row r="19" spans="1:5" x14ac:dyDescent="0.3">
      <c r="D19" s="116">
        <f t="shared" si="1"/>
        <v>2.4500000000000002</v>
      </c>
      <c r="E19" s="39">
        <f t="shared" si="0"/>
        <v>0.1520330285716783</v>
      </c>
    </row>
    <row r="20" spans="1:5" ht="14.4" thickBot="1" x14ac:dyDescent="0.35">
      <c r="D20" s="116">
        <f t="shared" si="1"/>
        <v>2.5500000000000003</v>
      </c>
      <c r="E20" s="39">
        <f t="shared" si="0"/>
        <v>0.1524676994966491</v>
      </c>
    </row>
    <row r="21" spans="1:5" ht="15.6" x14ac:dyDescent="0.3">
      <c r="A21" s="104" t="s">
        <v>12</v>
      </c>
      <c r="B21" s="105" t="s">
        <v>13</v>
      </c>
      <c r="D21" s="116">
        <f t="shared" si="1"/>
        <v>2.6500000000000004</v>
      </c>
      <c r="E21" s="39">
        <f t="shared" si="0"/>
        <v>0.1528498750161347</v>
      </c>
    </row>
    <row r="22" spans="1:5" x14ac:dyDescent="0.3">
      <c r="A22" s="110"/>
      <c r="B22" s="111"/>
      <c r="D22" s="116">
        <f t="shared" si="1"/>
        <v>2.7500000000000004</v>
      </c>
      <c r="E22" s="39">
        <f t="shared" si="0"/>
        <v>0.15317954981903326</v>
      </c>
    </row>
    <row r="23" spans="1:5" x14ac:dyDescent="0.3">
      <c r="A23" s="112"/>
      <c r="B23" s="112"/>
      <c r="D23" s="116">
        <f t="shared" si="1"/>
        <v>2.8500000000000005</v>
      </c>
      <c r="E23" s="39">
        <f t="shared" si="0"/>
        <v>0.15345671859467194</v>
      </c>
    </row>
    <row r="24" spans="1:5" x14ac:dyDescent="0.3">
      <c r="D24" s="116">
        <f t="shared" si="1"/>
        <v>2.9500000000000006</v>
      </c>
      <c r="E24" s="39">
        <f t="shared" si="0"/>
        <v>0.15368137603282306</v>
      </c>
    </row>
    <row r="25" spans="1:5" x14ac:dyDescent="0.3">
      <c r="D25" s="116">
        <f t="shared" si="1"/>
        <v>3.0500000000000007</v>
      </c>
      <c r="E25" s="39">
        <f t="shared" si="0"/>
        <v>0.15385351682372039</v>
      </c>
    </row>
    <row r="26" spans="1:5" x14ac:dyDescent="0.3">
      <c r="D26" s="116">
        <f t="shared" si="1"/>
        <v>3.1500000000000008</v>
      </c>
      <c r="E26" s="39">
        <f t="shared" si="0"/>
        <v>0.15397313565807513</v>
      </c>
    </row>
    <row r="27" spans="1:5" x14ac:dyDescent="0.3">
      <c r="D27" s="116">
        <f t="shared" si="1"/>
        <v>3.2500000000000009</v>
      </c>
      <c r="E27" s="39">
        <f t="shared" si="0"/>
        <v>0.15404022722709235</v>
      </c>
    </row>
    <row r="28" spans="1:5" x14ac:dyDescent="0.3">
      <c r="D28" s="116">
        <f t="shared" si="1"/>
        <v>3.350000000000001</v>
      </c>
      <c r="E28" s="39">
        <f t="shared" si="0"/>
        <v>0.15405478622248689</v>
      </c>
    </row>
    <row r="29" spans="1:5" x14ac:dyDescent="0.3">
      <c r="D29" s="116">
        <f t="shared" si="1"/>
        <v>3.4500000000000011</v>
      </c>
      <c r="E29" s="39">
        <f t="shared" si="0"/>
        <v>0.15401680733649969</v>
      </c>
    </row>
    <row r="30" spans="1:5" x14ac:dyDescent="0.3">
      <c r="D30" s="116">
        <f t="shared" si="1"/>
        <v>3.5500000000000012</v>
      </c>
      <c r="E30" s="39">
        <f t="shared" si="0"/>
        <v>0.15392628526191393</v>
      </c>
    </row>
    <row r="31" spans="1:5" x14ac:dyDescent="0.3">
      <c r="D31" s="116">
        <f t="shared" si="1"/>
        <v>3.6500000000000012</v>
      </c>
      <c r="E31" s="39">
        <f t="shared" si="0"/>
        <v>0.15378321469207124</v>
      </c>
    </row>
    <row r="32" spans="1:5" x14ac:dyDescent="0.3">
      <c r="D32" s="116">
        <f t="shared" si="1"/>
        <v>3.7500000000000013</v>
      </c>
      <c r="E32" s="39">
        <f t="shared" si="0"/>
        <v>0.15358759032088767</v>
      </c>
    </row>
    <row r="33" spans="1:5" x14ac:dyDescent="0.3">
      <c r="D33" s="116">
        <f t="shared" si="1"/>
        <v>3.8500000000000014</v>
      </c>
      <c r="E33" s="39">
        <f t="shared" si="0"/>
        <v>0.15333940684287015</v>
      </c>
    </row>
    <row r="34" spans="1:5" x14ac:dyDescent="0.3">
      <c r="D34" s="116">
        <f t="shared" si="1"/>
        <v>3.9500000000000015</v>
      </c>
      <c r="E34" s="39">
        <f t="shared" si="0"/>
        <v>0.15303865895313237</v>
      </c>
    </row>
    <row r="35" spans="1:5" x14ac:dyDescent="0.3">
      <c r="D35" s="116">
        <f t="shared" si="1"/>
        <v>4.0500000000000016</v>
      </c>
      <c r="E35" s="39">
        <f t="shared" si="0"/>
        <v>0.15268534134741119</v>
      </c>
    </row>
    <row r="45" spans="1:5" ht="15.6" x14ac:dyDescent="0.3">
      <c r="A45" s="106"/>
    </row>
    <row r="46" spans="1:5" ht="15.6" x14ac:dyDescent="0.3">
      <c r="A46" s="106"/>
    </row>
    <row r="47" spans="1:5" ht="15.6" x14ac:dyDescent="0.3">
      <c r="A47" s="106"/>
    </row>
    <row r="48" spans="1:5" ht="15.6" x14ac:dyDescent="0.3">
      <c r="A48" s="106"/>
    </row>
    <row r="49" spans="1:1" ht="15.6" x14ac:dyDescent="0.3">
      <c r="A49" s="106"/>
    </row>
    <row r="50" spans="1:1" ht="15.6" x14ac:dyDescent="0.3">
      <c r="A50" s="106"/>
    </row>
    <row r="51" spans="1:1" ht="15.6" x14ac:dyDescent="0.3">
      <c r="A51" s="106"/>
    </row>
    <row r="52" spans="1:1" ht="15.6" x14ac:dyDescent="0.3">
      <c r="A52" s="106"/>
    </row>
    <row r="53" spans="1:1" ht="15.6" x14ac:dyDescent="0.3">
      <c r="A53" s="106"/>
    </row>
    <row r="54" spans="1:1" ht="15.6" x14ac:dyDescent="0.3">
      <c r="A54" s="106"/>
    </row>
    <row r="55" spans="1:1" ht="15.6" x14ac:dyDescent="0.3">
      <c r="A55" s="106"/>
    </row>
    <row r="56" spans="1:1" ht="15.6" x14ac:dyDescent="0.3">
      <c r="A56" s="106"/>
    </row>
    <row r="57" spans="1:1" ht="15.6" x14ac:dyDescent="0.3">
      <c r="A57" s="106"/>
    </row>
    <row r="58" spans="1:1" ht="15.6" x14ac:dyDescent="0.3">
      <c r="A58" s="106"/>
    </row>
    <row r="59" spans="1:1" ht="15.6" x14ac:dyDescent="0.3">
      <c r="A59" s="106"/>
    </row>
    <row r="60" spans="1:1" ht="15.6" x14ac:dyDescent="0.3">
      <c r="A60" s="106"/>
    </row>
    <row r="61" spans="1:1" ht="15.6" x14ac:dyDescent="0.3">
      <c r="A61" s="106"/>
    </row>
    <row r="62" spans="1:1" ht="15.6" x14ac:dyDescent="0.3">
      <c r="A62" s="106"/>
    </row>
    <row r="63" spans="1:1" ht="15.6" x14ac:dyDescent="0.3">
      <c r="A63" s="106"/>
    </row>
    <row r="64" spans="1:1" ht="15.6" x14ac:dyDescent="0.3">
      <c r="A64" s="106"/>
    </row>
    <row r="65" spans="1:1" ht="15.6" x14ac:dyDescent="0.3">
      <c r="A65" s="106"/>
    </row>
    <row r="66" spans="1:1" ht="15.6" x14ac:dyDescent="0.3">
      <c r="A66" s="106"/>
    </row>
    <row r="67" spans="1:1" ht="15.6" x14ac:dyDescent="0.3">
      <c r="A67" s="106"/>
    </row>
    <row r="68" spans="1:1" ht="15.6" x14ac:dyDescent="0.3">
      <c r="A68" s="106"/>
    </row>
    <row r="69" spans="1:1" ht="15.6" x14ac:dyDescent="0.3">
      <c r="A69" s="106"/>
    </row>
    <row r="70" spans="1:1" ht="15.6" x14ac:dyDescent="0.3">
      <c r="A70" s="106"/>
    </row>
    <row r="71" spans="1:1" ht="15.6" x14ac:dyDescent="0.3">
      <c r="A71" s="106"/>
    </row>
    <row r="72" spans="1:1" ht="15.6" x14ac:dyDescent="0.3">
      <c r="A72" s="106"/>
    </row>
    <row r="73" spans="1:1" ht="15.6" x14ac:dyDescent="0.3">
      <c r="A73" s="106"/>
    </row>
    <row r="74" spans="1:1" ht="15.6" x14ac:dyDescent="0.3">
      <c r="A74" s="106"/>
    </row>
    <row r="75" spans="1:1" ht="15.6" x14ac:dyDescent="0.3">
      <c r="A75" s="106"/>
    </row>
    <row r="76" spans="1:1" ht="15.6" x14ac:dyDescent="0.3">
      <c r="A76" s="106"/>
    </row>
    <row r="77" spans="1:1" ht="15.6" x14ac:dyDescent="0.3">
      <c r="A77" s="106"/>
    </row>
    <row r="78" spans="1:1" ht="15.6" x14ac:dyDescent="0.3">
      <c r="A78" s="106"/>
    </row>
    <row r="79" spans="1:1" ht="15.6" x14ac:dyDescent="0.3">
      <c r="A79" s="106"/>
    </row>
    <row r="80" spans="1:1" ht="15.6" x14ac:dyDescent="0.3">
      <c r="A80" s="106"/>
    </row>
    <row r="81" spans="1:2" ht="15.6" x14ac:dyDescent="0.3">
      <c r="A81" s="106"/>
    </row>
    <row r="83" spans="1:2" ht="15.6" x14ac:dyDescent="0.3">
      <c r="A83" s="106"/>
      <c r="B83" s="106"/>
    </row>
    <row r="84" spans="1:2" ht="15.6" x14ac:dyDescent="0.3">
      <c r="A84" s="107"/>
      <c r="B84" s="106"/>
    </row>
    <row r="85" spans="1:2" ht="15.6" x14ac:dyDescent="0.3">
      <c r="A85" s="106"/>
      <c r="B85" s="106"/>
    </row>
    <row r="86" spans="1:2" ht="15.6" x14ac:dyDescent="0.3">
      <c r="A86" s="106"/>
      <c r="B86" s="106"/>
    </row>
    <row r="87" spans="1:2" ht="15.6" x14ac:dyDescent="0.3">
      <c r="A87" s="106"/>
      <c r="B87" s="106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93" zoomScaleNormal="93" workbookViewId="0">
      <selection activeCell="A12" sqref="A12"/>
    </sheetView>
  </sheetViews>
  <sheetFormatPr baseColWidth="10" defaultRowHeight="13.2" x14ac:dyDescent="0.25"/>
  <cols>
    <col min="1" max="1" width="19.109375" customWidth="1"/>
    <col min="7" max="8" width="11.44140625" style="13"/>
  </cols>
  <sheetData>
    <row r="1" spans="1:12" ht="21.6" customHeight="1" thickBot="1" x14ac:dyDescent="0.3">
      <c r="A1" s="7" t="s">
        <v>22</v>
      </c>
      <c r="B1" s="6" t="s">
        <v>0</v>
      </c>
      <c r="C1" s="1"/>
      <c r="D1" s="1"/>
      <c r="E1" s="9"/>
    </row>
    <row r="2" spans="1:12" ht="21.6" customHeight="1" x14ac:dyDescent="0.25">
      <c r="A2" s="5" t="s">
        <v>42</v>
      </c>
      <c r="B2" s="3"/>
      <c r="C2" s="2"/>
      <c r="D2" s="2"/>
      <c r="E2" s="4"/>
    </row>
    <row r="3" spans="1:12" ht="15.6" x14ac:dyDescent="0.3">
      <c r="A3" s="75"/>
      <c r="B3" s="76"/>
      <c r="C3" s="76"/>
      <c r="D3" s="76"/>
      <c r="E3" s="76"/>
      <c r="F3" s="76"/>
      <c r="G3" s="76"/>
      <c r="H3" s="76"/>
      <c r="I3" s="76"/>
      <c r="J3" s="76"/>
    </row>
    <row r="4" spans="1:12" ht="15" x14ac:dyDescent="0.25">
      <c r="A4" s="76"/>
      <c r="B4" s="76"/>
      <c r="C4" s="76"/>
      <c r="D4" s="76"/>
      <c r="E4" s="77"/>
      <c r="F4" s="76"/>
      <c r="G4" s="76"/>
      <c r="H4" s="76"/>
      <c r="I4" s="76"/>
      <c r="J4" s="76"/>
    </row>
    <row r="5" spans="1:12" ht="17.399999999999999" x14ac:dyDescent="0.3">
      <c r="A5" s="78" t="s">
        <v>39</v>
      </c>
      <c r="B5" s="76"/>
      <c r="C5" s="76"/>
      <c r="D5" s="76" t="s">
        <v>55</v>
      </c>
      <c r="E5" s="76"/>
      <c r="F5" s="76"/>
      <c r="G5" s="76"/>
      <c r="H5" s="76"/>
      <c r="I5" s="76"/>
      <c r="J5" s="76"/>
      <c r="K5" s="13"/>
      <c r="L5" s="13"/>
    </row>
    <row r="6" spans="1:12" ht="15" x14ac:dyDescent="0.25">
      <c r="A6" s="76"/>
      <c r="B6" s="76"/>
      <c r="C6" s="76"/>
      <c r="D6" s="76"/>
      <c r="E6" s="76"/>
      <c r="F6" s="76"/>
      <c r="G6" s="76"/>
      <c r="H6" s="76"/>
      <c r="I6" s="76"/>
      <c r="J6" s="76"/>
      <c r="K6" s="13"/>
      <c r="L6" s="13"/>
    </row>
    <row r="7" spans="1:12" ht="15.6" x14ac:dyDescent="0.3">
      <c r="A7" s="75" t="s">
        <v>54</v>
      </c>
      <c r="B7" s="76"/>
      <c r="C7" s="76"/>
      <c r="D7" s="76"/>
      <c r="E7" s="76"/>
      <c r="F7" s="76"/>
      <c r="G7" s="76"/>
      <c r="H7" s="76"/>
      <c r="I7" s="77" t="s">
        <v>1</v>
      </c>
      <c r="J7" s="90" t="s">
        <v>45</v>
      </c>
      <c r="K7" s="40"/>
      <c r="L7" s="13"/>
    </row>
    <row r="8" spans="1:12" ht="15.6" x14ac:dyDescent="0.3">
      <c r="A8" s="79" t="s">
        <v>40</v>
      </c>
      <c r="B8" s="76"/>
      <c r="C8" s="76"/>
      <c r="D8" s="76"/>
      <c r="E8" s="76"/>
      <c r="F8" s="76"/>
      <c r="G8" s="76"/>
      <c r="H8" s="76"/>
      <c r="I8" s="80">
        <v>0.8</v>
      </c>
      <c r="J8" s="10"/>
      <c r="K8" s="39"/>
    </row>
    <row r="9" spans="1:12" ht="15.6" x14ac:dyDescent="0.3">
      <c r="A9" s="79" t="s">
        <v>16</v>
      </c>
      <c r="B9" s="76"/>
      <c r="C9" s="76"/>
      <c r="D9" s="76"/>
      <c r="E9" s="76"/>
      <c r="F9" s="76"/>
      <c r="G9" s="76"/>
      <c r="H9" s="76"/>
      <c r="I9" s="80">
        <v>0.6</v>
      </c>
      <c r="J9" s="10"/>
      <c r="K9" s="40"/>
    </row>
    <row r="10" spans="1:12" ht="15.6" x14ac:dyDescent="0.3">
      <c r="A10" s="76" t="s">
        <v>17</v>
      </c>
      <c r="B10" s="76"/>
      <c r="C10" s="76"/>
      <c r="D10" s="76"/>
      <c r="E10" s="76"/>
      <c r="F10" s="76"/>
      <c r="G10" s="76"/>
      <c r="H10" s="76"/>
      <c r="I10" s="80">
        <v>0.6</v>
      </c>
      <c r="J10" s="10"/>
      <c r="K10" s="39"/>
    </row>
    <row r="11" spans="1:12" ht="15.6" x14ac:dyDescent="0.25">
      <c r="A11" s="79" t="s">
        <v>56</v>
      </c>
      <c r="B11" s="76"/>
      <c r="C11" s="76"/>
      <c r="D11" s="76"/>
      <c r="E11" s="76"/>
      <c r="F11" s="76"/>
      <c r="G11" s="76"/>
      <c r="H11" s="76"/>
      <c r="I11" s="80">
        <v>0.4</v>
      </c>
      <c r="J11" s="10"/>
      <c r="K11" s="13"/>
    </row>
    <row r="12" spans="1:12" ht="16.2" thickBot="1" x14ac:dyDescent="0.3">
      <c r="A12" s="79" t="s">
        <v>21</v>
      </c>
      <c r="B12" s="76"/>
      <c r="C12" s="76"/>
      <c r="D12" s="76"/>
      <c r="E12" s="76"/>
      <c r="F12" s="76"/>
      <c r="G12" s="76"/>
      <c r="H12" s="76"/>
      <c r="I12" s="81">
        <v>0.2</v>
      </c>
      <c r="J12" s="10"/>
      <c r="K12" s="13"/>
    </row>
    <row r="13" spans="1:12" ht="16.2" thickBot="1" x14ac:dyDescent="0.3">
      <c r="A13" s="96" t="s">
        <v>47</v>
      </c>
      <c r="B13" s="97"/>
      <c r="C13" s="97"/>
      <c r="D13" s="97"/>
      <c r="E13" s="97"/>
      <c r="F13" s="98"/>
      <c r="G13" s="98"/>
      <c r="H13" s="99"/>
      <c r="I13" s="76"/>
      <c r="J13" s="10">
        <f>SUM(J8:J12)</f>
        <v>0</v>
      </c>
      <c r="K13" s="90" t="s">
        <v>46</v>
      </c>
    </row>
    <row r="14" spans="1:12" ht="15" x14ac:dyDescent="0.25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ht="15" x14ac:dyDescent="0.25">
      <c r="A15" s="76"/>
      <c r="B15" s="76"/>
      <c r="C15" s="76"/>
      <c r="D15" s="76"/>
      <c r="E15" s="76"/>
      <c r="F15" s="76"/>
      <c r="G15" s="76"/>
      <c r="H15" s="76"/>
      <c r="I15" s="76"/>
      <c r="J15" s="76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8"/>
  <sheetViews>
    <sheetView tabSelected="1" topLeftCell="A88" workbookViewId="0">
      <selection activeCell="N1" sqref="N1"/>
    </sheetView>
  </sheetViews>
  <sheetFormatPr baseColWidth="10" defaultColWidth="11.5546875" defaultRowHeight="13.2" x14ac:dyDescent="0.25"/>
  <cols>
    <col min="1" max="1" width="17.88671875" style="13" customWidth="1"/>
    <col min="2" max="8" width="11.5546875" style="13"/>
    <col min="9" max="9" width="5.5546875" style="13" customWidth="1"/>
    <col min="10" max="16384" width="11.5546875" style="13"/>
  </cols>
  <sheetData>
    <row r="1" spans="1:11" ht="21.6" customHeight="1" thickBot="1" x14ac:dyDescent="0.3">
      <c r="A1" s="7" t="s">
        <v>22</v>
      </c>
      <c r="B1" s="6" t="s">
        <v>0</v>
      </c>
      <c r="C1" s="15"/>
      <c r="D1" s="15"/>
      <c r="E1" s="9"/>
    </row>
    <row r="2" spans="1:11" ht="21.6" customHeight="1" x14ac:dyDescent="0.25">
      <c r="A2" s="5" t="s">
        <v>7</v>
      </c>
      <c r="B2" s="3"/>
      <c r="C2" s="3" t="s">
        <v>20</v>
      </c>
      <c r="D2" s="14"/>
      <c r="E2" s="4"/>
    </row>
    <row r="3" spans="1:11" ht="13.8" x14ac:dyDescent="0.3">
      <c r="J3" s="90" t="s">
        <v>45</v>
      </c>
      <c r="K3" s="40"/>
    </row>
    <row r="4" spans="1:11" ht="21" x14ac:dyDescent="0.3">
      <c r="A4" s="8" t="s">
        <v>57</v>
      </c>
      <c r="C4" s="113"/>
      <c r="F4"/>
      <c r="I4" s="10">
        <v>1</v>
      </c>
      <c r="J4" s="10"/>
      <c r="K4" s="39"/>
    </row>
    <row r="5" spans="1:11" ht="13.8" x14ac:dyDescent="0.3">
      <c r="I5" s="10"/>
      <c r="J5" s="10"/>
      <c r="K5" s="40"/>
    </row>
    <row r="6" spans="1:11" ht="13.8" x14ac:dyDescent="0.3">
      <c r="A6" s="100"/>
      <c r="I6" s="10"/>
      <c r="J6" s="10"/>
      <c r="K6" s="39"/>
    </row>
    <row r="7" spans="1:11" x14ac:dyDescent="0.25">
      <c r="A7" s="13" t="s">
        <v>59</v>
      </c>
      <c r="I7" s="10">
        <v>0.4</v>
      </c>
      <c r="J7" s="10"/>
    </row>
    <row r="8" spans="1:11" x14ac:dyDescent="0.25">
      <c r="I8" s="10"/>
      <c r="J8" s="10"/>
    </row>
    <row r="9" spans="1:11" x14ac:dyDescent="0.25">
      <c r="A9" s="13" t="s">
        <v>58</v>
      </c>
      <c r="I9" s="10" t="s">
        <v>65</v>
      </c>
      <c r="J9" s="10"/>
    </row>
    <row r="10" spans="1:11" ht="14.4" x14ac:dyDescent="0.25">
      <c r="A10" s="11"/>
      <c r="I10" s="10"/>
      <c r="J10" s="10"/>
    </row>
    <row r="11" spans="1:11" x14ac:dyDescent="0.25">
      <c r="A11" s="13" t="s">
        <v>60</v>
      </c>
      <c r="I11" s="10">
        <v>0.4</v>
      </c>
      <c r="J11" s="10">
        <f>SUM(J4:J10)</f>
        <v>0</v>
      </c>
      <c r="K11" s="90" t="s">
        <v>46</v>
      </c>
    </row>
    <row r="12" spans="1:11" ht="13.8" thickBot="1" x14ac:dyDescent="0.3">
      <c r="I12" s="14"/>
    </row>
    <row r="13" spans="1:11" ht="15" thickBot="1" x14ac:dyDescent="0.3">
      <c r="A13" s="101" t="s">
        <v>48</v>
      </c>
      <c r="B13" s="85"/>
      <c r="C13" s="85"/>
      <c r="D13" s="85"/>
      <c r="E13" s="85"/>
      <c r="F13" s="85"/>
      <c r="G13" s="102"/>
    </row>
    <row r="17" spans="1:1" x14ac:dyDescent="0.25">
      <c r="A17" s="13" t="s">
        <v>66</v>
      </c>
    </row>
    <row r="18" spans="1:1" x14ac:dyDescent="0.25">
      <c r="A18" s="13" t="s">
        <v>67</v>
      </c>
    </row>
    <row r="19" spans="1:1" x14ac:dyDescent="0.25">
      <c r="A19" s="13" t="s">
        <v>68</v>
      </c>
    </row>
    <row r="20" spans="1:1" x14ac:dyDescent="0.25">
      <c r="A20" s="13" t="s">
        <v>69</v>
      </c>
    </row>
    <row r="21" spans="1:1" x14ac:dyDescent="0.25">
      <c r="A21" s="13" t="s">
        <v>70</v>
      </c>
    </row>
    <row r="22" spans="1:1" x14ac:dyDescent="0.25">
      <c r="A22" s="13" t="s">
        <v>71</v>
      </c>
    </row>
    <row r="23" spans="1:1" x14ac:dyDescent="0.25">
      <c r="A23" s="13">
        <v>-2</v>
      </c>
    </row>
    <row r="24" spans="1:1" x14ac:dyDescent="0.25">
      <c r="A24" s="13">
        <v>1</v>
      </c>
    </row>
    <row r="25" spans="1:1" x14ac:dyDescent="0.25">
      <c r="A25" s="13" t="s">
        <v>72</v>
      </c>
    </row>
    <row r="26" spans="1:1" x14ac:dyDescent="0.25">
      <c r="A26" s="13" t="s">
        <v>73</v>
      </c>
    </row>
    <row r="27" spans="1:1" x14ac:dyDescent="0.25">
      <c r="A27" s="13">
        <v>-1</v>
      </c>
    </row>
    <row r="28" spans="1:1" x14ac:dyDescent="0.25">
      <c r="A28" s="13" t="s">
        <v>74</v>
      </c>
    </row>
    <row r="29" spans="1:1" x14ac:dyDescent="0.25">
      <c r="A29" s="13" t="s">
        <v>75</v>
      </c>
    </row>
    <row r="30" spans="1:1" x14ac:dyDescent="0.25">
      <c r="A30" s="13" t="s">
        <v>76</v>
      </c>
    </row>
    <row r="31" spans="1:1" x14ac:dyDescent="0.25">
      <c r="A31" s="13" t="s">
        <v>77</v>
      </c>
    </row>
    <row r="32" spans="1:1" x14ac:dyDescent="0.25">
      <c r="A32" s="13" t="s">
        <v>78</v>
      </c>
    </row>
    <row r="33" spans="1:1" x14ac:dyDescent="0.25">
      <c r="A33" s="13" t="s">
        <v>79</v>
      </c>
    </row>
    <row r="34" spans="1:1" x14ac:dyDescent="0.25">
      <c r="A34" s="117">
        <v>10000</v>
      </c>
    </row>
    <row r="35" spans="1:1" x14ac:dyDescent="0.25">
      <c r="A35" s="117">
        <v>-10000</v>
      </c>
    </row>
    <row r="36" spans="1:1" x14ac:dyDescent="0.25">
      <c r="A36" s="13" t="s">
        <v>80</v>
      </c>
    </row>
    <row r="37" spans="1:1" x14ac:dyDescent="0.25">
      <c r="A37" s="13" t="s">
        <v>81</v>
      </c>
    </row>
    <row r="38" spans="1:1" x14ac:dyDescent="0.25">
      <c r="A38" s="13" t="s">
        <v>82</v>
      </c>
    </row>
    <row r="39" spans="1:1" x14ac:dyDescent="0.25">
      <c r="A39" s="13" t="s">
        <v>83</v>
      </c>
    </row>
    <row r="40" spans="1:1" x14ac:dyDescent="0.25">
      <c r="A40" s="13" t="s">
        <v>84</v>
      </c>
    </row>
    <row r="41" spans="1:1" x14ac:dyDescent="0.25">
      <c r="A41" s="13" t="s">
        <v>85</v>
      </c>
    </row>
    <row r="42" spans="1:1" x14ac:dyDescent="0.25">
      <c r="A42" s="13" t="s">
        <v>86</v>
      </c>
    </row>
    <row r="43" spans="1:1" x14ac:dyDescent="0.25">
      <c r="A43" s="13" t="s">
        <v>87</v>
      </c>
    </row>
    <row r="44" spans="1:1" x14ac:dyDescent="0.25">
      <c r="A44" s="13" t="s">
        <v>88</v>
      </c>
    </row>
    <row r="45" spans="1:1" x14ac:dyDescent="0.25">
      <c r="A45" s="13" t="s">
        <v>89</v>
      </c>
    </row>
    <row r="46" spans="1:1" x14ac:dyDescent="0.25">
      <c r="A46" s="13" t="s">
        <v>90</v>
      </c>
    </row>
    <row r="47" spans="1:1" x14ac:dyDescent="0.25">
      <c r="A47" s="13" t="s">
        <v>91</v>
      </c>
    </row>
    <row r="48" spans="1:1" x14ac:dyDescent="0.25">
      <c r="A48" s="13" t="s">
        <v>92</v>
      </c>
    </row>
    <row r="49" spans="1:1" x14ac:dyDescent="0.25">
      <c r="A49" s="13" t="s">
        <v>93</v>
      </c>
    </row>
    <row r="50" spans="1:1" x14ac:dyDescent="0.25">
      <c r="A50" s="13" t="s">
        <v>94</v>
      </c>
    </row>
    <row r="51" spans="1:1" x14ac:dyDescent="0.25">
      <c r="A51" s="13" t="s">
        <v>95</v>
      </c>
    </row>
    <row r="52" spans="1:1" x14ac:dyDescent="0.25">
      <c r="A52" s="13" t="s">
        <v>96</v>
      </c>
    </row>
    <row r="53" spans="1:1" x14ac:dyDescent="0.25">
      <c r="A53" s="13" t="s">
        <v>97</v>
      </c>
    </row>
    <row r="54" spans="1:1" x14ac:dyDescent="0.25">
      <c r="A54" s="13" t="s">
        <v>98</v>
      </c>
    </row>
    <row r="55" spans="1:1" x14ac:dyDescent="0.25">
      <c r="A55" s="13" t="s">
        <v>89</v>
      </c>
    </row>
    <row r="56" spans="1:1" x14ac:dyDescent="0.25">
      <c r="A56" s="13" t="s">
        <v>99</v>
      </c>
    </row>
    <row r="57" spans="1:1" x14ac:dyDescent="0.25">
      <c r="A57" s="13" t="s">
        <v>91</v>
      </c>
    </row>
    <row r="58" spans="1:1" x14ac:dyDescent="0.25">
      <c r="A58" s="13" t="s">
        <v>100</v>
      </c>
    </row>
    <row r="59" spans="1:1" x14ac:dyDescent="0.25">
      <c r="A59" s="13" t="s">
        <v>93</v>
      </c>
    </row>
    <row r="60" spans="1:1" x14ac:dyDescent="0.25">
      <c r="A60" s="13" t="s">
        <v>101</v>
      </c>
    </row>
    <row r="61" spans="1:1" x14ac:dyDescent="0.25">
      <c r="A61" s="13" t="s">
        <v>95</v>
      </c>
    </row>
    <row r="62" spans="1:1" x14ac:dyDescent="0.25">
      <c r="A62" s="13" t="s">
        <v>102</v>
      </c>
    </row>
    <row r="63" spans="1:1" x14ac:dyDescent="0.25">
      <c r="A63" s="13" t="s">
        <v>103</v>
      </c>
    </row>
    <row r="64" spans="1:1" x14ac:dyDescent="0.25">
      <c r="A64" s="13" t="s">
        <v>104</v>
      </c>
    </row>
    <row r="65" spans="1:1" x14ac:dyDescent="0.25">
      <c r="A65" s="13" t="s">
        <v>89</v>
      </c>
    </row>
    <row r="66" spans="1:1" x14ac:dyDescent="0.25">
      <c r="A66" s="13" t="s">
        <v>105</v>
      </c>
    </row>
    <row r="67" spans="1:1" x14ac:dyDescent="0.25">
      <c r="A67" s="13" t="s">
        <v>91</v>
      </c>
    </row>
    <row r="68" spans="1:1" x14ac:dyDescent="0.25">
      <c r="A68" s="13" t="s">
        <v>106</v>
      </c>
    </row>
    <row r="69" spans="1:1" x14ac:dyDescent="0.25">
      <c r="A69" s="13" t="s">
        <v>93</v>
      </c>
    </row>
    <row r="70" spans="1:1" x14ac:dyDescent="0.25">
      <c r="A70" s="13" t="s">
        <v>107</v>
      </c>
    </row>
    <row r="71" spans="1:1" x14ac:dyDescent="0.25">
      <c r="A71" s="13" t="s">
        <v>95</v>
      </c>
    </row>
    <row r="72" spans="1:1" x14ac:dyDescent="0.25">
      <c r="A72" s="13" t="s">
        <v>108</v>
      </c>
    </row>
    <row r="73" spans="1:1" x14ac:dyDescent="0.25">
      <c r="A73" s="13" t="s">
        <v>109</v>
      </c>
    </row>
    <row r="74" spans="1:1" x14ac:dyDescent="0.25">
      <c r="A74" s="13" t="s">
        <v>110</v>
      </c>
    </row>
    <row r="75" spans="1:1" x14ac:dyDescent="0.25">
      <c r="A75" s="13" t="s">
        <v>111</v>
      </c>
    </row>
    <row r="76" spans="1:1" x14ac:dyDescent="0.25">
      <c r="A76" s="13" t="s">
        <v>112</v>
      </c>
    </row>
    <row r="77" spans="1:1" x14ac:dyDescent="0.25">
      <c r="A77" s="13" t="s">
        <v>113</v>
      </c>
    </row>
    <row r="78" spans="1:1" x14ac:dyDescent="0.25">
      <c r="A78" s="13" t="s">
        <v>114</v>
      </c>
    </row>
    <row r="79" spans="1:1" x14ac:dyDescent="0.25">
      <c r="A79" s="13" t="s">
        <v>115</v>
      </c>
    </row>
    <row r="80" spans="1:1" x14ac:dyDescent="0.25">
      <c r="A80" s="13" t="s">
        <v>116</v>
      </c>
    </row>
    <row r="81" spans="1:1" x14ac:dyDescent="0.25">
      <c r="A81" s="13" t="s">
        <v>117</v>
      </c>
    </row>
    <row r="82" spans="1:1" x14ac:dyDescent="0.25">
      <c r="A82" s="13" t="s">
        <v>118</v>
      </c>
    </row>
    <row r="83" spans="1:1" x14ac:dyDescent="0.25">
      <c r="A83" s="13" t="s">
        <v>119</v>
      </c>
    </row>
    <row r="84" spans="1:1" x14ac:dyDescent="0.25">
      <c r="A84" s="13" t="s">
        <v>120</v>
      </c>
    </row>
    <row r="85" spans="1:1" x14ac:dyDescent="0.25">
      <c r="A85" s="13" t="s">
        <v>121</v>
      </c>
    </row>
    <row r="86" spans="1:1" x14ac:dyDescent="0.25">
      <c r="A86" s="13" t="s">
        <v>122</v>
      </c>
    </row>
    <row r="87" spans="1:1" x14ac:dyDescent="0.25">
      <c r="A87" s="13" t="s">
        <v>123</v>
      </c>
    </row>
    <row r="88" spans="1:1" x14ac:dyDescent="0.25">
      <c r="A88" s="13" t="s">
        <v>124</v>
      </c>
    </row>
    <row r="89" spans="1:1" x14ac:dyDescent="0.25">
      <c r="A89" s="13" t="s">
        <v>125</v>
      </c>
    </row>
    <row r="90" spans="1:1" x14ac:dyDescent="0.25">
      <c r="A90" s="13" t="s">
        <v>126</v>
      </c>
    </row>
    <row r="91" spans="1:1" x14ac:dyDescent="0.25">
      <c r="A91" s="13" t="s">
        <v>127</v>
      </c>
    </row>
    <row r="92" spans="1:1" x14ac:dyDescent="0.25">
      <c r="A92" s="13" t="s">
        <v>128</v>
      </c>
    </row>
    <row r="93" spans="1:1" x14ac:dyDescent="0.25">
      <c r="A93" s="13" t="s">
        <v>129</v>
      </c>
    </row>
    <row r="94" spans="1:1" x14ac:dyDescent="0.25">
      <c r="A94" s="13" t="s">
        <v>130</v>
      </c>
    </row>
    <row r="95" spans="1:1" x14ac:dyDescent="0.25">
      <c r="A95" s="13" t="s">
        <v>131</v>
      </c>
    </row>
    <row r="96" spans="1:1" x14ac:dyDescent="0.25">
      <c r="A96" s="13" t="s">
        <v>132</v>
      </c>
    </row>
    <row r="97" spans="1:1" x14ac:dyDescent="0.25">
      <c r="A97" s="13" t="s">
        <v>133</v>
      </c>
    </row>
    <row r="98" spans="1:1" x14ac:dyDescent="0.25">
      <c r="A98" s="13" t="s">
        <v>134</v>
      </c>
    </row>
    <row r="99" spans="1:1" x14ac:dyDescent="0.25">
      <c r="A99" s="13" t="s">
        <v>135</v>
      </c>
    </row>
    <row r="100" spans="1:1" x14ac:dyDescent="0.25">
      <c r="A100" s="13" t="s">
        <v>136</v>
      </c>
    </row>
    <row r="101" spans="1:1" x14ac:dyDescent="0.25">
      <c r="A101" s="13" t="s">
        <v>137</v>
      </c>
    </row>
    <row r="102" spans="1:1" x14ac:dyDescent="0.25">
      <c r="A102" s="13" t="s">
        <v>138</v>
      </c>
    </row>
    <row r="104" spans="1:1" x14ac:dyDescent="0.25">
      <c r="A104" s="13" t="s">
        <v>139</v>
      </c>
    </row>
    <row r="105" spans="1:1" x14ac:dyDescent="0.25">
      <c r="A105" s="13" t="s">
        <v>140</v>
      </c>
    </row>
    <row r="106" spans="1:1" x14ac:dyDescent="0.25">
      <c r="A106" s="13" t="s">
        <v>141</v>
      </c>
    </row>
    <row r="107" spans="1:1" x14ac:dyDescent="0.25">
      <c r="A107" s="13" t="s">
        <v>136</v>
      </c>
    </row>
    <row r="108" spans="1:1" x14ac:dyDescent="0.25">
      <c r="A108" s="13" t="s">
        <v>142</v>
      </c>
    </row>
    <row r="109" spans="1:1" x14ac:dyDescent="0.25">
      <c r="A109" s="13" t="s">
        <v>143</v>
      </c>
    </row>
    <row r="110" spans="1:1" x14ac:dyDescent="0.25">
      <c r="A110" s="13" t="s">
        <v>144</v>
      </c>
    </row>
    <row r="111" spans="1:1" x14ac:dyDescent="0.25">
      <c r="A111" s="13" t="s">
        <v>145</v>
      </c>
    </row>
    <row r="112" spans="1:1" x14ac:dyDescent="0.25">
      <c r="A112" s="13" t="s">
        <v>146</v>
      </c>
    </row>
    <row r="113" spans="1:1" x14ac:dyDescent="0.25">
      <c r="A113" s="13" t="s">
        <v>147</v>
      </c>
    </row>
    <row r="114" spans="1:1" x14ac:dyDescent="0.25">
      <c r="A114" s="13" t="s">
        <v>148</v>
      </c>
    </row>
    <row r="115" spans="1:1" x14ac:dyDescent="0.25">
      <c r="A115" s="13" t="s">
        <v>149</v>
      </c>
    </row>
    <row r="116" spans="1:1" x14ac:dyDescent="0.25">
      <c r="A116" s="13" t="s">
        <v>150</v>
      </c>
    </row>
    <row r="117" spans="1:1" x14ac:dyDescent="0.25">
      <c r="A117" s="13" t="s">
        <v>151</v>
      </c>
    </row>
    <row r="118" spans="1:1" x14ac:dyDescent="0.25">
      <c r="A118" s="13" t="s">
        <v>152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DNI</vt:lpstr>
      <vt:lpstr>Ejercicio 1</vt:lpstr>
      <vt:lpstr>Coef</vt:lpstr>
      <vt:lpstr>Ejercicio 2</vt:lpstr>
      <vt:lpstr>Ejercicio 3</vt:lpstr>
      <vt:lpstr>Ejercicio 4</vt:lpstr>
      <vt:lpstr>corrector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Guille</cp:lastModifiedBy>
  <cp:lastPrinted>2019-06-30T21:09:54Z</cp:lastPrinted>
  <dcterms:created xsi:type="dcterms:W3CDTF">2019-06-30T21:09:33Z</dcterms:created>
  <dcterms:modified xsi:type="dcterms:W3CDTF">2020-11-30T15:17:50Z</dcterms:modified>
</cp:coreProperties>
</file>