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 tabRatio="783" activeTab="5"/>
  </bookViews>
  <sheets>
    <sheet name="DNI" sheetId="8" r:id="rId1"/>
    <sheet name="Ejercicio 1" sheetId="2" r:id="rId2"/>
    <sheet name="datos" sheetId="7" r:id="rId3"/>
    <sheet name="Ejercicio 2" sheetId="12" r:id="rId4"/>
    <sheet name="Ejercicio 3" sheetId="5" r:id="rId5"/>
    <sheet name="Ejercicio 4" sheetId="14" r:id="rId6"/>
  </sheets>
  <calcPr calcId="152511"/>
</workbook>
</file>

<file path=xl/calcChain.xml><?xml version="1.0" encoding="utf-8"?>
<calcChain xmlns="http://schemas.openxmlformats.org/spreadsheetml/2006/main">
  <c r="F16" i="12" l="1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15" i="12"/>
  <c r="D17" i="12"/>
  <c r="D18" i="12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16" i="12"/>
  <c r="D15" i="12"/>
  <c r="F16" i="2"/>
  <c r="F17" i="2"/>
  <c r="F15" i="2"/>
  <c r="E6" i="2"/>
  <c r="E7" i="2"/>
  <c r="E8" i="2"/>
  <c r="E9" i="2"/>
  <c r="E10" i="2"/>
  <c r="E11" i="2"/>
  <c r="E12" i="2"/>
  <c r="E13" i="2"/>
  <c r="E14" i="2"/>
  <c r="E5" i="2"/>
  <c r="C6" i="2"/>
  <c r="C7" i="2"/>
  <c r="C8" i="2"/>
  <c r="C9" i="2"/>
  <c r="C10" i="2"/>
  <c r="C11" i="2"/>
  <c r="C12" i="2"/>
  <c r="C13" i="2"/>
  <c r="C14" i="2"/>
  <c r="C5" i="2"/>
  <c r="K28" i="2" l="1"/>
  <c r="J11" i="14" l="1"/>
  <c r="H12" i="5" l="1"/>
  <c r="K11" i="12"/>
</calcChain>
</file>

<file path=xl/comments1.xml><?xml version="1.0" encoding="utf-8"?>
<comments xmlns="http://schemas.openxmlformats.org/spreadsheetml/2006/main">
  <authors>
    <author>Chicas</author>
  </authors>
  <commentList>
    <comment ref="A19" authorId="0">
      <text>
        <r>
          <rPr>
            <sz val="9"/>
            <color indexed="81"/>
            <rFont val="Tahoma"/>
            <family val="2"/>
          </rPr>
          <t xml:space="preserve">X seria t
</t>
        </r>
      </text>
    </comment>
  </commentList>
</comments>
</file>

<file path=xl/sharedStrings.xml><?xml version="1.0" encoding="utf-8"?>
<sst xmlns="http://schemas.openxmlformats.org/spreadsheetml/2006/main" count="204" uniqueCount="164">
  <si>
    <t>APELLIDO y NOMBRE</t>
  </si>
  <si>
    <t>DNI</t>
  </si>
  <si>
    <t>PROMEDIO</t>
  </si>
  <si>
    <t>AGÜERO, JIMENA</t>
  </si>
  <si>
    <t>ARGAÑARAS, AGUSTIN</t>
  </si>
  <si>
    <t>BANGERTER, BRUNO</t>
  </si>
  <si>
    <t>CABRAL, FERNANDA</t>
  </si>
  <si>
    <t>CASO, MANUEL</t>
  </si>
  <si>
    <t>CRISTALDO, ARIEL</t>
  </si>
  <si>
    <t>CUEVAS, PABLO</t>
  </si>
  <si>
    <t>MACIEL, LAUTARO</t>
  </si>
  <si>
    <t>VENTURINO, JOAQUÍN</t>
  </si>
  <si>
    <t>VERDÚN, AGUSTIN</t>
  </si>
  <si>
    <t>a:</t>
  </si>
  <si>
    <t>m:</t>
  </si>
  <si>
    <t>Carrera</t>
  </si>
  <si>
    <t>IRH</t>
  </si>
  <si>
    <t>II</t>
  </si>
  <si>
    <t>IA</t>
  </si>
  <si>
    <t>AGR</t>
  </si>
  <si>
    <t>Edad</t>
  </si>
  <si>
    <t>CONDICION</t>
  </si>
  <si>
    <t>&lt;&lt;&lt;&lt;&lt;Rango ejercicio1</t>
  </si>
  <si>
    <t>Reg</t>
  </si>
  <si>
    <t>Prom</t>
  </si>
  <si>
    <t>L</t>
  </si>
  <si>
    <t>Ptos</t>
  </si>
  <si>
    <t>representan las curvas de crecimiento y decaimiento de dos bacterias en agua dulce, donde x es el tiempo en segundos.</t>
  </si>
  <si>
    <t>En Excel:</t>
  </si>
  <si>
    <t>PEGAR  AQUÍ FOTO DE SU DNI</t>
  </si>
  <si>
    <t>APELLIDO Y NOMBRE</t>
  </si>
  <si>
    <t>FINAL 1</t>
  </si>
  <si>
    <t>(Las celdas amarillas son las que se deben resolver. RECORDAR calcular una y COPIAR a las restantes).</t>
  </si>
  <si>
    <t>Ejercicio 4. (2.2 puntos)</t>
  </si>
  <si>
    <t>Resolver con Freemat el ejercicio 2</t>
  </si>
  <si>
    <t>En FreeMat:</t>
  </si>
  <si>
    <r>
      <t xml:space="preserve">2)     </t>
    </r>
    <r>
      <rPr>
        <b/>
        <sz val="11"/>
        <rFont val="Calibri"/>
        <family val="2"/>
      </rPr>
      <t>Graficar</t>
    </r>
    <r>
      <rPr>
        <sz val="11"/>
        <rFont val="Calibri"/>
        <family val="2"/>
      </rPr>
      <t xml:space="preserve"> en un mismo gráfico ambas funciones.</t>
    </r>
  </si>
  <si>
    <t>2)     Graficar en un mismo gráfico ambas funciones. Poner títulos</t>
  </si>
  <si>
    <t>Ejercicio 1. (3 puntos)</t>
  </si>
  <si>
    <t>Ejercicio 3. (2.8 puntos)</t>
  </si>
  <si>
    <t>&lt;completar</t>
  </si>
  <si>
    <t>REGULAR0</t>
  </si>
  <si>
    <t>Parcial 2</t>
  </si>
  <si>
    <t>G</t>
  </si>
  <si>
    <t>Y</t>
  </si>
  <si>
    <t>t</t>
  </si>
  <si>
    <t>to:</t>
  </si>
  <si>
    <t>USANDO FREEMAT:</t>
  </si>
  <si>
    <t>4)   Completar el gráfico con Título principal y en los ejes coordenados</t>
  </si>
  <si>
    <t>5)   Hacer un gráfico que muestre el % de alumnos por cada Condición. Complete con títulos, leyendas, etc.</t>
  </si>
  <si>
    <t>·         Poner “Prom” si el Promedio es mayor o igual a 7.</t>
  </si>
  <si>
    <t>·         Poner “Reg” si el Promedio está entre 4 (incluido) y 7 (no incluido)</t>
  </si>
  <si>
    <t>·         Poner “L” si el Promedio es menor a 4</t>
  </si>
  <si>
    <t>Ejercicio 2. (2 puntos)</t>
  </si>
  <si>
    <r>
      <t xml:space="preserve">1)    Completar la columna Edad </t>
    </r>
    <r>
      <rPr>
        <sz val="12"/>
        <color theme="1"/>
        <rFont val="Calibri"/>
        <family val="2"/>
      </rPr>
      <t>(columna C</t>
    </r>
    <r>
      <rPr>
        <sz val="12"/>
        <rFont val="Calibri"/>
        <family val="2"/>
      </rPr>
      <t>), con la información de la tabla que se encuentra en la hoja Datos</t>
    </r>
  </si>
  <si>
    <r>
      <t xml:space="preserve">3)      Completar columna </t>
    </r>
    <r>
      <rPr>
        <sz val="12"/>
        <color theme="1"/>
        <rFont val="Calibri"/>
        <family val="2"/>
      </rPr>
      <t>E</t>
    </r>
    <r>
      <rPr>
        <sz val="12"/>
        <rFont val="Calibri"/>
        <family val="2"/>
      </rPr>
      <t xml:space="preserve"> con la situación del alumno en función de:</t>
    </r>
  </si>
  <si>
    <t>Correccion</t>
  </si>
  <si>
    <t>&lt;TOTAL</t>
  </si>
  <si>
    <t>A CONTINUACION ESCRIBIR LA SINTESIS de TODAS LAS FÓRMULAS UTILIZADAS</t>
  </si>
  <si>
    <t>Corrección</t>
  </si>
  <si>
    <t>5- COPIAR (no tipear! de nuevo) en esta hoja los comandos utilizados y la gráfica obtenida.</t>
  </si>
  <si>
    <t>No olvidar que el resultado de esta variación debe verse reflejado directamente en el gráfico.</t>
  </si>
  <si>
    <r>
      <t xml:space="preserve">5)   </t>
    </r>
    <r>
      <rPr>
        <b/>
        <sz val="11"/>
        <color theme="1"/>
        <rFont val="Calibri"/>
        <family val="2"/>
      </rPr>
      <t>COPIAR</t>
    </r>
    <r>
      <rPr>
        <sz val="11"/>
        <color theme="1"/>
        <rFont val="Calibri"/>
        <family val="2"/>
      </rPr>
      <t xml:space="preserve"> (NO volver a tipear!) en esta hoja los comandos utilizados y la gráfica obtenida.</t>
    </r>
  </si>
  <si>
    <t xml:space="preserve"> </t>
  </si>
  <si>
    <t>Recta de corte</t>
  </si>
  <si>
    <t>x</t>
  </si>
  <si>
    <t>y</t>
  </si>
  <si>
    <t xml:space="preserve">--&gt; </t>
  </si>
  <si>
    <t>Dada la siguiente Tabla (los datos en columnas A, B, D), utilizar las funciones ADECUADAS de Excel para:</t>
  </si>
  <si>
    <t xml:space="preserve">2)   En columna D validar el  promedio para que solo permita el ingreso de números de 0 al 10  </t>
  </si>
  <si>
    <t xml:space="preserve">      Hacer una captura del cuadro de diálogo y pegarlo en esta hoja</t>
  </si>
  <si>
    <t>4) Contar la cantidad de promovidos, regulares y libres en F15, F16 y F17 usando una unica función que pueda COPIARSE a los 3 casos</t>
  </si>
  <si>
    <t>Hacer la fórmula para F15 y copiarla a F16 y F17</t>
  </si>
  <si>
    <t>Las funciones que representan el crecimiento y decrecimiento de ciertas variables en función del tiempo (t) se describen por las funciones h(t) y g(t):</t>
  </si>
  <si>
    <t>g(t) = G= m*t -1</t>
  </si>
  <si>
    <t xml:space="preserve">Hallar D15, D16, E15 y F15,. Luego COPIAR a las restantes filas. Redondear a 2 decimales </t>
  </si>
  <si>
    <r>
      <t>3)</t>
    </r>
    <r>
      <rPr>
        <sz val="7"/>
        <rFont val="Times New Roman"/>
        <family val="1"/>
      </rPr>
      <t xml:space="preserve">      </t>
    </r>
    <r>
      <rPr>
        <sz val="11"/>
        <rFont val="Calibri"/>
        <family val="2"/>
      </rPr>
      <t>Observar la intersección de ambas. Marcarla con una recta horizontal en el gráfico.</t>
    </r>
  </si>
  <si>
    <r>
      <t>h(t) = Y= log(t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 + a</t>
    </r>
  </si>
  <si>
    <t>dt</t>
  </si>
  <si>
    <r>
      <t>1)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</rPr>
      <t xml:space="preserve">Tabular ambas (D a F)  para t entre 0,25 seg  y 4,25 seg con dt = 0,25. Completar antes los datos en columna B14 a B15. </t>
    </r>
  </si>
  <si>
    <t>Realizar el trabajo de modo que se puedan variar a y m. Por ejemplo la pendiente de la recta a m= -1</t>
  </si>
  <si>
    <r>
      <t>Las funciones:       Y= log(t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 - 3    e  g = -2 t -1</t>
    </r>
  </si>
  <si>
    <r>
      <t>1)</t>
    </r>
    <r>
      <rPr>
        <sz val="7"/>
        <rFont val="Times New Roman"/>
        <family val="1"/>
      </rPr>
      <t xml:space="preserve">      </t>
    </r>
    <r>
      <rPr>
        <b/>
        <sz val="11"/>
        <rFont val="Calibri"/>
        <family val="2"/>
      </rPr>
      <t>Tabular</t>
    </r>
    <r>
      <rPr>
        <sz val="11"/>
        <rFont val="Calibri"/>
        <family val="2"/>
      </rPr>
      <t xml:space="preserve"> ambas funciones para </t>
    </r>
    <r>
      <rPr>
        <b/>
        <sz val="11"/>
        <color theme="1"/>
        <rFont val="Calibri"/>
        <family val="2"/>
      </rPr>
      <t>t</t>
    </r>
    <r>
      <rPr>
        <b/>
        <sz val="11"/>
        <color rgb="FF33CC33"/>
        <rFont val="Calibri"/>
        <family val="2"/>
      </rPr>
      <t xml:space="preserve"> </t>
    </r>
    <r>
      <rPr>
        <sz val="11"/>
        <rFont val="Calibri"/>
        <family val="2"/>
      </rPr>
      <t>entre 0,25 seg  y 4,25 seg con dt = 0,25.</t>
    </r>
  </si>
  <si>
    <t xml:space="preserve">1-Definir los vectores  v y z :    </t>
  </si>
  <si>
    <t xml:space="preserve">2- Definir la matriz A :   </t>
  </si>
  <si>
    <r>
      <t xml:space="preserve">3-Hallar </t>
    </r>
    <r>
      <rPr>
        <b/>
        <sz val="10"/>
        <rFont val="Arial"/>
        <family val="2"/>
      </rPr>
      <t>y</t>
    </r>
    <r>
      <rPr>
        <sz val="10"/>
        <rFont val="Arial"/>
        <family val="2"/>
      </rPr>
      <t xml:space="preserve"> como A * v   y </t>
    </r>
    <r>
      <rPr>
        <b/>
        <sz val="10"/>
        <rFont val="Arial"/>
        <family val="2"/>
      </rPr>
      <t>t</t>
    </r>
    <r>
      <rPr>
        <sz val="10"/>
        <rFont val="Arial"/>
        <family val="2"/>
      </rPr>
      <t xml:space="preserve"> como A * z</t>
    </r>
  </si>
  <si>
    <r>
      <t xml:space="preserve">4- Graficar </t>
    </r>
    <r>
      <rPr>
        <b/>
        <sz val="11"/>
        <rFont val="Calibri"/>
        <family val="2"/>
      </rPr>
      <t>y</t>
    </r>
    <r>
      <rPr>
        <sz val="11"/>
        <rFont val="Calibri"/>
        <family val="2"/>
      </rPr>
      <t xml:space="preserve"> y </t>
    </r>
    <r>
      <rPr>
        <b/>
        <sz val="11"/>
        <rFont val="Calibri"/>
        <family val="2"/>
      </rPr>
      <t>t</t>
    </r>
    <r>
      <rPr>
        <sz val="11"/>
        <rFont val="Calibri"/>
        <family val="2"/>
      </rPr>
      <t xml:space="preserve"> en un mismo gráfico, con lineas rojas y verdes, una más gruesa que la otra, para x entre 0 y 4. Completar el gráfico con título principal.</t>
    </r>
  </si>
  <si>
    <t>b recta</t>
  </si>
  <si>
    <t xml:space="preserve">Camila Soledad Ocampo </t>
  </si>
  <si>
    <r>
      <t>DNI: 4285136</t>
    </r>
    <r>
      <rPr>
        <b/>
        <sz val="10"/>
        <rFont val="Arial"/>
        <family val="2"/>
      </rPr>
      <t>2</t>
    </r>
  </si>
  <si>
    <t xml:space="preserve">Item 2- Captura de pantalla </t>
  </si>
  <si>
    <t>Item 5</t>
  </si>
  <si>
    <t xml:space="preserve">Fórmulas utilizadas: </t>
  </si>
  <si>
    <t xml:space="preserve">Item 1 </t>
  </si>
  <si>
    <t>=BUSCARV(A5;datos!$A$2:$D$11;4;FALSO)</t>
  </si>
  <si>
    <t>Item 3</t>
  </si>
  <si>
    <t>=SI(D5&gt;=7;"Prom";SI(Y(D5&gt;=4;D5&lt;7);"Reg";SI(D5&lt;4;"L";" ")))</t>
  </si>
  <si>
    <t xml:space="preserve">Item 4 </t>
  </si>
  <si>
    <t>=CONTAR.SI($E$5:$E$14;E15)</t>
  </si>
  <si>
    <t>Alumno: Camila Soledad Ocampo</t>
  </si>
  <si>
    <t xml:space="preserve">Item 2 </t>
  </si>
  <si>
    <t>Item 1</t>
  </si>
  <si>
    <t>=B14</t>
  </si>
  <si>
    <t>=D15+$B$15</t>
  </si>
  <si>
    <t>=LOG10(D15^2)+$B$16</t>
  </si>
  <si>
    <t>=$B$17*D15+$B$18</t>
  </si>
  <si>
    <t>--&gt; %Ahora vamos a definir las funciones del ejercicio 3</t>
  </si>
  <si>
    <t>--&gt; %Primero la funcion g=-2t-1</t>
  </si>
  <si>
    <t>--&gt; g=[-2 -1];</t>
  </si>
  <si>
    <t>--&gt; %Y la funcion y=LOG(t^2)-3</t>
  </si>
  <si>
    <t>--&gt; y=inline('log(x.^2)-3');</t>
  </si>
  <si>
    <t>--&gt; %Definimos los valores de X</t>
  </si>
  <si>
    <t>--&gt; x=0.25:0.25:4.25;</t>
  </si>
  <si>
    <t>--&gt; %Definimos los valores de Y para la funcion G</t>
  </si>
  <si>
    <t>--&gt; valorg=polyval(g,x);</t>
  </si>
  <si>
    <t>--&gt; %Definimos los valores de Y para la funcion Y</t>
  </si>
  <si>
    <t>--&gt; valory=y(x);</t>
  </si>
  <si>
    <t>--&gt; plot(x,valorg,x,valory)</t>
  </si>
  <si>
    <t>--&gt; grid on</t>
  </si>
  <si>
    <t>--&gt; hold on</t>
  </si>
  <si>
    <t>--&gt; t=[x' valorg' valory']</t>
  </si>
  <si>
    <t>t =</t>
  </si>
  <si>
    <t xml:space="preserve">    0.2500   -1.5000   -5.7726</t>
  </si>
  <si>
    <t xml:space="preserve">    0.5000   -2.0000   -4.3863</t>
  </si>
  <si>
    <t xml:space="preserve">    0.7500   -2.5000   -3.5754</t>
  </si>
  <si>
    <t xml:space="preserve">    1.0000   -3.0000   -3.0000</t>
  </si>
  <si>
    <t xml:space="preserve">    1.2500   -3.5000   -2.5537</t>
  </si>
  <si>
    <t xml:space="preserve">    1.5000   -4.0000   -2.1891</t>
  </si>
  <si>
    <t xml:space="preserve">    1.7500   -4.5000   -1.8808</t>
  </si>
  <si>
    <t xml:space="preserve">    2.0000   -5.0000   -1.6137</t>
  </si>
  <si>
    <t xml:space="preserve">    2.2500   -5.5000   -1.3781</t>
  </si>
  <si>
    <t xml:space="preserve">    2.5000   -6.0000   -1.1674</t>
  </si>
  <si>
    <t xml:space="preserve">    2.7500   -6.5000   -0.9768</t>
  </si>
  <si>
    <t xml:space="preserve">    3.0000   -7.0000   -0.8028</t>
  </si>
  <si>
    <t xml:space="preserve">    3.2500   -7.5000   -0.6427</t>
  </si>
  <si>
    <t xml:space="preserve">    3.5000   -8.0000   -0.4945</t>
  </si>
  <si>
    <t xml:space="preserve">    3.7500   -8.5000   -0.3565</t>
  </si>
  <si>
    <t xml:space="preserve">    4.0000   -9.0000   -0.2274</t>
  </si>
  <si>
    <t xml:space="preserve">    4.2500   -9.5000   -0.1062</t>
  </si>
  <si>
    <t>--&gt; %Se intersectan en x=1 y=-3</t>
  </si>
  <si>
    <t>--&gt; %Anteriormente graficamos ambas funciones, ahora vamos a graficar una recta horizontal en su interseccion</t>
  </si>
  <si>
    <t>--&gt; plot([0.5 1.5],[-3 -3],'y','LineWidth',3)</t>
  </si>
  <si>
    <t>--&gt; title('Ejercicio 3-Parcial 2')</t>
  </si>
  <si>
    <t>--&gt; xlabel('Eje X')</t>
  </si>
  <si>
    <t>--&gt; ylabel('Eje Y')</t>
  </si>
  <si>
    <t xml:space="preserve">La grafica: </t>
  </si>
  <si>
    <t>--&gt; %Vamos a definir los vectores V y Z</t>
  </si>
  <si>
    <t>--&gt; v=[2;3]</t>
  </si>
  <si>
    <t>v =</t>
  </si>
  <si>
    <t>--&gt; z=[-2;4]</t>
  </si>
  <si>
    <t>z =</t>
  </si>
  <si>
    <t>--&gt; %Ahora vamos a definir la matriz A</t>
  </si>
  <si>
    <t>--&gt; A=[1 2;-1 -2]</t>
  </si>
  <si>
    <t>A =</t>
  </si>
  <si>
    <t xml:space="preserve">  1  2</t>
  </si>
  <si>
    <t xml:space="preserve"> -1 -2</t>
  </si>
  <si>
    <t>--&gt; y=A*v</t>
  </si>
  <si>
    <t>y =</t>
  </si>
  <si>
    <t>--&gt; t=A*z</t>
  </si>
  <si>
    <t>--&gt; plot(y,'r','LineWidth',3)</t>
  </si>
  <si>
    <t>--&gt; plot(t,'g','LineWidth',1)</t>
  </si>
  <si>
    <t>--&gt; axis([0 4 -8 8])</t>
  </si>
  <si>
    <t>--&gt; title('Ejericio 4-Parcial 2')</t>
  </si>
  <si>
    <t xml:space="preserve">Alumno: Camila Soledad Ocampo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</si>
</sst>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7"/>
      <name val="Times New Roman"/>
      <family val="1"/>
    </font>
    <font>
      <b/>
      <sz val="9"/>
      <name val="Arial"/>
      <family val="2"/>
    </font>
    <font>
      <sz val="12"/>
      <name val="Calibri"/>
      <family val="2"/>
    </font>
    <font>
      <sz val="10"/>
      <color theme="0"/>
      <name val="Arial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  <font>
      <sz val="10"/>
      <name val="Calibri"/>
      <family val="2"/>
    </font>
    <font>
      <b/>
      <sz val="11"/>
      <color rgb="FF33CC33"/>
      <name val="Calibri"/>
      <family val="2"/>
    </font>
    <font>
      <sz val="12"/>
      <color theme="1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7"/>
      <color theme="1"/>
      <name val="Times New Roman"/>
      <family val="1"/>
    </font>
    <font>
      <b/>
      <sz val="12"/>
      <color theme="1"/>
      <name val="Calibri"/>
      <family val="2"/>
    </font>
    <font>
      <b/>
      <vertAlign val="superscript"/>
      <sz val="10"/>
      <name val="Arial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3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Fill="1" applyBorder="1" applyAlignment="1">
      <alignment horizontal="right"/>
    </xf>
    <xf numFmtId="0" fontId="3" fillId="0" borderId="0" xfId="0" applyFont="1" applyBorder="1"/>
    <xf numFmtId="0" fontId="1" fillId="0" borderId="2" xfId="0" applyFont="1" applyBorder="1"/>
    <xf numFmtId="0" fontId="3" fillId="0" borderId="4" xfId="0" applyFont="1" applyBorder="1"/>
    <xf numFmtId="0" fontId="4" fillId="0" borderId="0" xfId="0" applyFont="1"/>
    <xf numFmtId="0" fontId="2" fillId="0" borderId="1" xfId="0" applyFont="1" applyFill="1" applyBorder="1" applyAlignment="1">
      <alignment horizontal="right"/>
    </xf>
    <xf numFmtId="0" fontId="1" fillId="0" borderId="5" xfId="0" applyFont="1" applyBorder="1"/>
    <xf numFmtId="0" fontId="0" fillId="0" borderId="5" xfId="0" applyBorder="1"/>
    <xf numFmtId="0" fontId="4" fillId="0" borderId="0" xfId="0" applyFont="1" applyAlignment="1">
      <alignment vertical="center"/>
    </xf>
    <xf numFmtId="0" fontId="1" fillId="0" borderId="5" xfId="0" applyFont="1" applyFill="1" applyBorder="1" applyAlignment="1">
      <alignment horizontal="center"/>
    </xf>
    <xf numFmtId="0" fontId="0" fillId="0" borderId="0" xfId="0"/>
    <xf numFmtId="0" fontId="8" fillId="0" borderId="5" xfId="0" applyFont="1" applyFill="1" applyBorder="1" applyAlignment="1">
      <alignment horizontal="center"/>
    </xf>
    <xf numFmtId="0" fontId="0" fillId="0" borderId="0" xfId="0"/>
    <xf numFmtId="0" fontId="0" fillId="0" borderId="0" xfId="0" applyBorder="1"/>
    <xf numFmtId="0" fontId="0" fillId="0" borderId="3" xfId="0" applyBorder="1"/>
    <xf numFmtId="0" fontId="6" fillId="0" borderId="5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0" applyFont="1"/>
    <xf numFmtId="0" fontId="0" fillId="3" borderId="5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8" xfId="0" applyFont="1" applyBorder="1"/>
    <xf numFmtId="0" fontId="1" fillId="4" borderId="11" xfId="0" applyFont="1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10" fillId="0" borderId="0" xfId="0" applyFont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/>
    <xf numFmtId="0" fontId="0" fillId="0" borderId="0" xfId="0" applyFill="1"/>
    <xf numFmtId="0" fontId="13" fillId="0" borderId="0" xfId="0" applyFont="1"/>
    <xf numFmtId="0" fontId="9" fillId="0" borderId="0" xfId="0" applyFont="1" applyAlignment="1">
      <alignment vertical="center"/>
    </xf>
    <xf numFmtId="0" fontId="14" fillId="0" borderId="0" xfId="0" applyFont="1"/>
    <xf numFmtId="0" fontId="9" fillId="0" borderId="0" xfId="0" applyFont="1" applyAlignment="1">
      <alignment horizontal="center"/>
    </xf>
    <xf numFmtId="0" fontId="15" fillId="0" borderId="0" xfId="0" applyFont="1"/>
    <xf numFmtId="0" fontId="0" fillId="0" borderId="16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3" borderId="0" xfId="0" applyFont="1" applyFill="1"/>
    <xf numFmtId="0" fontId="12" fillId="3" borderId="2" xfId="0" applyFont="1" applyFill="1" applyBorder="1"/>
    <xf numFmtId="0" fontId="0" fillId="3" borderId="3" xfId="0" applyFill="1" applyBorder="1"/>
    <xf numFmtId="0" fontId="0" fillId="3" borderId="1" xfId="0" applyFill="1" applyBorder="1"/>
    <xf numFmtId="0" fontId="18" fillId="3" borderId="2" xfId="0" applyFont="1" applyFill="1" applyBorder="1"/>
    <xf numFmtId="0" fontId="18" fillId="3" borderId="3" xfId="0" applyFont="1" applyFill="1" applyBorder="1"/>
    <xf numFmtId="0" fontId="18" fillId="3" borderId="3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0" fontId="4" fillId="3" borderId="2" xfId="0" applyFont="1" applyFill="1" applyBorder="1" applyAlignment="1">
      <alignment vertical="center"/>
    </xf>
    <xf numFmtId="0" fontId="20" fillId="3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12" fillId="0" borderId="0" xfId="0" applyFont="1"/>
    <xf numFmtId="0" fontId="9" fillId="0" borderId="20" xfId="0" applyFont="1" applyFill="1" applyBorder="1"/>
    <xf numFmtId="0" fontId="13" fillId="0" borderId="21" xfId="0" applyFont="1" applyBorder="1"/>
    <xf numFmtId="0" fontId="15" fillId="0" borderId="5" xfId="0" applyFont="1" applyBorder="1"/>
    <xf numFmtId="2" fontId="15" fillId="0" borderId="0" xfId="0" applyNumberFormat="1" applyFont="1"/>
    <xf numFmtId="0" fontId="0" fillId="3" borderId="0" xfId="0" applyFill="1"/>
    <xf numFmtId="0" fontId="0" fillId="0" borderId="0" xfId="0" applyFont="1"/>
    <xf numFmtId="0" fontId="9" fillId="0" borderId="5" xfId="0" applyFont="1" applyBorder="1"/>
    <xf numFmtId="0" fontId="0" fillId="0" borderId="5" xfId="0" applyFill="1" applyBorder="1" applyAlignment="1">
      <alignment horizontal="center"/>
    </xf>
    <xf numFmtId="0" fontId="22" fillId="0" borderId="0" xfId="0" applyFont="1" applyAlignment="1">
      <alignment horizontal="left"/>
    </xf>
    <xf numFmtId="0" fontId="1" fillId="0" borderId="3" xfId="0" applyFont="1" applyBorder="1"/>
    <xf numFmtId="0" fontId="1" fillId="0" borderId="1" xfId="0" applyFont="1" applyBorder="1"/>
    <xf numFmtId="0" fontId="4" fillId="0" borderId="8" xfId="0" applyFont="1" applyBorder="1" applyAlignment="1">
      <alignment vertical="center"/>
    </xf>
    <xf numFmtId="0" fontId="13" fillId="0" borderId="10" xfId="0" applyFont="1" applyBorder="1"/>
    <xf numFmtId="0" fontId="4" fillId="0" borderId="13" xfId="0" applyFont="1" applyBorder="1" applyAlignment="1">
      <alignment vertical="center"/>
    </xf>
    <xf numFmtId="0" fontId="0" fillId="0" borderId="14" xfId="0" applyBorder="1"/>
    <xf numFmtId="0" fontId="13" fillId="0" borderId="15" xfId="0" applyFont="1" applyBorder="1"/>
    <xf numFmtId="2" fontId="0" fillId="3" borderId="5" xfId="0" applyNumberFormat="1" applyFill="1" applyBorder="1" applyAlignment="1">
      <alignment horizontal="center"/>
    </xf>
    <xf numFmtId="0" fontId="1" fillId="0" borderId="13" xfId="0" applyFont="1" applyFill="1" applyBorder="1"/>
    <xf numFmtId="0" fontId="1" fillId="0" borderId="23" xfId="0" applyFont="1" applyFill="1" applyBorder="1"/>
    <xf numFmtId="0" fontId="1" fillId="0" borderId="24" xfId="0" applyFont="1" applyFill="1" applyBorder="1"/>
    <xf numFmtId="0" fontId="18" fillId="0" borderId="25" xfId="0" applyFont="1" applyFill="1" applyBorder="1"/>
    <xf numFmtId="0" fontId="1" fillId="0" borderId="24" xfId="0" applyFont="1" applyBorder="1"/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12" fillId="0" borderId="22" xfId="0" applyNumberFormat="1" applyFon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26" xfId="0" applyNumberFormat="1" applyFont="1" applyFill="1" applyBorder="1" applyAlignment="1">
      <alignment horizontal="center"/>
    </xf>
    <xf numFmtId="1" fontId="1" fillId="3" borderId="5" xfId="0" applyNumberFormat="1" applyFont="1" applyFill="1" applyBorder="1" applyAlignment="1">
      <alignment horizontal="center"/>
    </xf>
    <xf numFmtId="0" fontId="1" fillId="5" borderId="5" xfId="0" applyFont="1" applyFill="1" applyBorder="1"/>
    <xf numFmtId="0" fontId="1" fillId="0" borderId="20" xfId="0" applyFont="1" applyBorder="1"/>
    <xf numFmtId="0" fontId="0" fillId="0" borderId="5" xfId="0" quotePrefix="1" applyBorder="1"/>
    <xf numFmtId="0" fontId="1" fillId="5" borderId="5" xfId="0" applyFont="1" applyFill="1" applyBorder="1" applyAlignment="1">
      <alignment horizontal="center"/>
    </xf>
    <xf numFmtId="0" fontId="0" fillId="0" borderId="5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CONDICIÓN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tx>
            <c:strRef>
              <c:f>'Ejercicio 1'!$E$4</c:f>
              <c:strCache>
                <c:ptCount val="1"/>
                <c:pt idx="0">
                  <c:v>CONDICION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'Ejercicio 1'!$E$15:$E$17</c:f>
              <c:strCache>
                <c:ptCount val="3"/>
                <c:pt idx="0">
                  <c:v>Prom</c:v>
                </c:pt>
                <c:pt idx="1">
                  <c:v>Reg</c:v>
                </c:pt>
                <c:pt idx="2">
                  <c:v>L</c:v>
                </c:pt>
              </c:strCache>
            </c:strRef>
          </c:cat>
          <c:val>
            <c:numRef>
              <c:f>'Ejercicio 1'!$F$15:$F$17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 2 - Parcial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2'!$F$14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2'!$D$15:$D$31</c:f>
              <c:numCache>
                <c:formatCode>0.00</c:formatCode>
                <c:ptCount val="1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</c:numCache>
            </c:numRef>
          </c:xVal>
          <c:yVal>
            <c:numRef>
              <c:f>'Ejercicio 2'!$F$15:$F$31</c:f>
              <c:numCache>
                <c:formatCode>0.00</c:formatCode>
                <c:ptCount val="17"/>
                <c:pt idx="0">
                  <c:v>-1.5</c:v>
                </c:pt>
                <c:pt idx="1">
                  <c:v>-2</c:v>
                </c:pt>
                <c:pt idx="2">
                  <c:v>-2.5</c:v>
                </c:pt>
                <c:pt idx="3">
                  <c:v>-3</c:v>
                </c:pt>
                <c:pt idx="4">
                  <c:v>-3.5</c:v>
                </c:pt>
                <c:pt idx="5">
                  <c:v>-4</c:v>
                </c:pt>
                <c:pt idx="6">
                  <c:v>-4.5</c:v>
                </c:pt>
                <c:pt idx="7">
                  <c:v>-5</c:v>
                </c:pt>
                <c:pt idx="8">
                  <c:v>-5.5</c:v>
                </c:pt>
                <c:pt idx="9">
                  <c:v>-6</c:v>
                </c:pt>
                <c:pt idx="10">
                  <c:v>-6.5</c:v>
                </c:pt>
                <c:pt idx="11">
                  <c:v>-7</c:v>
                </c:pt>
                <c:pt idx="12">
                  <c:v>-7.5</c:v>
                </c:pt>
                <c:pt idx="13">
                  <c:v>-8</c:v>
                </c:pt>
                <c:pt idx="14">
                  <c:v>-8.5</c:v>
                </c:pt>
                <c:pt idx="15">
                  <c:v>-9</c:v>
                </c:pt>
                <c:pt idx="16">
                  <c:v>-9.5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'Ejercicio 2'!$E$14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'Ejercicio 2'!$D$15:$D$31</c:f>
              <c:numCache>
                <c:formatCode>0.00</c:formatCode>
                <c:ptCount val="1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</c:numCache>
            </c:numRef>
          </c:xVal>
          <c:yVal>
            <c:numRef>
              <c:f>'Ejercicio 2'!$E$15:$E$31</c:f>
              <c:numCache>
                <c:formatCode>0.00</c:formatCode>
                <c:ptCount val="17"/>
                <c:pt idx="0">
                  <c:v>-4.204119982655925</c:v>
                </c:pt>
                <c:pt idx="1">
                  <c:v>-3.6020599913279625</c:v>
                </c:pt>
                <c:pt idx="2">
                  <c:v>-3.2498774732165998</c:v>
                </c:pt>
                <c:pt idx="3">
                  <c:v>-3</c:v>
                </c:pt>
                <c:pt idx="4">
                  <c:v>-2.8061799739838871</c:v>
                </c:pt>
                <c:pt idx="5">
                  <c:v>-2.6478174818886373</c:v>
                </c:pt>
                <c:pt idx="6">
                  <c:v>-2.5139239026274112</c:v>
                </c:pt>
                <c:pt idx="7">
                  <c:v>-2.3979400086720375</c:v>
                </c:pt>
                <c:pt idx="8">
                  <c:v>-2.2956349637772751</c:v>
                </c:pt>
                <c:pt idx="9">
                  <c:v>-2.204119982655925</c:v>
                </c:pt>
                <c:pt idx="10">
                  <c:v>-2.1213346123394747</c:v>
                </c:pt>
                <c:pt idx="11">
                  <c:v>-2.0457574905606752</c:v>
                </c:pt>
                <c:pt idx="12">
                  <c:v>-1.9762332780422514</c:v>
                </c:pt>
                <c:pt idx="13">
                  <c:v>-1.9118639112994487</c:v>
                </c:pt>
                <c:pt idx="14">
                  <c:v>-1.8519374645445623</c:v>
                </c:pt>
                <c:pt idx="15">
                  <c:v>-1.7958800173440752</c:v>
                </c:pt>
                <c:pt idx="16">
                  <c:v>-1.743222139899377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'Ejercicio 2'!$A$21</c:f>
              <c:strCache>
                <c:ptCount val="1"/>
                <c:pt idx="0">
                  <c:v>Recta de corte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'Ejercicio 2'!$A$23:$A$24</c:f>
              <c:numCache>
                <c:formatCode>General</c:formatCode>
                <c:ptCount val="2"/>
                <c:pt idx="0">
                  <c:v>0.5</c:v>
                </c:pt>
                <c:pt idx="1">
                  <c:v>1.5</c:v>
                </c:pt>
              </c:numCache>
            </c:numRef>
          </c:xVal>
          <c:yVal>
            <c:numRef>
              <c:f>'Ejercicio 2'!$B$23:$B$24</c:f>
              <c:numCache>
                <c:formatCode>General</c:formatCode>
                <c:ptCount val="2"/>
                <c:pt idx="0">
                  <c:v>-3</c:v>
                </c:pt>
                <c:pt idx="1">
                  <c:v>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90272"/>
        <c:axId val="88409216"/>
      </c:scatterChart>
      <c:valAx>
        <c:axId val="883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Eje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409216"/>
        <c:crosses val="autoZero"/>
        <c:crossBetween val="midCat"/>
      </c:valAx>
      <c:valAx>
        <c:axId val="884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Eje 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39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g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438151</xdr:colOff>
      <xdr:row>2</xdr:row>
      <xdr:rowOff>114299</xdr:rowOff>
    </xdr:from>
    <xdr:to>
      <xdr:col>4</xdr:col>
      <xdr:colOff>99181</xdr:colOff>
      <xdr:row>11</xdr:row>
      <xdr:rowOff>98197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443529" y="194771"/>
          <a:ext cx="1460273" cy="1947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31752</xdr:colOff>
      <xdr:row>37</xdr:row>
      <xdr:rowOff>95249</xdr:rowOff>
    </xdr:from>
    <xdr:to>
      <xdr:col>8</xdr:col>
      <xdr:colOff>378989</xdr:colOff>
      <xdr:row>65</xdr:row>
      <xdr:rowOff>105832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2" y="6741582"/>
          <a:ext cx="7924904" cy="4455583"/>
        </a:xfrm>
        <a:prstGeom prst="rect">
          <a:avLst/>
        </a:prstGeom>
      </xdr:spPr>
    </xdr:pic>
    <xdr:clientData/>
  </xdr:twoCellAnchor>
  <xdr:twoCellAnchor>
    <xdr:from>
      <xdr:col>0</xdr:col>
      <xdr:colOff>370416</xdr:colOff>
      <xdr:row>70</xdr:row>
      <xdr:rowOff>20109</xdr:rowOff>
    </xdr:from>
    <xdr:to>
      <xdr:col>4</xdr:col>
      <xdr:colOff>603249</xdr:colOff>
      <xdr:row>87</xdr:row>
      <xdr:rowOff>64559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759906</xdr:colOff>
      <xdr:row>14</xdr:row>
      <xdr:rowOff>130419</xdr:rowOff>
    </xdr:from>
    <xdr:to>
      <xdr:col>13</xdr:col>
      <xdr:colOff>701290</xdr:colOff>
      <xdr:row>34</xdr:row>
      <xdr:rowOff>94204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1213090</xdr:colOff>
      <xdr:row>54</xdr:row>
      <xdr:rowOff>33636</xdr:rowOff>
    </xdr:from>
    <xdr:to>
      <xdr:col>9</xdr:col>
      <xdr:colOff>54178</xdr:colOff>
      <xdr:row>74</xdr:row>
      <xdr:rowOff>44930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090" y="9136301"/>
          <a:ext cx="6811536" cy="3246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114299</xdr:colOff>
      <xdr:row>2</xdr:row>
      <xdr:rowOff>9525</xdr:rowOff>
    </xdr:from>
    <xdr:to>
      <xdr:col>7</xdr:col>
      <xdr:colOff>1924049</xdr:colOff>
      <xdr:row>5</xdr:row>
      <xdr:rowOff>76200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A3A8327-8070-4731-8CEA-D1432F0CE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49" y="542925"/>
          <a:ext cx="41243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742950</xdr:colOff>
      <xdr:row>5</xdr:row>
      <xdr:rowOff>47625</xdr:rowOff>
    </xdr:from>
    <xdr:to>
      <xdr:col>7</xdr:col>
      <xdr:colOff>3086100</xdr:colOff>
      <xdr:row>8</xdr:row>
      <xdr:rowOff>85725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7A1A77CD-0E59-410C-91C6-A7A5ECAB6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675" y="1095375"/>
          <a:ext cx="542925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9525</xdr:rowOff>
    </xdr:from>
    <xdr:to>
      <xdr:col>7</xdr:col>
      <xdr:colOff>2705861</xdr:colOff>
      <xdr:row>66</xdr:row>
      <xdr:rowOff>104775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7610475"/>
          <a:ext cx="7335011" cy="3495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1" sqref="G11"/>
    </sheetView>
  </sheetViews>
  <sheetFormatPr baseColWidth="10" defaultRowHeight="12.75" x14ac:dyDescent="0.2"/>
  <sheetData>
    <row r="1" spans="1:10" x14ac:dyDescent="0.2">
      <c r="A1" s="45" t="s">
        <v>29</v>
      </c>
      <c r="F1" s="31" t="s">
        <v>30</v>
      </c>
      <c r="G1" s="29"/>
      <c r="H1" s="29" t="s">
        <v>40</v>
      </c>
      <c r="I1" s="29"/>
      <c r="J1" s="30"/>
    </row>
    <row r="2" spans="1:10" s="16" customFormat="1" x14ac:dyDescent="0.2">
      <c r="F2" s="32" t="s">
        <v>88</v>
      </c>
      <c r="G2" s="33"/>
      <c r="H2" s="33"/>
      <c r="I2" s="33"/>
      <c r="J2" s="34"/>
    </row>
    <row r="3" spans="1:10" ht="13.5" thickBot="1" x14ac:dyDescent="0.25">
      <c r="F3" s="35" t="s">
        <v>89</v>
      </c>
      <c r="G3" s="36"/>
      <c r="H3" s="36"/>
      <c r="I3" s="36"/>
      <c r="J3" s="37"/>
    </row>
    <row r="4" spans="1:10" x14ac:dyDescent="0.2">
      <c r="B4" s="38"/>
      <c r="C4" s="39"/>
      <c r="D4" s="39"/>
      <c r="E4" s="40"/>
    </row>
    <row r="5" spans="1:10" x14ac:dyDescent="0.2">
      <c r="B5" s="41"/>
      <c r="C5" s="33"/>
      <c r="D5" s="33"/>
      <c r="E5" s="34"/>
      <c r="G5" s="42" t="s">
        <v>41</v>
      </c>
    </row>
    <row r="6" spans="1:10" x14ac:dyDescent="0.2">
      <c r="B6" s="41"/>
      <c r="C6" s="33"/>
      <c r="D6" s="33"/>
      <c r="E6" s="34"/>
    </row>
    <row r="7" spans="1:10" x14ac:dyDescent="0.2">
      <c r="B7" s="41"/>
      <c r="C7" s="33"/>
      <c r="D7" s="33"/>
      <c r="E7" s="34"/>
    </row>
    <row r="8" spans="1:10" x14ac:dyDescent="0.2">
      <c r="B8" s="41"/>
      <c r="C8" s="33"/>
      <c r="D8" s="33"/>
      <c r="E8" s="34"/>
    </row>
    <row r="9" spans="1:10" x14ac:dyDescent="0.2">
      <c r="B9" s="41"/>
      <c r="C9" s="33"/>
      <c r="D9" s="33"/>
      <c r="E9" s="34"/>
    </row>
    <row r="10" spans="1:10" x14ac:dyDescent="0.2">
      <c r="B10" s="41"/>
      <c r="C10" s="33"/>
      <c r="D10" s="33"/>
      <c r="E10" s="34"/>
    </row>
    <row r="11" spans="1:10" ht="13.5" thickBot="1" x14ac:dyDescent="0.25">
      <c r="B11" s="35"/>
      <c r="C11" s="36"/>
      <c r="D11" s="36"/>
      <c r="E11" s="37"/>
    </row>
    <row r="15" spans="1:10" x14ac:dyDescent="0.2">
      <c r="A15" s="45"/>
    </row>
    <row r="20" spans="1:2" x14ac:dyDescent="0.2">
      <c r="A20" s="42" t="s">
        <v>31</v>
      </c>
      <c r="B20" s="4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workbookViewId="0">
      <selection activeCell="B2" sqref="B2"/>
    </sheetView>
  </sheetViews>
  <sheetFormatPr baseColWidth="10" defaultRowHeight="12.75" x14ac:dyDescent="0.2"/>
  <cols>
    <col min="1" max="1" width="18.42578125" style="14" customWidth="1"/>
    <col min="2" max="2" width="22.28515625" customWidth="1"/>
    <col min="3" max="3" width="11.85546875" customWidth="1"/>
    <col min="4" max="4" width="12.5703125" customWidth="1"/>
    <col min="5" max="5" width="14.5703125" style="21" customWidth="1"/>
    <col min="6" max="6" width="15" style="21" customWidth="1"/>
    <col min="7" max="7" width="11" style="21" customWidth="1"/>
    <col min="8" max="8" width="7.85546875" customWidth="1"/>
    <col min="9" max="9" width="26.7109375" customWidth="1"/>
    <col min="10" max="10" width="5.140625" customWidth="1"/>
    <col min="12" max="12" width="4.42578125" customWidth="1"/>
  </cols>
  <sheetData>
    <row r="1" spans="1:13" ht="21.6" customHeight="1" thickBot="1" x14ac:dyDescent="0.3">
      <c r="A1" s="7" t="s">
        <v>42</v>
      </c>
      <c r="B1" s="6" t="s">
        <v>99</v>
      </c>
      <c r="C1" s="1"/>
      <c r="D1" s="18"/>
      <c r="E1" s="24"/>
    </row>
    <row r="2" spans="1:13" ht="21.6" customHeight="1" x14ac:dyDescent="0.25">
      <c r="A2" s="5" t="s">
        <v>38</v>
      </c>
      <c r="C2" s="27" t="s">
        <v>68</v>
      </c>
      <c r="D2" s="2"/>
      <c r="E2" s="25"/>
    </row>
    <row r="3" spans="1:13" x14ac:dyDescent="0.2">
      <c r="A3" s="21"/>
      <c r="B3" s="21"/>
      <c r="C3" s="16"/>
    </row>
    <row r="4" spans="1:13" x14ac:dyDescent="0.2">
      <c r="A4" s="23" t="s">
        <v>1</v>
      </c>
      <c r="B4" s="10" t="s">
        <v>0</v>
      </c>
      <c r="C4" s="23" t="s">
        <v>20</v>
      </c>
      <c r="D4" s="23" t="s">
        <v>2</v>
      </c>
      <c r="E4" s="23" t="s">
        <v>21</v>
      </c>
      <c r="F4" s="43"/>
      <c r="G4"/>
    </row>
    <row r="5" spans="1:13" x14ac:dyDescent="0.2">
      <c r="A5" s="10">
        <v>10203040</v>
      </c>
      <c r="B5" s="10" t="s">
        <v>8</v>
      </c>
      <c r="C5" s="28">
        <f>VLOOKUP(A5,datos!$A$2:$D$11,4,FALSE)</f>
        <v>21</v>
      </c>
      <c r="D5" s="99">
        <v>6</v>
      </c>
      <c r="E5" s="28" t="str">
        <f>IF(D5&gt;=7,"Prom",IF(AND(D5&gt;=4,D5&lt;7),"Reg",IF(D5&lt;4,"L"," ")))</f>
        <v>Reg</v>
      </c>
      <c r="F5" s="26"/>
      <c r="G5"/>
      <c r="I5" t="s">
        <v>63</v>
      </c>
      <c r="M5" t="s">
        <v>63</v>
      </c>
    </row>
    <row r="6" spans="1:13" x14ac:dyDescent="0.2">
      <c r="A6" s="10">
        <v>30222555</v>
      </c>
      <c r="B6" s="10" t="s">
        <v>3</v>
      </c>
      <c r="C6" s="28">
        <f>VLOOKUP(A6,datos!$A$2:$D$11,4,FALSE)</f>
        <v>20</v>
      </c>
      <c r="D6" s="99">
        <v>10</v>
      </c>
      <c r="E6" s="28" t="str">
        <f t="shared" ref="E6:E14" si="0">IF(D6&gt;=7,"Prom",IF(AND(D6&gt;=4,D6&lt;7),"Reg",IF(D6&lt;4,"L"," ")))</f>
        <v>Prom</v>
      </c>
      <c r="F6" s="26"/>
      <c r="G6"/>
    </row>
    <row r="7" spans="1:13" x14ac:dyDescent="0.2">
      <c r="A7" s="10">
        <v>11122233</v>
      </c>
      <c r="B7" s="10" t="s">
        <v>9</v>
      </c>
      <c r="C7" s="28">
        <f>VLOOKUP(A7,datos!$A$2:$D$11,4,FALSE)</f>
        <v>19</v>
      </c>
      <c r="D7" s="99">
        <v>8</v>
      </c>
      <c r="E7" s="28" t="str">
        <f t="shared" si="0"/>
        <v>Prom</v>
      </c>
      <c r="F7" s="26"/>
      <c r="G7"/>
    </row>
    <row r="8" spans="1:13" x14ac:dyDescent="0.2">
      <c r="A8" s="10">
        <v>21122333</v>
      </c>
      <c r="B8" s="10" t="s">
        <v>11</v>
      </c>
      <c r="C8" s="28">
        <f>VLOOKUP(A8,datos!$A$2:$D$11,4,FALSE)</f>
        <v>20</v>
      </c>
      <c r="D8" s="99">
        <v>5</v>
      </c>
      <c r="E8" s="28" t="str">
        <f t="shared" si="0"/>
        <v>Reg</v>
      </c>
      <c r="F8" s="26"/>
      <c r="G8"/>
    </row>
    <row r="9" spans="1:13" x14ac:dyDescent="0.2">
      <c r="A9" s="10">
        <v>43122135</v>
      </c>
      <c r="B9" s="10" t="s">
        <v>12</v>
      </c>
      <c r="C9" s="28">
        <f>VLOOKUP(A9,datos!$A$2:$D$11,4,FALSE)</f>
        <v>22</v>
      </c>
      <c r="D9" s="99">
        <v>3</v>
      </c>
      <c r="E9" s="28" t="str">
        <f t="shared" si="0"/>
        <v>L</v>
      </c>
      <c r="F9" s="26"/>
      <c r="G9"/>
    </row>
    <row r="10" spans="1:13" x14ac:dyDescent="0.2">
      <c r="A10" s="10">
        <v>14141414</v>
      </c>
      <c r="B10" s="10" t="s">
        <v>6</v>
      </c>
      <c r="C10" s="28">
        <f>VLOOKUP(A10,datos!$A$2:$D$11,4,FALSE)</f>
        <v>24</v>
      </c>
      <c r="D10" s="99">
        <v>7</v>
      </c>
      <c r="E10" s="28" t="str">
        <f t="shared" si="0"/>
        <v>Prom</v>
      </c>
      <c r="F10" s="26"/>
      <c r="G10"/>
    </row>
    <row r="11" spans="1:13" x14ac:dyDescent="0.2">
      <c r="A11" s="10">
        <v>25151515</v>
      </c>
      <c r="B11" s="10" t="s">
        <v>7</v>
      </c>
      <c r="C11" s="28">
        <f>VLOOKUP(A11,datos!$A$2:$D$11,4,FALSE)</f>
        <v>23</v>
      </c>
      <c r="D11" s="99">
        <v>2</v>
      </c>
      <c r="E11" s="28" t="str">
        <f t="shared" si="0"/>
        <v>L</v>
      </c>
      <c r="F11" s="26"/>
      <c r="G11"/>
    </row>
    <row r="12" spans="1:13" x14ac:dyDescent="0.2">
      <c r="A12" s="10">
        <v>15222244</v>
      </c>
      <c r="B12" s="10" t="s">
        <v>5</v>
      </c>
      <c r="C12" s="28">
        <f>VLOOKUP(A12,datos!$A$2:$D$11,4,FALSE)</f>
        <v>18</v>
      </c>
      <c r="D12" s="99">
        <v>8</v>
      </c>
      <c r="E12" s="28" t="str">
        <f t="shared" si="0"/>
        <v>Prom</v>
      </c>
      <c r="F12" s="26"/>
      <c r="G12"/>
    </row>
    <row r="13" spans="1:13" x14ac:dyDescent="0.2">
      <c r="A13" s="10">
        <v>36000333</v>
      </c>
      <c r="B13" s="10" t="s">
        <v>4</v>
      </c>
      <c r="C13" s="28">
        <f>VLOOKUP(A13,datos!$A$2:$D$11,4,FALSE)</f>
        <v>19</v>
      </c>
      <c r="D13" s="99">
        <v>7</v>
      </c>
      <c r="E13" s="28" t="str">
        <f t="shared" si="0"/>
        <v>Prom</v>
      </c>
      <c r="F13" s="26"/>
      <c r="G13"/>
    </row>
    <row r="14" spans="1:13" ht="13.5" thickBot="1" x14ac:dyDescent="0.25">
      <c r="A14" s="10">
        <v>33322211</v>
      </c>
      <c r="B14" s="10" t="s">
        <v>10</v>
      </c>
      <c r="C14" s="28">
        <f>VLOOKUP(A14,datos!$A$2:$D$11,4,FALSE)</f>
        <v>20</v>
      </c>
      <c r="D14" s="99">
        <v>5</v>
      </c>
      <c r="E14" s="28" t="str">
        <f t="shared" si="0"/>
        <v>Reg</v>
      </c>
      <c r="F14" s="26"/>
      <c r="G14"/>
    </row>
    <row r="15" spans="1:13" s="46" customFormat="1" ht="13.5" thickBot="1" x14ac:dyDescent="0.25">
      <c r="A15" s="43"/>
      <c r="B15" s="43"/>
      <c r="C15" s="26"/>
      <c r="D15" s="26"/>
      <c r="E15" s="52" t="s">
        <v>24</v>
      </c>
      <c r="F15" s="53">
        <f>COUNTIF($E$5:$E$14,E15)</f>
        <v>5</v>
      </c>
      <c r="G15" s="44"/>
    </row>
    <row r="16" spans="1:13" ht="13.5" thickBot="1" x14ac:dyDescent="0.25">
      <c r="E16" s="54" t="s">
        <v>23</v>
      </c>
      <c r="F16" s="53">
        <f t="shared" ref="F16:F17" si="1">COUNTIF($E$5:$E$14,E16)</f>
        <v>3</v>
      </c>
      <c r="G16" s="44"/>
    </row>
    <row r="17" spans="2:13" s="16" customFormat="1" ht="13.5" thickBot="1" x14ac:dyDescent="0.25">
      <c r="B17" s="17"/>
      <c r="C17" s="26"/>
      <c r="D17" s="17"/>
      <c r="E17" s="55" t="s">
        <v>25</v>
      </c>
      <c r="F17" s="53">
        <f t="shared" si="1"/>
        <v>2</v>
      </c>
      <c r="G17" s="44"/>
      <c r="H17" s="17"/>
      <c r="K17" s="73" t="s">
        <v>56</v>
      </c>
    </row>
    <row r="18" spans="2:13" s="16" customFormat="1" ht="15.75" x14ac:dyDescent="0.25">
      <c r="B18" s="48" t="s">
        <v>54</v>
      </c>
      <c r="C18" s="27"/>
      <c r="D18" s="49"/>
      <c r="E18" s="50"/>
      <c r="F18" s="50"/>
      <c r="G18" s="50"/>
      <c r="H18" s="27"/>
      <c r="I18" s="27"/>
      <c r="J18" s="72">
        <v>0.5</v>
      </c>
      <c r="K18" s="74"/>
      <c r="M18"/>
    </row>
    <row r="19" spans="2:13" ht="15.75" x14ac:dyDescent="0.25">
      <c r="B19" s="56" t="s">
        <v>69</v>
      </c>
      <c r="C19" s="56"/>
      <c r="D19" s="56"/>
      <c r="E19" s="57"/>
      <c r="F19" s="57"/>
      <c r="G19" s="57"/>
      <c r="H19" s="56"/>
      <c r="I19" s="56"/>
      <c r="J19" s="72">
        <v>0.5</v>
      </c>
      <c r="K19" s="74"/>
    </row>
    <row r="20" spans="2:13" s="16" customFormat="1" ht="15.75" x14ac:dyDescent="0.25">
      <c r="B20" s="80" t="s">
        <v>70</v>
      </c>
      <c r="C20" s="56"/>
      <c r="D20" s="56"/>
      <c r="E20" s="57"/>
      <c r="F20" s="57"/>
      <c r="G20" s="57"/>
      <c r="H20" s="56"/>
      <c r="I20" s="56"/>
      <c r="J20" s="72"/>
      <c r="K20" s="74"/>
    </row>
    <row r="21" spans="2:13" ht="15.75" x14ac:dyDescent="0.25">
      <c r="B21" s="48" t="s">
        <v>55</v>
      </c>
      <c r="C21" s="27"/>
      <c r="D21" s="27"/>
      <c r="E21" s="50"/>
      <c r="F21" s="50"/>
      <c r="G21" s="50"/>
      <c r="H21" s="27"/>
      <c r="I21" s="27"/>
      <c r="J21" s="72">
        <v>0.8</v>
      </c>
      <c r="K21" s="74"/>
    </row>
    <row r="22" spans="2:13" ht="15.75" x14ac:dyDescent="0.25">
      <c r="B22" s="48" t="s">
        <v>50</v>
      </c>
      <c r="C22" s="27"/>
      <c r="D22" s="27"/>
      <c r="E22" s="50"/>
      <c r="F22" s="50"/>
      <c r="G22" s="50"/>
      <c r="H22" s="27"/>
      <c r="I22" s="27"/>
      <c r="J22" s="72"/>
      <c r="K22" s="74"/>
    </row>
    <row r="23" spans="2:13" ht="15.75" x14ac:dyDescent="0.25">
      <c r="B23" s="48" t="s">
        <v>51</v>
      </c>
      <c r="C23" s="27"/>
      <c r="D23" s="27"/>
      <c r="E23" s="50"/>
      <c r="F23" s="50"/>
      <c r="G23" s="50"/>
      <c r="H23" s="27"/>
      <c r="I23" s="27"/>
      <c r="J23" s="72"/>
      <c r="K23" s="74"/>
    </row>
    <row r="24" spans="2:13" ht="15.75" x14ac:dyDescent="0.25">
      <c r="B24" s="48" t="s">
        <v>52</v>
      </c>
      <c r="C24" s="27"/>
      <c r="D24" s="27"/>
      <c r="E24" s="50"/>
      <c r="F24" s="50"/>
      <c r="G24" s="50"/>
      <c r="H24" s="27"/>
      <c r="I24" s="27"/>
      <c r="J24" s="72"/>
      <c r="K24" s="74"/>
    </row>
    <row r="25" spans="2:13" ht="15.75" x14ac:dyDescent="0.25">
      <c r="B25" s="48" t="s">
        <v>71</v>
      </c>
      <c r="C25" s="27"/>
      <c r="D25" s="27"/>
      <c r="E25" s="50"/>
      <c r="F25" s="50"/>
      <c r="G25" s="50"/>
      <c r="H25" s="27"/>
      <c r="I25" s="27"/>
      <c r="J25" s="72">
        <v>0.4</v>
      </c>
      <c r="K25" s="74"/>
    </row>
    <row r="26" spans="2:13" ht="15.75" x14ac:dyDescent="0.25">
      <c r="B26" s="67" t="s">
        <v>72</v>
      </c>
      <c r="C26" s="27"/>
      <c r="D26" s="27"/>
      <c r="E26" s="50"/>
      <c r="F26" s="50"/>
      <c r="G26" s="50"/>
      <c r="H26" s="27"/>
      <c r="I26" s="27"/>
      <c r="J26" s="78"/>
      <c r="K26" s="74"/>
    </row>
    <row r="27" spans="2:13" ht="15.75" x14ac:dyDescent="0.25">
      <c r="B27" s="48" t="s">
        <v>49</v>
      </c>
      <c r="C27" s="27"/>
      <c r="D27" s="27"/>
      <c r="E27" s="50"/>
      <c r="F27" s="50"/>
      <c r="G27" s="50"/>
      <c r="H27" s="27"/>
      <c r="I27" s="27"/>
      <c r="J27" s="72">
        <v>0.8</v>
      </c>
      <c r="K27" s="74"/>
    </row>
    <row r="28" spans="2:13" ht="15.75" x14ac:dyDescent="0.25">
      <c r="B28" s="27"/>
      <c r="C28" s="27"/>
      <c r="D28" s="27"/>
      <c r="E28" s="50"/>
      <c r="F28" s="50"/>
      <c r="G28" s="50"/>
      <c r="H28" s="27"/>
      <c r="I28" s="27"/>
      <c r="J28" s="75"/>
      <c r="K28" s="75">
        <f>SUM(K18:K27)</f>
        <v>0</v>
      </c>
      <c r="M28" s="47" t="s">
        <v>57</v>
      </c>
    </row>
    <row r="29" spans="2:13" ht="15.75" x14ac:dyDescent="0.25">
      <c r="B29" s="27" t="s">
        <v>32</v>
      </c>
      <c r="C29" s="27"/>
      <c r="D29" s="27"/>
      <c r="E29" s="50"/>
      <c r="F29" s="50"/>
      <c r="G29" s="50"/>
      <c r="H29" s="27"/>
      <c r="I29" s="27"/>
      <c r="J29" s="27"/>
      <c r="K29" s="51"/>
    </row>
    <row r="31" spans="2:13" ht="13.5" thickBot="1" x14ac:dyDescent="0.25"/>
    <row r="32" spans="2:13" ht="13.5" thickBot="1" x14ac:dyDescent="0.25">
      <c r="B32" s="63" t="s">
        <v>58</v>
      </c>
      <c r="C32" s="64"/>
      <c r="D32" s="64"/>
      <c r="E32" s="65"/>
      <c r="F32" s="66"/>
    </row>
    <row r="36" spans="1:2" x14ac:dyDescent="0.2">
      <c r="A36" s="103" t="s">
        <v>90</v>
      </c>
      <c r="B36" s="103"/>
    </row>
    <row r="69" spans="1:1" x14ac:dyDescent="0.2">
      <c r="A69" s="100" t="s">
        <v>91</v>
      </c>
    </row>
    <row r="91" spans="1:5" x14ac:dyDescent="0.2">
      <c r="A91" s="103" t="s">
        <v>92</v>
      </c>
      <c r="B91" s="103"/>
    </row>
    <row r="92" spans="1:5" x14ac:dyDescent="0.2">
      <c r="A92" s="10" t="s">
        <v>93</v>
      </c>
      <c r="B92" s="104" t="s">
        <v>94</v>
      </c>
      <c r="C92" s="104"/>
      <c r="D92" s="104"/>
      <c r="E92" s="22"/>
    </row>
    <row r="93" spans="1:5" x14ac:dyDescent="0.2">
      <c r="A93" s="10" t="s">
        <v>95</v>
      </c>
      <c r="B93" s="104" t="s">
        <v>96</v>
      </c>
      <c r="C93" s="104"/>
      <c r="D93" s="104"/>
      <c r="E93" s="104"/>
    </row>
    <row r="94" spans="1:5" x14ac:dyDescent="0.2">
      <c r="A94" s="10" t="s">
        <v>97</v>
      </c>
      <c r="B94" s="104" t="s">
        <v>98</v>
      </c>
      <c r="C94" s="104"/>
      <c r="D94" s="11"/>
      <c r="E94" s="22"/>
    </row>
  </sheetData>
  <sortState ref="A5:J14">
    <sortCondition ref="A5:A14"/>
  </sortState>
  <mergeCells count="5">
    <mergeCell ref="A36:B36"/>
    <mergeCell ref="B92:D92"/>
    <mergeCell ref="B93:E93"/>
    <mergeCell ref="B94:C94"/>
    <mergeCell ref="A91:B91"/>
  </mergeCells>
  <dataValidations count="1">
    <dataValidation type="whole" allowBlank="1" showInputMessage="1" showErrorMessage="1" errorTitle="ERROR" error="SOLO DE 0 a 10" promptTitle="SOLO DE 0 a 10" sqref="D5:D14">
      <formula1>0</formula1>
      <formula2>10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2" sqref="B2"/>
    </sheetView>
  </sheetViews>
  <sheetFormatPr baseColWidth="10" defaultRowHeight="12.75" x14ac:dyDescent="0.2"/>
  <cols>
    <col min="2" max="2" width="22.140625" bestFit="1" customWidth="1"/>
    <col min="4" max="4" width="11.5703125" style="21"/>
  </cols>
  <sheetData>
    <row r="1" spans="1:5" x14ac:dyDescent="0.2">
      <c r="A1" s="10" t="s">
        <v>1</v>
      </c>
      <c r="B1" s="10" t="s">
        <v>0</v>
      </c>
      <c r="C1" s="10" t="s">
        <v>15</v>
      </c>
      <c r="D1" s="13" t="s">
        <v>20</v>
      </c>
    </row>
    <row r="2" spans="1:5" x14ac:dyDescent="0.2">
      <c r="A2" s="11">
        <v>25151515</v>
      </c>
      <c r="B2" s="11" t="s">
        <v>7</v>
      </c>
      <c r="C2" s="19" t="s">
        <v>17</v>
      </c>
      <c r="D2" s="22">
        <v>23</v>
      </c>
      <c r="E2" t="s">
        <v>22</v>
      </c>
    </row>
    <row r="3" spans="1:5" x14ac:dyDescent="0.2">
      <c r="A3" s="11">
        <v>11122233</v>
      </c>
      <c r="B3" s="11" t="s">
        <v>9</v>
      </c>
      <c r="C3" s="20" t="s">
        <v>17</v>
      </c>
      <c r="D3" s="22">
        <v>19</v>
      </c>
    </row>
    <row r="4" spans="1:5" x14ac:dyDescent="0.2">
      <c r="A4" s="11">
        <v>21122333</v>
      </c>
      <c r="B4" s="11" t="s">
        <v>11</v>
      </c>
      <c r="C4" s="20" t="s">
        <v>19</v>
      </c>
      <c r="D4" s="22">
        <v>20</v>
      </c>
    </row>
    <row r="5" spans="1:5" x14ac:dyDescent="0.2">
      <c r="A5" s="11">
        <v>10203040</v>
      </c>
      <c r="B5" s="11" t="s">
        <v>8</v>
      </c>
      <c r="C5" s="20" t="s">
        <v>19</v>
      </c>
      <c r="D5" s="22">
        <v>21</v>
      </c>
    </row>
    <row r="6" spans="1:5" x14ac:dyDescent="0.2">
      <c r="A6" s="11">
        <v>14141414</v>
      </c>
      <c r="B6" s="11" t="s">
        <v>6</v>
      </c>
      <c r="C6" s="19" t="s">
        <v>18</v>
      </c>
      <c r="D6" s="22">
        <v>24</v>
      </c>
    </row>
    <row r="7" spans="1:5" x14ac:dyDescent="0.2">
      <c r="A7" s="11">
        <v>36000333</v>
      </c>
      <c r="B7" s="11" t="s">
        <v>4</v>
      </c>
      <c r="C7" s="19" t="s">
        <v>16</v>
      </c>
      <c r="D7" s="22">
        <v>19</v>
      </c>
    </row>
    <row r="8" spans="1:5" x14ac:dyDescent="0.2">
      <c r="A8" s="11">
        <v>33322211</v>
      </c>
      <c r="B8" s="11" t="s">
        <v>10</v>
      </c>
      <c r="C8" s="20" t="s">
        <v>18</v>
      </c>
      <c r="D8" s="22">
        <v>20</v>
      </c>
    </row>
    <row r="9" spans="1:5" x14ac:dyDescent="0.2">
      <c r="A9" s="11">
        <v>15222244</v>
      </c>
      <c r="B9" s="11" t="s">
        <v>5</v>
      </c>
      <c r="C9" s="19" t="s">
        <v>17</v>
      </c>
      <c r="D9" s="22">
        <v>18</v>
      </c>
    </row>
    <row r="10" spans="1:5" x14ac:dyDescent="0.2">
      <c r="A10" s="11">
        <v>43122135</v>
      </c>
      <c r="B10" s="11" t="s">
        <v>12</v>
      </c>
      <c r="C10" s="20" t="s">
        <v>19</v>
      </c>
      <c r="D10" s="22">
        <v>22</v>
      </c>
    </row>
    <row r="11" spans="1:5" x14ac:dyDescent="0.2">
      <c r="A11" s="11">
        <v>30222555</v>
      </c>
      <c r="B11" s="11" t="s">
        <v>3</v>
      </c>
      <c r="C11" s="19" t="s">
        <v>16</v>
      </c>
      <c r="D11" s="22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zoomScale="91" zoomScaleNormal="91" workbookViewId="0">
      <selection activeCell="F2" sqref="F2"/>
    </sheetView>
  </sheetViews>
  <sheetFormatPr baseColWidth="10" defaultColWidth="11.42578125" defaultRowHeight="12.75" x14ac:dyDescent="0.2"/>
  <cols>
    <col min="1" max="1" width="18.28515625" style="16" customWidth="1"/>
    <col min="2" max="2" width="11.42578125" style="16"/>
    <col min="3" max="3" width="13.28515625" style="16" customWidth="1"/>
    <col min="4" max="5" width="11.42578125" style="16"/>
    <col min="6" max="6" width="21.28515625" style="16" customWidth="1"/>
    <col min="7" max="11" width="11.42578125" style="16"/>
    <col min="12" max="12" width="4.5703125" style="21" customWidth="1"/>
    <col min="13" max="16384" width="11.42578125" style="16"/>
  </cols>
  <sheetData>
    <row r="1" spans="1:21" ht="21.6" customHeight="1" thickBot="1" x14ac:dyDescent="0.3">
      <c r="A1" s="7" t="s">
        <v>42</v>
      </c>
      <c r="B1" s="6" t="s">
        <v>99</v>
      </c>
      <c r="C1" s="18"/>
      <c r="D1" s="18"/>
      <c r="E1" s="9"/>
    </row>
    <row r="2" spans="1:21" ht="21.6" customHeight="1" x14ac:dyDescent="0.25">
      <c r="A2" s="5" t="s">
        <v>53</v>
      </c>
      <c r="B2" s="3"/>
      <c r="C2" s="17"/>
      <c r="D2" s="17"/>
      <c r="E2" s="4"/>
    </row>
    <row r="4" spans="1:21" ht="13.5" thickBot="1" x14ac:dyDescent="0.25">
      <c r="A4" s="16" t="s">
        <v>73</v>
      </c>
    </row>
    <row r="5" spans="1:21" ht="15" thickBot="1" x14ac:dyDescent="0.25">
      <c r="D5" s="6" t="s">
        <v>77</v>
      </c>
      <c r="E5" s="81"/>
      <c r="F5" s="82" t="s">
        <v>74</v>
      </c>
    </row>
    <row r="6" spans="1:21" ht="13.5" thickBot="1" x14ac:dyDescent="0.25">
      <c r="A6" s="45" t="s">
        <v>28</v>
      </c>
    </row>
    <row r="7" spans="1:21" ht="15.75" thickBot="1" x14ac:dyDescent="0.25">
      <c r="A7" s="70" t="s">
        <v>79</v>
      </c>
      <c r="B7" s="71"/>
      <c r="C7" s="71"/>
      <c r="D7" s="71"/>
      <c r="E7" s="71"/>
      <c r="F7" s="71"/>
      <c r="G7" s="71"/>
      <c r="J7" s="21" t="s">
        <v>26</v>
      </c>
      <c r="K7" s="47" t="s">
        <v>59</v>
      </c>
      <c r="L7" s="16"/>
      <c r="O7" s="60" t="s">
        <v>58</v>
      </c>
      <c r="P7" s="61"/>
      <c r="Q7" s="61"/>
      <c r="R7" s="61"/>
      <c r="S7" s="62"/>
      <c r="T7" s="62"/>
      <c r="U7" s="62"/>
    </row>
    <row r="8" spans="1:21" x14ac:dyDescent="0.2">
      <c r="A8" s="71" t="s">
        <v>75</v>
      </c>
      <c r="B8" s="71"/>
      <c r="C8" s="71"/>
      <c r="D8" s="71"/>
      <c r="E8" s="71"/>
      <c r="F8" s="71"/>
      <c r="G8" s="71"/>
      <c r="J8" s="58">
        <v>0.8</v>
      </c>
      <c r="K8" s="74"/>
      <c r="L8" s="16"/>
    </row>
    <row r="9" spans="1:21" ht="15" x14ac:dyDescent="0.2">
      <c r="A9" s="12" t="s">
        <v>37</v>
      </c>
      <c r="J9" s="22">
        <v>0.8</v>
      </c>
      <c r="K9" s="74"/>
      <c r="L9" s="16"/>
      <c r="O9" s="101" t="s">
        <v>101</v>
      </c>
      <c r="P9" s="102" t="s">
        <v>102</v>
      </c>
      <c r="Q9" s="11"/>
    </row>
    <row r="10" spans="1:21" ht="15.75" thickBot="1" x14ac:dyDescent="0.25">
      <c r="A10" s="12" t="s">
        <v>76</v>
      </c>
      <c r="J10" s="22">
        <v>0.4</v>
      </c>
      <c r="K10" s="74"/>
      <c r="L10" s="16"/>
      <c r="P10" s="104" t="s">
        <v>103</v>
      </c>
      <c r="Q10" s="104"/>
    </row>
    <row r="11" spans="1:21" ht="15" x14ac:dyDescent="0.2">
      <c r="A11" s="83" t="s">
        <v>80</v>
      </c>
      <c r="B11" s="29"/>
      <c r="C11" s="29"/>
      <c r="D11" s="29"/>
      <c r="E11" s="29"/>
      <c r="F11" s="84"/>
      <c r="K11" s="75">
        <f>SUM(K8:K10)</f>
        <v>0</v>
      </c>
      <c r="L11" s="25"/>
      <c r="M11" s="47" t="s">
        <v>57</v>
      </c>
      <c r="P11" s="104" t="s">
        <v>104</v>
      </c>
      <c r="Q11" s="104"/>
    </row>
    <row r="12" spans="1:21" ht="15.75" thickBot="1" x14ac:dyDescent="0.25">
      <c r="A12" s="85" t="s">
        <v>61</v>
      </c>
      <c r="B12" s="86"/>
      <c r="C12" s="86"/>
      <c r="D12" s="86"/>
      <c r="E12" s="86"/>
      <c r="F12" s="87"/>
      <c r="L12" s="25"/>
      <c r="P12" s="104" t="s">
        <v>105</v>
      </c>
      <c r="Q12" s="104"/>
    </row>
    <row r="13" spans="1:21" ht="13.5" thickBot="1" x14ac:dyDescent="0.25">
      <c r="L13" s="25"/>
    </row>
    <row r="14" spans="1:21" x14ac:dyDescent="0.2">
      <c r="A14" s="90" t="s">
        <v>46</v>
      </c>
      <c r="B14" s="94">
        <v>0.25</v>
      </c>
      <c r="D14" s="13" t="s">
        <v>45</v>
      </c>
      <c r="E14" s="15" t="s">
        <v>44</v>
      </c>
      <c r="F14" s="15" t="s">
        <v>43</v>
      </c>
      <c r="H14" s="100" t="s">
        <v>100</v>
      </c>
    </row>
    <row r="15" spans="1:21" x14ac:dyDescent="0.2">
      <c r="A15" s="91" t="s">
        <v>78</v>
      </c>
      <c r="B15" s="95">
        <v>0.25</v>
      </c>
      <c r="D15" s="88">
        <f>B14</f>
        <v>0.25</v>
      </c>
      <c r="E15" s="88">
        <f>LOG10(D15^2)+$B$16</f>
        <v>-4.204119982655925</v>
      </c>
      <c r="F15" s="88">
        <f>$B$17*D15+$B$18</f>
        <v>-1.5</v>
      </c>
    </row>
    <row r="16" spans="1:21" x14ac:dyDescent="0.2">
      <c r="A16" s="92" t="s">
        <v>13</v>
      </c>
      <c r="B16" s="96">
        <v>-3</v>
      </c>
      <c r="D16" s="88">
        <f>D15+$B$15</f>
        <v>0.5</v>
      </c>
      <c r="E16" s="88">
        <f t="shared" ref="E16:E31" si="0">LOG10(D16^2)+$B$16</f>
        <v>-3.6020599913279625</v>
      </c>
      <c r="F16" s="88">
        <f t="shared" ref="F16:F31" si="1">$B$17*D16+$B$18</f>
        <v>-2</v>
      </c>
    </row>
    <row r="17" spans="1:6" x14ac:dyDescent="0.2">
      <c r="A17" s="93" t="s">
        <v>14</v>
      </c>
      <c r="B17" s="97">
        <v>-2</v>
      </c>
      <c r="D17" s="88">
        <f t="shared" ref="D17:D31" si="2">D16+$B$15</f>
        <v>0.75</v>
      </c>
      <c r="E17" s="88">
        <f t="shared" si="0"/>
        <v>-3.2498774732165998</v>
      </c>
      <c r="F17" s="88">
        <f t="shared" si="1"/>
        <v>-2.5</v>
      </c>
    </row>
    <row r="18" spans="1:6" ht="13.5" thickBot="1" x14ac:dyDescent="0.25">
      <c r="A18" s="89" t="s">
        <v>87</v>
      </c>
      <c r="B18" s="98">
        <v>-1</v>
      </c>
      <c r="D18" s="88">
        <f t="shared" si="2"/>
        <v>1</v>
      </c>
      <c r="E18" s="88">
        <f t="shared" si="0"/>
        <v>-3</v>
      </c>
      <c r="F18" s="88">
        <f t="shared" si="1"/>
        <v>-3</v>
      </c>
    </row>
    <row r="19" spans="1:6" x14ac:dyDescent="0.2">
      <c r="D19" s="88">
        <f t="shared" si="2"/>
        <v>1.25</v>
      </c>
      <c r="E19" s="88">
        <f t="shared" si="0"/>
        <v>-2.8061799739838871</v>
      </c>
      <c r="F19" s="88">
        <f t="shared" si="1"/>
        <v>-3.5</v>
      </c>
    </row>
    <row r="20" spans="1:6" x14ac:dyDescent="0.2">
      <c r="D20" s="88">
        <f t="shared" si="2"/>
        <v>1.5</v>
      </c>
      <c r="E20" s="88">
        <f t="shared" si="0"/>
        <v>-2.6478174818886373</v>
      </c>
      <c r="F20" s="88">
        <f t="shared" si="1"/>
        <v>-4</v>
      </c>
    </row>
    <row r="21" spans="1:6" x14ac:dyDescent="0.2">
      <c r="A21" s="43" t="s">
        <v>64</v>
      </c>
      <c r="D21" s="88">
        <f t="shared" si="2"/>
        <v>1.75</v>
      </c>
      <c r="E21" s="88">
        <f t="shared" si="0"/>
        <v>-2.5139239026274112</v>
      </c>
      <c r="F21" s="88">
        <f t="shared" si="1"/>
        <v>-4.5</v>
      </c>
    </row>
    <row r="22" spans="1:6" x14ac:dyDescent="0.2">
      <c r="A22" s="79" t="s">
        <v>65</v>
      </c>
      <c r="B22" s="22" t="s">
        <v>66</v>
      </c>
      <c r="D22" s="88">
        <f t="shared" si="2"/>
        <v>2</v>
      </c>
      <c r="E22" s="88">
        <f t="shared" si="0"/>
        <v>-2.3979400086720375</v>
      </c>
      <c r="F22" s="88">
        <f t="shared" si="1"/>
        <v>-5</v>
      </c>
    </row>
    <row r="23" spans="1:6" x14ac:dyDescent="0.2">
      <c r="A23" s="28">
        <v>0.5</v>
      </c>
      <c r="B23" s="28">
        <v>-3</v>
      </c>
      <c r="D23" s="88">
        <f t="shared" si="2"/>
        <v>2.25</v>
      </c>
      <c r="E23" s="88">
        <f t="shared" si="0"/>
        <v>-2.2956349637772751</v>
      </c>
      <c r="F23" s="88">
        <f t="shared" si="1"/>
        <v>-5.5</v>
      </c>
    </row>
    <row r="24" spans="1:6" x14ac:dyDescent="0.2">
      <c r="A24" s="28">
        <v>1.5</v>
      </c>
      <c r="B24" s="28">
        <v>-3</v>
      </c>
      <c r="D24" s="88">
        <f t="shared" si="2"/>
        <v>2.5</v>
      </c>
      <c r="E24" s="88">
        <f t="shared" si="0"/>
        <v>-2.204119982655925</v>
      </c>
      <c r="F24" s="88">
        <f t="shared" si="1"/>
        <v>-6</v>
      </c>
    </row>
    <row r="25" spans="1:6" x14ac:dyDescent="0.2">
      <c r="D25" s="88">
        <f t="shared" si="2"/>
        <v>2.75</v>
      </c>
      <c r="E25" s="88">
        <f t="shared" si="0"/>
        <v>-2.1213346123394747</v>
      </c>
      <c r="F25" s="88">
        <f t="shared" si="1"/>
        <v>-6.5</v>
      </c>
    </row>
    <row r="26" spans="1:6" x14ac:dyDescent="0.2">
      <c r="D26" s="88">
        <f t="shared" si="2"/>
        <v>3</v>
      </c>
      <c r="E26" s="88">
        <f t="shared" si="0"/>
        <v>-2.0457574905606752</v>
      </c>
      <c r="F26" s="88">
        <f t="shared" si="1"/>
        <v>-7</v>
      </c>
    </row>
    <row r="27" spans="1:6" x14ac:dyDescent="0.2">
      <c r="D27" s="88">
        <f t="shared" si="2"/>
        <v>3.25</v>
      </c>
      <c r="E27" s="88">
        <f t="shared" si="0"/>
        <v>-1.9762332780422514</v>
      </c>
      <c r="F27" s="88">
        <f t="shared" si="1"/>
        <v>-7.5</v>
      </c>
    </row>
    <row r="28" spans="1:6" x14ac:dyDescent="0.2">
      <c r="D28" s="88">
        <f t="shared" si="2"/>
        <v>3.5</v>
      </c>
      <c r="E28" s="88">
        <f t="shared" si="0"/>
        <v>-1.9118639112994487</v>
      </c>
      <c r="F28" s="88">
        <f t="shared" si="1"/>
        <v>-8</v>
      </c>
    </row>
    <row r="29" spans="1:6" x14ac:dyDescent="0.2">
      <c r="D29" s="88">
        <f t="shared" si="2"/>
        <v>3.75</v>
      </c>
      <c r="E29" s="88">
        <f t="shared" si="0"/>
        <v>-1.8519374645445623</v>
      </c>
      <c r="F29" s="88">
        <f t="shared" si="1"/>
        <v>-8.5</v>
      </c>
    </row>
    <row r="30" spans="1:6" x14ac:dyDescent="0.2">
      <c r="D30" s="88">
        <f t="shared" si="2"/>
        <v>4</v>
      </c>
      <c r="E30" s="88">
        <f t="shared" si="0"/>
        <v>-1.7958800173440752</v>
      </c>
      <c r="F30" s="88">
        <f t="shared" si="1"/>
        <v>-9</v>
      </c>
    </row>
    <row r="31" spans="1:6" x14ac:dyDescent="0.2">
      <c r="D31" s="88">
        <f t="shared" si="2"/>
        <v>4.25</v>
      </c>
      <c r="E31" s="88">
        <f t="shared" si="0"/>
        <v>-1.743222139899377</v>
      </c>
      <c r="F31" s="88">
        <f t="shared" si="1"/>
        <v>-9.5</v>
      </c>
    </row>
    <row r="80" spans="1:1" x14ac:dyDescent="0.2">
      <c r="A80" s="16" t="s">
        <v>67</v>
      </c>
    </row>
  </sheetData>
  <mergeCells count="3">
    <mergeCell ref="P10:Q10"/>
    <mergeCell ref="P11:Q11"/>
    <mergeCell ref="P12:Q1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5"/>
  <sheetViews>
    <sheetView topLeftCell="A37" zoomScale="106" zoomScaleNormal="106" workbookViewId="0">
      <selection activeCell="D19" sqref="D19"/>
    </sheetView>
  </sheetViews>
  <sheetFormatPr baseColWidth="10" defaultRowHeight="12.75" x14ac:dyDescent="0.2"/>
  <cols>
    <col min="1" max="1" width="18.5703125" customWidth="1"/>
    <col min="3" max="3" width="16.5703125" customWidth="1"/>
    <col min="4" max="4" width="15.5703125" customWidth="1"/>
  </cols>
  <sheetData>
    <row r="1" spans="1:10" ht="21.6" customHeight="1" thickBot="1" x14ac:dyDescent="0.3">
      <c r="A1" s="7" t="s">
        <v>42</v>
      </c>
      <c r="B1" s="6" t="s">
        <v>163</v>
      </c>
      <c r="C1" s="1"/>
      <c r="D1" s="1"/>
      <c r="E1" s="9"/>
    </row>
    <row r="2" spans="1:10" ht="21.6" customHeight="1" x14ac:dyDescent="0.25">
      <c r="A2" s="5" t="s">
        <v>39</v>
      </c>
      <c r="B2" s="3"/>
      <c r="C2" s="2"/>
      <c r="D2" s="2"/>
      <c r="E2" s="4"/>
    </row>
    <row r="4" spans="1:10" x14ac:dyDescent="0.2">
      <c r="A4" s="45" t="s">
        <v>34</v>
      </c>
      <c r="E4" s="21"/>
    </row>
    <row r="5" spans="1:10" ht="14.25" x14ac:dyDescent="0.2">
      <c r="A5" s="16" t="s">
        <v>81</v>
      </c>
      <c r="B5" s="16"/>
      <c r="C5" s="16"/>
      <c r="D5" s="16" t="s">
        <v>27</v>
      </c>
      <c r="E5" s="16"/>
      <c r="F5" s="16"/>
      <c r="G5" s="16"/>
      <c r="H5" s="16"/>
      <c r="I5" s="16"/>
      <c r="J5" s="16"/>
    </row>
    <row r="6" spans="1:10" x14ac:dyDescent="0.2">
      <c r="A6" s="16"/>
      <c r="B6" s="16"/>
      <c r="C6" s="16"/>
      <c r="D6" s="16"/>
      <c r="E6" s="16"/>
      <c r="F6" s="16"/>
      <c r="G6" s="16"/>
      <c r="H6" s="16"/>
      <c r="I6" s="16"/>
      <c r="J6" s="16"/>
    </row>
    <row r="7" spans="1:10" x14ac:dyDescent="0.2">
      <c r="A7" s="45" t="s">
        <v>35</v>
      </c>
      <c r="B7" s="16"/>
      <c r="C7" s="16"/>
      <c r="D7" s="16"/>
      <c r="E7" s="16"/>
      <c r="F7" s="16"/>
      <c r="G7" s="21" t="s">
        <v>26</v>
      </c>
      <c r="H7" s="47" t="s">
        <v>59</v>
      </c>
      <c r="I7" s="16"/>
      <c r="J7" s="16"/>
    </row>
    <row r="8" spans="1:10" ht="15" x14ac:dyDescent="0.2">
      <c r="A8" s="12" t="s">
        <v>82</v>
      </c>
      <c r="B8" s="16"/>
      <c r="C8" s="16"/>
      <c r="D8" s="16"/>
      <c r="E8" s="16"/>
      <c r="F8" s="16"/>
      <c r="G8" s="22">
        <v>1</v>
      </c>
      <c r="H8" s="74"/>
      <c r="I8" s="16"/>
      <c r="J8" s="16"/>
    </row>
    <row r="9" spans="1:10" ht="15" x14ac:dyDescent="0.2">
      <c r="A9" s="12" t="s">
        <v>36</v>
      </c>
      <c r="B9" s="16"/>
      <c r="C9" s="16"/>
      <c r="D9" s="16"/>
      <c r="E9" s="16"/>
      <c r="F9" s="16"/>
      <c r="G9" s="22">
        <v>1</v>
      </c>
      <c r="H9" s="74"/>
      <c r="I9" s="16"/>
      <c r="J9" s="16"/>
    </row>
    <row r="10" spans="1:10" ht="15" x14ac:dyDescent="0.2">
      <c r="A10" s="12" t="s">
        <v>76</v>
      </c>
      <c r="B10" s="16"/>
      <c r="C10" s="16"/>
      <c r="D10" s="16"/>
      <c r="E10" s="16"/>
      <c r="F10" s="16"/>
      <c r="G10" s="22">
        <v>0.4</v>
      </c>
      <c r="H10" s="74"/>
      <c r="I10" s="16"/>
      <c r="J10" s="16"/>
    </row>
    <row r="11" spans="1:10" ht="15" x14ac:dyDescent="0.2">
      <c r="A11" s="12" t="s">
        <v>48</v>
      </c>
      <c r="B11" s="16"/>
      <c r="C11" s="16"/>
      <c r="D11" s="16"/>
      <c r="E11" s="16"/>
      <c r="F11" s="16"/>
      <c r="G11" s="22">
        <v>0.4</v>
      </c>
      <c r="H11" s="74"/>
    </row>
    <row r="12" spans="1:10" ht="15" x14ac:dyDescent="0.2">
      <c r="A12" s="69" t="s">
        <v>62</v>
      </c>
      <c r="B12" s="59"/>
      <c r="C12" s="59"/>
      <c r="D12" s="59"/>
      <c r="E12" s="76"/>
      <c r="F12" s="76"/>
      <c r="H12" s="75">
        <f>SUM(H8:H11)</f>
        <v>0</v>
      </c>
      <c r="I12" s="47" t="s">
        <v>57</v>
      </c>
    </row>
    <row r="14" spans="1:10" x14ac:dyDescent="0.2">
      <c r="A14" t="s">
        <v>106</v>
      </c>
    </row>
    <row r="15" spans="1:10" x14ac:dyDescent="0.2">
      <c r="A15" t="s">
        <v>107</v>
      </c>
    </row>
    <row r="16" spans="1:10" x14ac:dyDescent="0.2">
      <c r="A16" t="s">
        <v>108</v>
      </c>
    </row>
    <row r="17" spans="1:1" x14ac:dyDescent="0.2">
      <c r="A17" t="s">
        <v>109</v>
      </c>
    </row>
    <row r="18" spans="1:1" x14ac:dyDescent="0.2">
      <c r="A18" t="s">
        <v>110</v>
      </c>
    </row>
    <row r="19" spans="1:1" x14ac:dyDescent="0.2">
      <c r="A19" t="s">
        <v>111</v>
      </c>
    </row>
    <row r="20" spans="1:1" x14ac:dyDescent="0.2">
      <c r="A20" t="s">
        <v>112</v>
      </c>
    </row>
    <row r="21" spans="1:1" x14ac:dyDescent="0.2">
      <c r="A21" t="s">
        <v>113</v>
      </c>
    </row>
    <row r="22" spans="1:1" x14ac:dyDescent="0.2">
      <c r="A22" t="s">
        <v>114</v>
      </c>
    </row>
    <row r="23" spans="1:1" x14ac:dyDescent="0.2">
      <c r="A23" t="s">
        <v>115</v>
      </c>
    </row>
    <row r="24" spans="1:1" x14ac:dyDescent="0.2">
      <c r="A24" t="s">
        <v>116</v>
      </c>
    </row>
    <row r="25" spans="1:1" x14ac:dyDescent="0.2">
      <c r="A25" t="s">
        <v>117</v>
      </c>
    </row>
    <row r="26" spans="1:1" x14ac:dyDescent="0.2">
      <c r="A26" t="s">
        <v>118</v>
      </c>
    </row>
    <row r="27" spans="1:1" x14ac:dyDescent="0.2">
      <c r="A27" t="s">
        <v>119</v>
      </c>
    </row>
    <row r="28" spans="1:1" x14ac:dyDescent="0.2">
      <c r="A28" t="s">
        <v>120</v>
      </c>
    </row>
    <row r="29" spans="1:1" x14ac:dyDescent="0.2">
      <c r="A29" t="s">
        <v>121</v>
      </c>
    </row>
    <row r="30" spans="1:1" x14ac:dyDescent="0.2">
      <c r="A30" t="s">
        <v>122</v>
      </c>
    </row>
    <row r="31" spans="1:1" x14ac:dyDescent="0.2">
      <c r="A31" t="s">
        <v>123</v>
      </c>
    </row>
    <row r="32" spans="1:1" x14ac:dyDescent="0.2">
      <c r="A32" t="s">
        <v>124</v>
      </c>
    </row>
    <row r="33" spans="1:1" x14ac:dyDescent="0.2">
      <c r="A33" t="s">
        <v>125</v>
      </c>
    </row>
    <row r="34" spans="1:1" x14ac:dyDescent="0.2">
      <c r="A34" t="s">
        <v>126</v>
      </c>
    </row>
    <row r="35" spans="1:1" x14ac:dyDescent="0.2">
      <c r="A35" t="s">
        <v>127</v>
      </c>
    </row>
    <row r="36" spans="1:1" x14ac:dyDescent="0.2">
      <c r="A36" t="s">
        <v>128</v>
      </c>
    </row>
    <row r="37" spans="1:1" x14ac:dyDescent="0.2">
      <c r="A37" t="s">
        <v>129</v>
      </c>
    </row>
    <row r="38" spans="1:1" x14ac:dyDescent="0.2">
      <c r="A38" t="s">
        <v>130</v>
      </c>
    </row>
    <row r="39" spans="1:1" x14ac:dyDescent="0.2">
      <c r="A39" t="s">
        <v>131</v>
      </c>
    </row>
    <row r="40" spans="1:1" x14ac:dyDescent="0.2">
      <c r="A40" t="s">
        <v>132</v>
      </c>
    </row>
    <row r="41" spans="1:1" x14ac:dyDescent="0.2">
      <c r="A41" t="s">
        <v>133</v>
      </c>
    </row>
    <row r="42" spans="1:1" x14ac:dyDescent="0.2">
      <c r="A42" t="s">
        <v>134</v>
      </c>
    </row>
    <row r="43" spans="1:1" x14ac:dyDescent="0.2">
      <c r="A43" t="s">
        <v>135</v>
      </c>
    </row>
    <row r="44" spans="1:1" x14ac:dyDescent="0.2">
      <c r="A44" t="s">
        <v>136</v>
      </c>
    </row>
    <row r="45" spans="1:1" x14ac:dyDescent="0.2">
      <c r="A45" t="s">
        <v>137</v>
      </c>
    </row>
    <row r="46" spans="1:1" x14ac:dyDescent="0.2">
      <c r="A46" t="s">
        <v>138</v>
      </c>
    </row>
    <row r="47" spans="1:1" x14ac:dyDescent="0.2">
      <c r="A47" t="s">
        <v>139</v>
      </c>
    </row>
    <row r="48" spans="1:1" x14ac:dyDescent="0.2">
      <c r="A48" t="s">
        <v>140</v>
      </c>
    </row>
    <row r="49" spans="1:1" x14ac:dyDescent="0.2">
      <c r="A49" t="s">
        <v>141</v>
      </c>
    </row>
    <row r="50" spans="1:1" x14ac:dyDescent="0.2">
      <c r="A50" t="s">
        <v>142</v>
      </c>
    </row>
    <row r="51" spans="1:1" x14ac:dyDescent="0.2">
      <c r="A51" t="s">
        <v>143</v>
      </c>
    </row>
    <row r="52" spans="1:1" x14ac:dyDescent="0.2">
      <c r="A52" t="s">
        <v>144</v>
      </c>
    </row>
    <row r="53" spans="1:1" x14ac:dyDescent="0.2">
      <c r="A53" t="s">
        <v>67</v>
      </c>
    </row>
    <row r="55" spans="1:1" x14ac:dyDescent="0.2">
      <c r="A55" s="45" t="s">
        <v>145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J51" sqref="J51"/>
    </sheetView>
  </sheetViews>
  <sheetFormatPr baseColWidth="10" defaultColWidth="11.5703125" defaultRowHeight="12.75" x14ac:dyDescent="0.2"/>
  <cols>
    <col min="1" max="1" width="18.140625" style="16" customWidth="1"/>
    <col min="2" max="7" width="11.5703125" style="16"/>
    <col min="8" max="8" width="48.7109375" style="16" customWidth="1"/>
    <col min="9" max="9" width="5.5703125" style="16" customWidth="1"/>
    <col min="10" max="16384" width="11.5703125" style="16"/>
  </cols>
  <sheetData>
    <row r="1" spans="1:11" ht="21.6" customHeight="1" thickBot="1" x14ac:dyDescent="0.3">
      <c r="A1" s="7" t="s">
        <v>42</v>
      </c>
      <c r="B1" s="6" t="s">
        <v>163</v>
      </c>
      <c r="C1" s="18"/>
      <c r="D1" s="18"/>
      <c r="E1" s="9"/>
    </row>
    <row r="2" spans="1:11" ht="21.6" customHeight="1" x14ac:dyDescent="0.25">
      <c r="A2" s="5" t="s">
        <v>33</v>
      </c>
      <c r="B2" s="3"/>
      <c r="C2" s="3" t="s">
        <v>47</v>
      </c>
      <c r="D2" s="17"/>
      <c r="E2" s="4"/>
    </row>
    <row r="3" spans="1:11" x14ac:dyDescent="0.2">
      <c r="J3" s="47" t="s">
        <v>59</v>
      </c>
    </row>
    <row r="4" spans="1:11" ht="15" x14ac:dyDescent="0.25">
      <c r="A4" s="8" t="s">
        <v>83</v>
      </c>
      <c r="I4" s="11">
        <v>0.4</v>
      </c>
      <c r="J4" s="74"/>
    </row>
    <row r="5" spans="1:11" x14ac:dyDescent="0.2">
      <c r="I5" s="11"/>
      <c r="J5" s="74"/>
    </row>
    <row r="6" spans="1:11" x14ac:dyDescent="0.2">
      <c r="A6" s="77" t="s">
        <v>84</v>
      </c>
      <c r="I6" s="11">
        <v>0.4</v>
      </c>
      <c r="J6" s="74"/>
    </row>
    <row r="7" spans="1:11" x14ac:dyDescent="0.2">
      <c r="I7" s="11"/>
      <c r="J7" s="74"/>
    </row>
    <row r="8" spans="1:11" x14ac:dyDescent="0.2">
      <c r="A8" s="16" t="s">
        <v>85</v>
      </c>
      <c r="I8" s="11">
        <v>0.4</v>
      </c>
      <c r="J8" s="74"/>
    </row>
    <row r="9" spans="1:11" x14ac:dyDescent="0.2">
      <c r="I9" s="11"/>
      <c r="J9" s="74"/>
    </row>
    <row r="10" spans="1:11" ht="15" x14ac:dyDescent="0.2">
      <c r="A10" s="12" t="s">
        <v>86</v>
      </c>
      <c r="I10" s="11">
        <v>1</v>
      </c>
      <c r="J10" s="74"/>
    </row>
    <row r="11" spans="1:11" ht="13.5" thickBot="1" x14ac:dyDescent="0.25">
      <c r="I11" s="17"/>
      <c r="J11" s="75">
        <f>SUM(J4:J10)</f>
        <v>0</v>
      </c>
      <c r="K11" s="47" t="s">
        <v>57</v>
      </c>
    </row>
    <row r="12" spans="1:11" ht="15.75" thickBot="1" x14ac:dyDescent="0.25">
      <c r="A12" s="68" t="s">
        <v>60</v>
      </c>
      <c r="B12" s="61"/>
      <c r="C12" s="61"/>
      <c r="D12" s="61"/>
      <c r="E12" s="62"/>
      <c r="F12" s="61"/>
      <c r="G12" s="62"/>
      <c r="I12" s="17"/>
    </row>
    <row r="15" spans="1:11" x14ac:dyDescent="0.2">
      <c r="A15" s="16" t="s">
        <v>146</v>
      </c>
    </row>
    <row r="16" spans="1:11" x14ac:dyDescent="0.2">
      <c r="A16" s="16" t="s">
        <v>147</v>
      </c>
    </row>
    <row r="17" spans="1:1" x14ac:dyDescent="0.2">
      <c r="A17" s="16" t="s">
        <v>148</v>
      </c>
    </row>
    <row r="18" spans="1:1" x14ac:dyDescent="0.2">
      <c r="A18" s="16">
        <v>2</v>
      </c>
    </row>
    <row r="19" spans="1:1" x14ac:dyDescent="0.2">
      <c r="A19" s="16">
        <v>3</v>
      </c>
    </row>
    <row r="20" spans="1:1" x14ac:dyDescent="0.2">
      <c r="A20" s="16" t="s">
        <v>149</v>
      </c>
    </row>
    <row r="21" spans="1:1" x14ac:dyDescent="0.2">
      <c r="A21" s="16" t="s">
        <v>150</v>
      </c>
    </row>
    <row r="22" spans="1:1" x14ac:dyDescent="0.2">
      <c r="A22" s="16">
        <v>-2</v>
      </c>
    </row>
    <row r="23" spans="1:1" x14ac:dyDescent="0.2">
      <c r="A23" s="16">
        <v>4</v>
      </c>
    </row>
    <row r="24" spans="1:1" x14ac:dyDescent="0.2">
      <c r="A24" s="16" t="s">
        <v>151</v>
      </c>
    </row>
    <row r="25" spans="1:1" x14ac:dyDescent="0.2">
      <c r="A25" s="16" t="s">
        <v>152</v>
      </c>
    </row>
    <row r="26" spans="1:1" x14ac:dyDescent="0.2">
      <c r="A26" s="16" t="s">
        <v>153</v>
      </c>
    </row>
    <row r="27" spans="1:1" x14ac:dyDescent="0.2">
      <c r="A27" s="16" t="s">
        <v>154</v>
      </c>
    </row>
    <row r="28" spans="1:1" x14ac:dyDescent="0.2">
      <c r="A28" s="16" t="s">
        <v>155</v>
      </c>
    </row>
    <row r="29" spans="1:1" x14ac:dyDescent="0.2">
      <c r="A29" s="16" t="s">
        <v>156</v>
      </c>
    </row>
    <row r="30" spans="1:1" x14ac:dyDescent="0.2">
      <c r="A30" s="16" t="s">
        <v>157</v>
      </c>
    </row>
    <row r="31" spans="1:1" x14ac:dyDescent="0.2">
      <c r="A31" s="16">
        <v>8</v>
      </c>
    </row>
    <row r="32" spans="1:1" x14ac:dyDescent="0.2">
      <c r="A32" s="16">
        <v>-8</v>
      </c>
    </row>
    <row r="33" spans="1:1" x14ac:dyDescent="0.2">
      <c r="A33" s="16" t="s">
        <v>158</v>
      </c>
    </row>
    <row r="34" spans="1:1" x14ac:dyDescent="0.2">
      <c r="A34" s="16" t="s">
        <v>121</v>
      </c>
    </row>
    <row r="35" spans="1:1" x14ac:dyDescent="0.2">
      <c r="A35" s="16">
        <v>6</v>
      </c>
    </row>
    <row r="36" spans="1:1" x14ac:dyDescent="0.2">
      <c r="A36" s="16">
        <v>-6</v>
      </c>
    </row>
    <row r="37" spans="1:1" x14ac:dyDescent="0.2">
      <c r="A37" s="16" t="s">
        <v>159</v>
      </c>
    </row>
    <row r="38" spans="1:1" x14ac:dyDescent="0.2">
      <c r="A38" s="16" t="s">
        <v>119</v>
      </c>
    </row>
    <row r="39" spans="1:1" x14ac:dyDescent="0.2">
      <c r="A39" s="16" t="s">
        <v>160</v>
      </c>
    </row>
    <row r="40" spans="1:1" x14ac:dyDescent="0.2">
      <c r="A40" s="16" t="s">
        <v>118</v>
      </c>
    </row>
    <row r="41" spans="1:1" x14ac:dyDescent="0.2">
      <c r="A41" s="16" t="s">
        <v>161</v>
      </c>
    </row>
    <row r="42" spans="1:1" x14ac:dyDescent="0.2">
      <c r="A42" s="16" t="s">
        <v>162</v>
      </c>
    </row>
    <row r="43" spans="1:1" x14ac:dyDescent="0.2">
      <c r="A43" s="16" t="s">
        <v>143</v>
      </c>
    </row>
    <row r="44" spans="1:1" x14ac:dyDescent="0.2">
      <c r="A44" s="16" t="s">
        <v>144</v>
      </c>
    </row>
    <row r="46" spans="1:1" x14ac:dyDescent="0.2">
      <c r="A46" s="45" t="s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DNI</vt:lpstr>
      <vt:lpstr>Ejercicio 1</vt:lpstr>
      <vt:lpstr>datos</vt:lpstr>
      <vt:lpstr>Ejercicio 2</vt:lpstr>
      <vt:lpstr>Ejercicio 3</vt:lpstr>
      <vt:lpstr>Ejercicio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Director</dc:creator>
  <cp:lastModifiedBy>Usuario</cp:lastModifiedBy>
  <cp:lastPrinted>2019-06-30T21:09:54Z</cp:lastPrinted>
  <dcterms:created xsi:type="dcterms:W3CDTF">2019-06-30T21:09:33Z</dcterms:created>
  <dcterms:modified xsi:type="dcterms:W3CDTF">2020-12-16T16:36:19Z</dcterms:modified>
</cp:coreProperties>
</file>