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devaronaosorio/Downloads/"/>
    </mc:Choice>
  </mc:AlternateContent>
  <xr:revisionPtr revIDLastSave="0" documentId="13_ncr:1_{5AD2AA48-A64F-3D4C-A980-D87AD2FC3B97}" xr6:coauthVersionLast="45" xr6:coauthVersionMax="45" xr10:uidLastSave="{00000000-0000-0000-0000-000000000000}"/>
  <bookViews>
    <workbookView xWindow="0" yWindow="460" windowWidth="51200" windowHeight="26500" activeTab="3" xr2:uid="{00000000-000D-0000-FFFF-FFFF00000000}"/>
  </bookViews>
  <sheets>
    <sheet name="Resumen" sheetId="1" r:id="rId1"/>
    <sheet name="0.5" sheetId="2" r:id="rId2"/>
    <sheet name="0.65" sheetId="3" r:id="rId3"/>
    <sheet name="0.8" sheetId="4" r:id="rId4"/>
    <sheet name="0.9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4" l="1"/>
  <c r="E8" i="4"/>
  <c r="E9" i="4"/>
  <c r="E6" i="4"/>
  <c r="E6" i="3"/>
  <c r="E7" i="3"/>
  <c r="E8" i="3"/>
  <c r="E5" i="3"/>
  <c r="D6" i="2"/>
  <c r="D7" i="2"/>
  <c r="D8" i="2"/>
  <c r="D5" i="2"/>
  <c r="E8" i="5"/>
  <c r="E9" i="5"/>
  <c r="E10" i="5"/>
  <c r="E7" i="5"/>
  <c r="H41" i="1" l="1"/>
  <c r="G41" i="1"/>
  <c r="F41" i="1"/>
  <c r="E41" i="1"/>
  <c r="D41" i="1"/>
  <c r="C41" i="1"/>
  <c r="H40" i="1"/>
  <c r="G40" i="1"/>
  <c r="F40" i="1"/>
  <c r="E40" i="1"/>
  <c r="D40" i="1"/>
  <c r="C40" i="1"/>
  <c r="H39" i="1"/>
  <c r="G39" i="1"/>
  <c r="F39" i="1"/>
  <c r="E39" i="1"/>
  <c r="D39" i="1"/>
  <c r="C39" i="1"/>
  <c r="H38" i="1"/>
  <c r="G38" i="1"/>
  <c r="F38" i="1"/>
  <c r="E38" i="1"/>
  <c r="D38" i="1"/>
  <c r="C38" i="1"/>
  <c r="H37" i="1"/>
  <c r="G37" i="1"/>
  <c r="F37" i="1"/>
  <c r="E37" i="1"/>
  <c r="D37" i="1"/>
  <c r="C37" i="1"/>
  <c r="H36" i="1"/>
  <c r="G36" i="1"/>
  <c r="F36" i="1"/>
  <c r="E36" i="1"/>
  <c r="D36" i="1"/>
  <c r="C36" i="1"/>
  <c r="H35" i="1"/>
  <c r="G35" i="1"/>
  <c r="F35" i="1"/>
  <c r="E35" i="1"/>
  <c r="D35" i="1"/>
  <c r="C35" i="1"/>
  <c r="H34" i="1"/>
  <c r="G34" i="1"/>
  <c r="F34" i="1"/>
  <c r="E34" i="1"/>
  <c r="D34" i="1"/>
  <c r="C34" i="1"/>
  <c r="H33" i="1"/>
  <c r="G33" i="1"/>
  <c r="F33" i="1"/>
  <c r="E33" i="1"/>
  <c r="D33" i="1"/>
  <c r="C33" i="1"/>
  <c r="H32" i="1"/>
  <c r="G32" i="1"/>
  <c r="F32" i="1"/>
  <c r="E32" i="1"/>
  <c r="D32" i="1"/>
  <c r="C32" i="1"/>
  <c r="H31" i="1"/>
  <c r="G31" i="1"/>
  <c r="F31" i="1"/>
  <c r="E31" i="1"/>
  <c r="D31" i="1"/>
  <c r="C31" i="1"/>
  <c r="H30" i="1"/>
  <c r="G30" i="1"/>
  <c r="F30" i="1"/>
  <c r="E30" i="1"/>
  <c r="D30" i="1"/>
  <c r="C30" i="1"/>
  <c r="H29" i="1"/>
  <c r="G29" i="1"/>
  <c r="F29" i="1"/>
  <c r="E29" i="1"/>
  <c r="D29" i="1"/>
  <c r="C29" i="1"/>
  <c r="H28" i="1"/>
  <c r="G28" i="1"/>
  <c r="F28" i="1"/>
  <c r="E28" i="1"/>
  <c r="D28" i="1"/>
  <c r="C28" i="1"/>
  <c r="H27" i="1"/>
  <c r="G27" i="1"/>
  <c r="F27" i="1"/>
  <c r="E27" i="1"/>
  <c r="D27" i="1"/>
  <c r="C27" i="1"/>
  <c r="H26" i="1"/>
  <c r="G26" i="1"/>
  <c r="F26" i="1"/>
  <c r="E26" i="1"/>
  <c r="D26" i="1"/>
  <c r="C26" i="1"/>
</calcChain>
</file>

<file path=xl/sharedStrings.xml><?xml version="1.0" encoding="utf-8"?>
<sst xmlns="http://schemas.openxmlformats.org/spreadsheetml/2006/main" count="164" uniqueCount="38">
  <si>
    <t>Tamaño del training set</t>
  </si>
  <si>
    <t>Integrante</t>
  </si>
  <si>
    <t>Implementacion Propia</t>
  </si>
  <si>
    <t>Implementacion de la librería ML .NET</t>
  </si>
  <si>
    <t>Rep1</t>
  </si>
  <si>
    <t>Rep2</t>
  </si>
  <si>
    <t>Rep3</t>
  </si>
  <si>
    <t>t(ms)</t>
  </si>
  <si>
    <t>Accuracy training</t>
  </si>
  <si>
    <t>Accuracy testing</t>
  </si>
  <si>
    <t>0.5</t>
  </si>
  <si>
    <t>Gonzalo</t>
  </si>
  <si>
    <t>Santiago</t>
  </si>
  <si>
    <t>Alejandro</t>
  </si>
  <si>
    <t>Juan F</t>
  </si>
  <si>
    <t>0.65</t>
  </si>
  <si>
    <t>0.8</t>
  </si>
  <si>
    <t>0.95</t>
  </si>
  <si>
    <t>Promedios</t>
  </si>
  <si>
    <t>Propia</t>
  </si>
  <si>
    <t>Librería</t>
  </si>
  <si>
    <t>Diferencia</t>
  </si>
  <si>
    <t>Ho: ud &lt;=0
H1: ud &gt;0</t>
  </si>
  <si>
    <t>Prueba t para medias de dos muestras emparejadas</t>
  </si>
  <si>
    <t>Media</t>
  </si>
  <si>
    <t>Varianza</t>
  </si>
  <si>
    <t>Observaciones</t>
  </si>
  <si>
    <t>Coeficiente de correlación de Pearson</t>
  </si>
  <si>
    <t>Diferencia hipotética de las medias</t>
  </si>
  <si>
    <t>Grados de libertad</t>
  </si>
  <si>
    <t>Estadístico t</t>
  </si>
  <si>
    <t>P(T&lt;=t) una cola</t>
  </si>
  <si>
    <t>Valor crítico de t (una cola)</t>
  </si>
  <si>
    <t>P(T&lt;=t) dos colas</t>
  </si>
  <si>
    <t>Valor crítico de t (dos colas)</t>
  </si>
  <si>
    <t>alpha</t>
  </si>
  <si>
    <t>&lt;</t>
  </si>
  <si>
    <t>Rechazo 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</si>
</sst>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1">
    <font>
      <sz val="10"/>
      <color rgb="FF000000"/>
      <name val="Arial"/>
    </font>
    <font>
      <sz val="10"/>
      <color theme="1"/>
      <name val="Ubuntu"/>
    </font>
    <font>
      <sz val="10"/>
      <name val="Arial"/>
    </font>
    <font>
      <sz val="10"/>
      <color rgb="FF000000"/>
      <name val="Ubuntu"/>
    </font>
    <font>
      <u/>
      <sz val="10"/>
      <color rgb="FF1155CC"/>
      <name val="Arial"/>
    </font>
    <font>
      <sz val="10"/>
      <color theme="1"/>
      <name val="Arial"/>
    </font>
    <font>
      <sz val="10"/>
      <name val="Ubuntu"/>
    </font>
    <font>
      <sz val="10"/>
      <name val="Arial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3" fontId="1" fillId="2" borderId="7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3" fontId="5" fillId="2" borderId="7" xfId="0" applyNumberFormat="1" applyFont="1" applyFill="1" applyBorder="1" applyAlignment="1">
      <alignment horizontal="center"/>
    </xf>
    <xf numFmtId="3" fontId="1" fillId="2" borderId="8" xfId="0" applyNumberFormat="1" applyFont="1" applyFill="1" applyBorder="1" applyAlignment="1">
      <alignment horizontal="center"/>
    </xf>
    <xf numFmtId="3" fontId="1" fillId="2" borderId="10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1" fillId="2" borderId="11" xfId="0" applyNumberFormat="1" applyFont="1" applyFill="1" applyBorder="1" applyAlignment="1">
      <alignment horizontal="center"/>
    </xf>
    <xf numFmtId="3" fontId="1" fillId="2" borderId="0" xfId="0" applyNumberFormat="1" applyFont="1" applyFill="1" applyAlignment="1">
      <alignment horizontal="center"/>
    </xf>
    <xf numFmtId="3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164" fontId="1" fillId="2" borderId="14" xfId="0" applyNumberFormat="1" applyFont="1" applyFill="1" applyBorder="1" applyAlignment="1">
      <alignment horizontal="center"/>
    </xf>
    <xf numFmtId="3" fontId="1" fillId="2" borderId="13" xfId="0" applyNumberFormat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 vertical="center" wrapText="1"/>
    </xf>
    <xf numFmtId="3" fontId="1" fillId="3" borderId="7" xfId="0" applyNumberFormat="1" applyFont="1" applyFill="1" applyBorder="1" applyAlignment="1">
      <alignment horizontal="center"/>
    </xf>
    <xf numFmtId="164" fontId="6" fillId="3" borderId="0" xfId="0" applyNumberFormat="1" applyFont="1" applyFill="1" applyAlignment="1">
      <alignment horizontal="center"/>
    </xf>
    <xf numFmtId="164" fontId="1" fillId="3" borderId="9" xfId="0" applyNumberFormat="1" applyFont="1" applyFill="1" applyBorder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3" fontId="1" fillId="3" borderId="8" xfId="0" applyNumberFormat="1" applyFont="1" applyFill="1" applyBorder="1" applyAlignment="1">
      <alignment horizontal="center"/>
    </xf>
    <xf numFmtId="3" fontId="1" fillId="3" borderId="10" xfId="0" applyNumberFormat="1" applyFont="1" applyFill="1" applyBorder="1" applyAlignment="1">
      <alignment horizontal="center"/>
    </xf>
    <xf numFmtId="164" fontId="1" fillId="3" borderId="11" xfId="0" applyNumberFormat="1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2" xfId="0" applyNumberFormat="1" applyFont="1" applyFill="1" applyBorder="1" applyAlignment="1">
      <alignment horizontal="center"/>
    </xf>
    <xf numFmtId="164" fontId="1" fillId="3" borderId="14" xfId="0" applyNumberFormat="1" applyFont="1" applyFill="1" applyBorder="1" applyAlignment="1">
      <alignment horizontal="center"/>
    </xf>
    <xf numFmtId="164" fontId="1" fillId="3" borderId="13" xfId="0" applyNumberFormat="1" applyFont="1" applyFill="1" applyBorder="1" applyAlignment="1">
      <alignment horizontal="center"/>
    </xf>
    <xf numFmtId="3" fontId="1" fillId="3" borderId="13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 wrapText="1"/>
    </xf>
    <xf numFmtId="3" fontId="1" fillId="4" borderId="7" xfId="0" applyNumberFormat="1" applyFont="1" applyFill="1" applyBorder="1" applyAlignment="1">
      <alignment horizontal="center"/>
    </xf>
    <xf numFmtId="164" fontId="1" fillId="4" borderId="8" xfId="0" applyNumberFormat="1" applyFont="1" applyFill="1" applyBorder="1" applyAlignment="1">
      <alignment horizontal="center"/>
    </xf>
    <xf numFmtId="164" fontId="1" fillId="4" borderId="9" xfId="0" applyNumberFormat="1" applyFont="1" applyFill="1" applyBorder="1" applyAlignment="1">
      <alignment horizontal="center"/>
    </xf>
    <xf numFmtId="3" fontId="1" fillId="4" borderId="10" xfId="0" applyNumberFormat="1" applyFont="1" applyFill="1" applyBorder="1" applyAlignment="1">
      <alignment horizontal="center"/>
    </xf>
    <xf numFmtId="164" fontId="1" fillId="4" borderId="0" xfId="0" applyNumberFormat="1" applyFont="1" applyFill="1" applyAlignment="1">
      <alignment horizontal="center"/>
    </xf>
    <xf numFmtId="164" fontId="1" fillId="4" borderId="11" xfId="0" applyNumberFormat="1" applyFont="1" applyFill="1" applyBorder="1" applyAlignment="1">
      <alignment horizontal="center"/>
    </xf>
    <xf numFmtId="3" fontId="1" fillId="4" borderId="0" xfId="0" applyNumberFormat="1" applyFont="1" applyFill="1" applyAlignment="1">
      <alignment horizontal="center"/>
    </xf>
    <xf numFmtId="0" fontId="1" fillId="4" borderId="15" xfId="0" applyFont="1" applyFill="1" applyBorder="1" applyAlignment="1">
      <alignment horizontal="center" vertical="center" wrapText="1"/>
    </xf>
    <xf numFmtId="3" fontId="1" fillId="4" borderId="12" xfId="0" applyNumberFormat="1" applyFont="1" applyFill="1" applyBorder="1" applyAlignment="1">
      <alignment horizontal="center"/>
    </xf>
    <xf numFmtId="164" fontId="1" fillId="4" borderId="13" xfId="0" applyNumberFormat="1" applyFont="1" applyFill="1" applyBorder="1" applyAlignment="1">
      <alignment horizontal="center"/>
    </xf>
    <xf numFmtId="164" fontId="1" fillId="4" borderId="14" xfId="0" applyNumberFormat="1" applyFont="1" applyFill="1" applyBorder="1" applyAlignment="1">
      <alignment horizontal="center"/>
    </xf>
    <xf numFmtId="3" fontId="1" fillId="4" borderId="13" xfId="0" applyNumberFormat="1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 vertical="center" wrapText="1"/>
    </xf>
    <xf numFmtId="3" fontId="1" fillId="5" borderId="10" xfId="0" applyNumberFormat="1" applyFont="1" applyFill="1" applyBorder="1" applyAlignment="1">
      <alignment horizontal="center"/>
    </xf>
    <xf numFmtId="164" fontId="1" fillId="5" borderId="0" xfId="0" applyNumberFormat="1" applyFont="1" applyFill="1" applyAlignment="1">
      <alignment horizontal="center"/>
    </xf>
    <xf numFmtId="164" fontId="1" fillId="5" borderId="11" xfId="0" applyNumberFormat="1" applyFont="1" applyFill="1" applyBorder="1" applyAlignment="1">
      <alignment horizontal="center"/>
    </xf>
    <xf numFmtId="3" fontId="1" fillId="5" borderId="0" xfId="0" applyNumberFormat="1" applyFont="1" applyFill="1" applyAlignment="1">
      <alignment horizontal="center"/>
    </xf>
    <xf numFmtId="164" fontId="6" fillId="5" borderId="0" xfId="0" applyNumberFormat="1" applyFont="1" applyFill="1" applyAlignment="1">
      <alignment horizontal="center"/>
    </xf>
    <xf numFmtId="3" fontId="6" fillId="5" borderId="10" xfId="0" applyNumberFormat="1" applyFont="1" applyFill="1" applyBorder="1" applyAlignment="1">
      <alignment horizontal="center"/>
    </xf>
    <xf numFmtId="164" fontId="6" fillId="5" borderId="11" xfId="0" applyNumberFormat="1" applyFont="1" applyFill="1" applyBorder="1" applyAlignment="1">
      <alignment horizontal="center"/>
    </xf>
    <xf numFmtId="3" fontId="6" fillId="5" borderId="0" xfId="0" applyNumberFormat="1" applyFont="1" applyFill="1" applyAlignment="1">
      <alignment horizontal="center"/>
    </xf>
    <xf numFmtId="3" fontId="1" fillId="5" borderId="12" xfId="0" applyNumberFormat="1" applyFont="1" applyFill="1" applyBorder="1" applyAlignment="1">
      <alignment horizontal="center"/>
    </xf>
    <xf numFmtId="164" fontId="1" fillId="5" borderId="13" xfId="0" applyNumberFormat="1" applyFont="1" applyFill="1" applyBorder="1" applyAlignment="1">
      <alignment horizontal="center"/>
    </xf>
    <xf numFmtId="164" fontId="1" fillId="5" borderId="14" xfId="0" applyNumberFormat="1" applyFont="1" applyFill="1" applyBorder="1" applyAlignment="1">
      <alignment horizontal="center"/>
    </xf>
    <xf numFmtId="3" fontId="1" fillId="5" borderId="13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4" fontId="1" fillId="2" borderId="7" xfId="0" applyNumberFormat="1" applyFont="1" applyFill="1" applyBorder="1" applyAlignment="1">
      <alignment horizontal="center"/>
    </xf>
    <xf numFmtId="4" fontId="1" fillId="2" borderId="8" xfId="0" applyNumberFormat="1" applyFont="1" applyFill="1" applyBorder="1" applyAlignment="1">
      <alignment horizontal="center"/>
    </xf>
    <xf numFmtId="4" fontId="1" fillId="2" borderId="9" xfId="0" applyNumberFormat="1" applyFont="1" applyFill="1" applyBorder="1" applyAlignment="1">
      <alignment horizontal="center"/>
    </xf>
    <xf numFmtId="4" fontId="5" fillId="2" borderId="8" xfId="0" applyNumberFormat="1" applyFont="1" applyFill="1" applyBorder="1" applyAlignment="1">
      <alignment horizontal="center"/>
    </xf>
    <xf numFmtId="4" fontId="5" fillId="2" borderId="9" xfId="0" applyNumberFormat="1" applyFont="1" applyFill="1" applyBorder="1" applyAlignment="1">
      <alignment horizontal="center"/>
    </xf>
    <xf numFmtId="4" fontId="1" fillId="2" borderId="10" xfId="0" applyNumberFormat="1" applyFont="1" applyFill="1" applyBorder="1" applyAlignment="1">
      <alignment horizontal="center"/>
    </xf>
    <xf numFmtId="4" fontId="1" fillId="2" borderId="0" xfId="0" applyNumberFormat="1" applyFont="1" applyFill="1" applyAlignment="1">
      <alignment horizontal="center"/>
    </xf>
    <xf numFmtId="4" fontId="1" fillId="2" borderId="11" xfId="0" applyNumberFormat="1" applyFont="1" applyFill="1" applyBorder="1" applyAlignment="1">
      <alignment horizontal="center"/>
    </xf>
    <xf numFmtId="4" fontId="5" fillId="2" borderId="0" xfId="0" applyNumberFormat="1" applyFont="1" applyFill="1" applyAlignment="1">
      <alignment horizontal="center"/>
    </xf>
    <xf numFmtId="4" fontId="5" fillId="2" borderId="11" xfId="0" applyNumberFormat="1" applyFont="1" applyFill="1" applyBorder="1" applyAlignment="1">
      <alignment horizontal="center"/>
    </xf>
    <xf numFmtId="4" fontId="1" fillId="2" borderId="12" xfId="0" applyNumberFormat="1" applyFont="1" applyFill="1" applyBorder="1" applyAlignment="1">
      <alignment horizontal="center"/>
    </xf>
    <xf numFmtId="4" fontId="1" fillId="2" borderId="13" xfId="0" applyNumberFormat="1" applyFont="1" applyFill="1" applyBorder="1" applyAlignment="1">
      <alignment horizontal="center"/>
    </xf>
    <xf numFmtId="4" fontId="1" fillId="2" borderId="14" xfId="0" applyNumberFormat="1" applyFont="1" applyFill="1" applyBorder="1" applyAlignment="1">
      <alignment horizontal="center"/>
    </xf>
    <xf numFmtId="4" fontId="5" fillId="2" borderId="13" xfId="0" applyNumberFormat="1" applyFont="1" applyFill="1" applyBorder="1" applyAlignment="1">
      <alignment horizontal="center"/>
    </xf>
    <xf numFmtId="4" fontId="5" fillId="2" borderId="14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4" fontId="1" fillId="3" borderId="7" xfId="0" applyNumberFormat="1" applyFont="1" applyFill="1" applyBorder="1" applyAlignment="1">
      <alignment horizontal="center"/>
    </xf>
    <xf numFmtId="4" fontId="1" fillId="3" borderId="8" xfId="0" applyNumberFormat="1" applyFont="1" applyFill="1" applyBorder="1" applyAlignment="1">
      <alignment horizontal="center"/>
    </xf>
    <xf numFmtId="4" fontId="1" fillId="3" borderId="9" xfId="0" applyNumberFormat="1" applyFont="1" applyFill="1" applyBorder="1" applyAlignment="1">
      <alignment horizontal="center"/>
    </xf>
    <xf numFmtId="4" fontId="5" fillId="3" borderId="8" xfId="0" applyNumberFormat="1" applyFont="1" applyFill="1" applyBorder="1" applyAlignment="1">
      <alignment horizontal="center"/>
    </xf>
    <xf numFmtId="4" fontId="5" fillId="3" borderId="9" xfId="0" applyNumberFormat="1" applyFont="1" applyFill="1" applyBorder="1" applyAlignment="1">
      <alignment horizontal="center"/>
    </xf>
    <xf numFmtId="3" fontId="6" fillId="0" borderId="0" xfId="0" applyNumberFormat="1" applyFont="1" applyAlignment="1">
      <alignment horizontal="center"/>
    </xf>
    <xf numFmtId="4" fontId="1" fillId="3" borderId="10" xfId="0" applyNumberFormat="1" applyFont="1" applyFill="1" applyBorder="1" applyAlignment="1">
      <alignment horizontal="center"/>
    </xf>
    <xf numFmtId="4" fontId="1" fillId="3" borderId="0" xfId="0" applyNumberFormat="1" applyFont="1" applyFill="1" applyAlignment="1">
      <alignment horizontal="center"/>
    </xf>
    <xf numFmtId="4" fontId="1" fillId="3" borderId="11" xfId="0" applyNumberFormat="1" applyFont="1" applyFill="1" applyBorder="1" applyAlignment="1">
      <alignment horizontal="center"/>
    </xf>
    <xf numFmtId="4" fontId="5" fillId="3" borderId="0" xfId="0" applyNumberFormat="1" applyFont="1" applyFill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4" fontId="1" fillId="3" borderId="12" xfId="0" applyNumberFormat="1" applyFont="1" applyFill="1" applyBorder="1" applyAlignment="1">
      <alignment horizontal="center"/>
    </xf>
    <xf numFmtId="4" fontId="1" fillId="3" borderId="13" xfId="0" applyNumberFormat="1" applyFont="1" applyFill="1" applyBorder="1" applyAlignment="1">
      <alignment horizontal="center"/>
    </xf>
    <xf numFmtId="4" fontId="1" fillId="3" borderId="14" xfId="0" applyNumberFormat="1" applyFont="1" applyFill="1" applyBorder="1" applyAlignment="1">
      <alignment horizontal="center"/>
    </xf>
    <xf numFmtId="4" fontId="5" fillId="3" borderId="13" xfId="0" applyNumberFormat="1" applyFont="1" applyFill="1" applyBorder="1" applyAlignment="1">
      <alignment horizontal="center"/>
    </xf>
    <xf numFmtId="4" fontId="5" fillId="3" borderId="14" xfId="0" applyNumberFormat="1" applyFont="1" applyFill="1" applyBorder="1" applyAlignment="1">
      <alignment horizontal="center"/>
    </xf>
    <xf numFmtId="4" fontId="1" fillId="4" borderId="7" xfId="0" applyNumberFormat="1" applyFont="1" applyFill="1" applyBorder="1" applyAlignment="1">
      <alignment horizontal="center"/>
    </xf>
    <xf numFmtId="4" fontId="1" fillId="4" borderId="8" xfId="0" applyNumberFormat="1" applyFont="1" applyFill="1" applyBorder="1" applyAlignment="1">
      <alignment horizontal="center"/>
    </xf>
    <xf numFmtId="4" fontId="1" fillId="4" borderId="9" xfId="0" applyNumberFormat="1" applyFont="1" applyFill="1" applyBorder="1" applyAlignment="1">
      <alignment horizontal="center"/>
    </xf>
    <xf numFmtId="4" fontId="5" fillId="4" borderId="8" xfId="0" applyNumberFormat="1" applyFont="1" applyFill="1" applyBorder="1" applyAlignment="1">
      <alignment horizontal="center"/>
    </xf>
    <xf numFmtId="4" fontId="5" fillId="4" borderId="9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4" fontId="1" fillId="4" borderId="10" xfId="0" applyNumberFormat="1" applyFont="1" applyFill="1" applyBorder="1" applyAlignment="1">
      <alignment horizontal="center"/>
    </xf>
    <xf numFmtId="4" fontId="1" fillId="4" borderId="0" xfId="0" applyNumberFormat="1" applyFont="1" applyFill="1" applyAlignment="1">
      <alignment horizontal="center"/>
    </xf>
    <xf numFmtId="4" fontId="1" fillId="4" borderId="11" xfId="0" applyNumberFormat="1" applyFont="1" applyFill="1" applyBorder="1" applyAlignment="1">
      <alignment horizontal="center"/>
    </xf>
    <xf numFmtId="4" fontId="5" fillId="4" borderId="0" xfId="0" applyNumberFormat="1" applyFont="1" applyFill="1" applyAlignment="1">
      <alignment horizontal="center"/>
    </xf>
    <xf numFmtId="4" fontId="5" fillId="4" borderId="11" xfId="0" applyNumberFormat="1" applyFont="1" applyFill="1" applyBorder="1" applyAlignment="1">
      <alignment horizontal="center"/>
    </xf>
    <xf numFmtId="3" fontId="7" fillId="0" borderId="0" xfId="0" applyNumberFormat="1" applyFont="1" applyAlignment="1">
      <alignment horizontal="center"/>
    </xf>
    <xf numFmtId="4" fontId="1" fillId="4" borderId="12" xfId="0" applyNumberFormat="1" applyFont="1" applyFill="1" applyBorder="1" applyAlignment="1">
      <alignment horizontal="center"/>
    </xf>
    <xf numFmtId="4" fontId="1" fillId="4" borderId="13" xfId="0" applyNumberFormat="1" applyFont="1" applyFill="1" applyBorder="1" applyAlignment="1">
      <alignment horizontal="center"/>
    </xf>
    <xf numFmtId="4" fontId="1" fillId="4" borderId="14" xfId="0" applyNumberFormat="1" applyFont="1" applyFill="1" applyBorder="1" applyAlignment="1">
      <alignment horizontal="center"/>
    </xf>
    <xf numFmtId="4" fontId="5" fillId="4" borderId="13" xfId="0" applyNumberFormat="1" applyFont="1" applyFill="1" applyBorder="1" applyAlignment="1">
      <alignment horizontal="center"/>
    </xf>
    <xf numFmtId="4" fontId="5" fillId="4" borderId="14" xfId="0" applyNumberFormat="1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 wrapText="1"/>
    </xf>
    <xf numFmtId="4" fontId="1" fillId="5" borderId="10" xfId="0" applyNumberFormat="1" applyFont="1" applyFill="1" applyBorder="1" applyAlignment="1">
      <alignment horizontal="center"/>
    </xf>
    <xf numFmtId="4" fontId="1" fillId="5" borderId="0" xfId="0" applyNumberFormat="1" applyFont="1" applyFill="1" applyAlignment="1">
      <alignment horizontal="center"/>
    </xf>
    <xf numFmtId="4" fontId="1" fillId="5" borderId="11" xfId="0" applyNumberFormat="1" applyFont="1" applyFill="1" applyBorder="1" applyAlignment="1">
      <alignment horizontal="center"/>
    </xf>
    <xf numFmtId="4" fontId="5" fillId="5" borderId="0" xfId="0" applyNumberFormat="1" applyFont="1" applyFill="1" applyAlignment="1">
      <alignment horizontal="center"/>
    </xf>
    <xf numFmtId="4" fontId="5" fillId="5" borderId="11" xfId="0" applyNumberFormat="1" applyFont="1" applyFill="1" applyBorder="1" applyAlignment="1">
      <alignment horizontal="center"/>
    </xf>
    <xf numFmtId="4" fontId="1" fillId="5" borderId="12" xfId="0" applyNumberFormat="1" applyFont="1" applyFill="1" applyBorder="1" applyAlignment="1">
      <alignment horizontal="center"/>
    </xf>
    <xf numFmtId="4" fontId="1" fillId="5" borderId="13" xfId="0" applyNumberFormat="1" applyFont="1" applyFill="1" applyBorder="1" applyAlignment="1">
      <alignment horizontal="center"/>
    </xf>
    <xf numFmtId="4" fontId="1" fillId="5" borderId="14" xfId="0" applyNumberFormat="1" applyFont="1" applyFill="1" applyBorder="1" applyAlignment="1">
      <alignment horizontal="center"/>
    </xf>
    <xf numFmtId="4" fontId="5" fillId="5" borderId="13" xfId="0" applyNumberFormat="1" applyFont="1" applyFill="1" applyBorder="1" applyAlignment="1">
      <alignment horizontal="center"/>
    </xf>
    <xf numFmtId="4" fontId="5" fillId="5" borderId="14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3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/>
    <xf numFmtId="0" fontId="0" fillId="0" borderId="0" xfId="0" applyFill="1" applyBorder="1" applyAlignment="1"/>
    <xf numFmtId="0" fontId="0" fillId="0" borderId="16" xfId="0" applyFill="1" applyBorder="1" applyAlignment="1"/>
    <xf numFmtId="0" fontId="10" fillId="0" borderId="17" xfId="0" applyFont="1" applyFill="1" applyBorder="1" applyAlignment="1">
      <alignment horizontal="center"/>
    </xf>
    <xf numFmtId="0" fontId="0" fillId="6" borderId="0" xfId="0" applyFill="1" applyBorder="1" applyAlignme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42"/>
  <sheetViews>
    <sheetView workbookViewId="0">
      <selection activeCell="F38" sqref="F38:F41"/>
    </sheetView>
  </sheetViews>
  <sheetFormatPr baseColWidth="10" defaultColWidth="14.5" defaultRowHeight="15.75" customHeight="1"/>
  <cols>
    <col min="1" max="1" width="20.83203125" customWidth="1"/>
    <col min="3" max="3" width="10.33203125" customWidth="1"/>
    <col min="4" max="4" width="15.6640625" customWidth="1"/>
    <col min="5" max="5" width="15.1640625" customWidth="1"/>
    <col min="6" max="6" width="12.1640625" customWidth="1"/>
    <col min="7" max="7" width="15.6640625" customWidth="1"/>
    <col min="8" max="8" width="15.1640625" customWidth="1"/>
    <col min="9" max="9" width="8.83203125" customWidth="1"/>
    <col min="10" max="10" width="16" customWidth="1"/>
    <col min="11" max="11" width="15.5" customWidth="1"/>
    <col min="12" max="12" width="11.1640625" customWidth="1"/>
    <col min="13" max="13" width="15.6640625" customWidth="1"/>
    <col min="14" max="14" width="15.1640625" customWidth="1"/>
    <col min="15" max="15" width="9.33203125" customWidth="1"/>
    <col min="16" max="16" width="15.6640625" customWidth="1"/>
    <col min="17" max="17" width="15.1640625" customWidth="1"/>
    <col min="18" max="18" width="11.5" customWidth="1"/>
    <col min="19" max="19" width="15.6640625" customWidth="1"/>
    <col min="20" max="20" width="15.1640625" customWidth="1"/>
  </cols>
  <sheetData>
    <row r="1" spans="1:21" ht="15.75" customHeight="1">
      <c r="A1" s="119" t="s">
        <v>0</v>
      </c>
      <c r="B1" s="119" t="s">
        <v>1</v>
      </c>
      <c r="C1" s="122" t="s">
        <v>2</v>
      </c>
      <c r="D1" s="123"/>
      <c r="E1" s="123"/>
      <c r="F1" s="123"/>
      <c r="G1" s="123"/>
      <c r="H1" s="123"/>
      <c r="I1" s="123"/>
      <c r="J1" s="123"/>
      <c r="K1" s="124"/>
      <c r="L1" s="125" t="s">
        <v>3</v>
      </c>
      <c r="M1" s="123"/>
      <c r="N1" s="123"/>
      <c r="O1" s="123"/>
      <c r="P1" s="123"/>
      <c r="Q1" s="123"/>
      <c r="R1" s="123"/>
      <c r="S1" s="123"/>
      <c r="T1" s="124"/>
      <c r="U1" s="1"/>
    </row>
    <row r="2" spans="1:21" ht="15.75" customHeight="1">
      <c r="A2" s="120"/>
      <c r="B2" s="120"/>
      <c r="C2" s="122" t="s">
        <v>4</v>
      </c>
      <c r="D2" s="123"/>
      <c r="E2" s="124"/>
      <c r="F2" s="122" t="s">
        <v>5</v>
      </c>
      <c r="G2" s="123"/>
      <c r="H2" s="124"/>
      <c r="I2" s="122" t="s">
        <v>6</v>
      </c>
      <c r="J2" s="123"/>
      <c r="K2" s="124"/>
      <c r="L2" s="122" t="s">
        <v>4</v>
      </c>
      <c r="M2" s="123"/>
      <c r="N2" s="124"/>
      <c r="O2" s="122" t="s">
        <v>5</v>
      </c>
      <c r="P2" s="123"/>
      <c r="Q2" s="124"/>
      <c r="R2" s="122" t="s">
        <v>6</v>
      </c>
      <c r="S2" s="123"/>
      <c r="T2" s="124"/>
      <c r="U2" s="2"/>
    </row>
    <row r="3" spans="1:21" ht="15.75" customHeight="1">
      <c r="A3" s="121"/>
      <c r="B3" s="121"/>
      <c r="C3" s="3" t="s">
        <v>7</v>
      </c>
      <c r="D3" s="3" t="s">
        <v>8</v>
      </c>
      <c r="E3" s="3" t="s">
        <v>9</v>
      </c>
      <c r="F3" s="3" t="s">
        <v>7</v>
      </c>
      <c r="G3" s="3" t="s">
        <v>8</v>
      </c>
      <c r="H3" s="3" t="s">
        <v>9</v>
      </c>
      <c r="I3" s="3" t="s">
        <v>7</v>
      </c>
      <c r="J3" s="3" t="s">
        <v>8</v>
      </c>
      <c r="K3" s="3" t="s">
        <v>9</v>
      </c>
      <c r="L3" s="3" t="s">
        <v>7</v>
      </c>
      <c r="M3" s="3" t="s">
        <v>8</v>
      </c>
      <c r="N3" s="3" t="s">
        <v>9</v>
      </c>
      <c r="O3" s="3" t="s">
        <v>7</v>
      </c>
      <c r="P3" s="3" t="s">
        <v>8</v>
      </c>
      <c r="Q3" s="3" t="s">
        <v>9</v>
      </c>
      <c r="R3" s="3" t="s">
        <v>7</v>
      </c>
      <c r="S3" s="3" t="s">
        <v>8</v>
      </c>
      <c r="T3" s="3" t="s">
        <v>9</v>
      </c>
      <c r="U3" s="2"/>
    </row>
    <row r="4" spans="1:21" ht="15.75" customHeight="1">
      <c r="A4" s="126" t="s">
        <v>10</v>
      </c>
      <c r="B4" s="4" t="s">
        <v>11</v>
      </c>
      <c r="C4" s="5">
        <v>13915</v>
      </c>
      <c r="D4" s="6">
        <v>0.2172</v>
      </c>
      <c r="E4" s="7">
        <v>0.20749999999999999</v>
      </c>
      <c r="F4" s="8">
        <v>14010</v>
      </c>
      <c r="G4" s="6">
        <v>0.2172</v>
      </c>
      <c r="H4" s="7">
        <v>0.20749999999999999</v>
      </c>
      <c r="I4" s="5">
        <v>13143</v>
      </c>
      <c r="J4" s="6">
        <v>0.2172</v>
      </c>
      <c r="K4" s="7">
        <v>0.20749999999999999</v>
      </c>
      <c r="L4" s="5">
        <v>4239</v>
      </c>
      <c r="M4" s="6">
        <v>0.35210000000000002</v>
      </c>
      <c r="N4" s="7">
        <v>0.309</v>
      </c>
      <c r="O4" s="5">
        <v>3597</v>
      </c>
      <c r="P4" s="6">
        <v>0.35210000000000002</v>
      </c>
      <c r="Q4" s="7">
        <v>0.309</v>
      </c>
      <c r="R4" s="9">
        <v>3055</v>
      </c>
      <c r="S4" s="6">
        <v>0.35210000000000002</v>
      </c>
      <c r="T4" s="7">
        <v>0.309</v>
      </c>
      <c r="U4" s="2"/>
    </row>
    <row r="5" spans="1:21" ht="15.75" customHeight="1">
      <c r="A5" s="120"/>
      <c r="B5" s="4" t="s">
        <v>12</v>
      </c>
      <c r="C5" s="10">
        <v>14913</v>
      </c>
      <c r="D5" s="11">
        <v>0.2172</v>
      </c>
      <c r="E5" s="12">
        <v>0.20749999999999999</v>
      </c>
      <c r="F5" s="10">
        <v>14587</v>
      </c>
      <c r="G5" s="11">
        <v>0.2172</v>
      </c>
      <c r="H5" s="12">
        <v>0.20749999999999999</v>
      </c>
      <c r="I5" s="10">
        <v>14652</v>
      </c>
      <c r="J5" s="11">
        <v>0.2172</v>
      </c>
      <c r="K5" s="12">
        <v>0.20749999999999999</v>
      </c>
      <c r="L5" s="10">
        <v>3845</v>
      </c>
      <c r="M5" s="11">
        <v>0.35210000000000002</v>
      </c>
      <c r="N5" s="12">
        <v>0.309</v>
      </c>
      <c r="O5" s="10">
        <v>4017</v>
      </c>
      <c r="P5" s="11">
        <v>0.35210000000000002</v>
      </c>
      <c r="Q5" s="12">
        <v>0.309</v>
      </c>
      <c r="R5" s="13">
        <v>3574</v>
      </c>
      <c r="S5" s="11">
        <v>0.35210000000000002</v>
      </c>
      <c r="T5" s="12">
        <v>0.309</v>
      </c>
      <c r="U5" s="2"/>
    </row>
    <row r="6" spans="1:21" ht="15.75" customHeight="1">
      <c r="A6" s="120"/>
      <c r="B6" s="4" t="s">
        <v>13</v>
      </c>
      <c r="C6" s="10">
        <v>16965</v>
      </c>
      <c r="D6" s="11">
        <v>0.2172</v>
      </c>
      <c r="E6" s="12">
        <v>0.20749999999999999</v>
      </c>
      <c r="F6" s="10">
        <v>14063</v>
      </c>
      <c r="G6" s="11">
        <v>0.2172</v>
      </c>
      <c r="H6" s="12">
        <v>0.20749999999999999</v>
      </c>
      <c r="I6" s="10">
        <v>15534</v>
      </c>
      <c r="J6" s="11">
        <v>0.2172</v>
      </c>
      <c r="K6" s="12">
        <v>0.20749999999999999</v>
      </c>
      <c r="L6" s="10">
        <v>2827</v>
      </c>
      <c r="M6" s="11">
        <v>0.35210000000000002</v>
      </c>
      <c r="N6" s="12">
        <v>0.309</v>
      </c>
      <c r="O6" s="10">
        <v>2871</v>
      </c>
      <c r="P6" s="11">
        <v>0.35210000000000002</v>
      </c>
      <c r="Q6" s="12">
        <v>0.309</v>
      </c>
      <c r="R6" s="13">
        <v>2956</v>
      </c>
      <c r="S6" s="11">
        <v>0.35210000000000002</v>
      </c>
      <c r="T6" s="12">
        <v>0.309</v>
      </c>
      <c r="U6" s="2"/>
    </row>
    <row r="7" spans="1:21" ht="15.75" customHeight="1">
      <c r="A7" s="121"/>
      <c r="B7" s="4" t="s">
        <v>14</v>
      </c>
      <c r="C7" s="14">
        <v>15917</v>
      </c>
      <c r="D7" s="15">
        <v>0.2172</v>
      </c>
      <c r="E7" s="16">
        <v>0.20749999999999999</v>
      </c>
      <c r="F7" s="14">
        <v>15857</v>
      </c>
      <c r="G7" s="15">
        <v>0.2172</v>
      </c>
      <c r="H7" s="16">
        <v>0.20749999999999999</v>
      </c>
      <c r="I7" s="14">
        <v>15893</v>
      </c>
      <c r="J7" s="15">
        <v>0.2172</v>
      </c>
      <c r="K7" s="16">
        <v>0.20749999999999999</v>
      </c>
      <c r="L7" s="14">
        <v>2595</v>
      </c>
      <c r="M7" s="15">
        <v>0.35210000000000002</v>
      </c>
      <c r="N7" s="16">
        <v>0.309</v>
      </c>
      <c r="O7" s="14">
        <v>2509</v>
      </c>
      <c r="P7" s="15">
        <v>0.35210000000000002</v>
      </c>
      <c r="Q7" s="16">
        <v>0.309</v>
      </c>
      <c r="R7" s="17">
        <v>2650</v>
      </c>
      <c r="S7" s="15">
        <v>0.35210000000000002</v>
      </c>
      <c r="T7" s="16">
        <v>0.309</v>
      </c>
      <c r="U7" s="2"/>
    </row>
    <row r="8" spans="1:21" ht="15.75" customHeight="1">
      <c r="A8" s="127" t="s">
        <v>15</v>
      </c>
      <c r="B8" s="18" t="s">
        <v>11</v>
      </c>
      <c r="C8" s="19">
        <v>18566</v>
      </c>
      <c r="D8" s="20">
        <v>0.2094</v>
      </c>
      <c r="E8" s="21">
        <v>0.20380000000000001</v>
      </c>
      <c r="F8" s="19">
        <v>18488</v>
      </c>
      <c r="G8" s="20">
        <v>0.2094</v>
      </c>
      <c r="H8" s="21">
        <v>0.20380000000000001</v>
      </c>
      <c r="I8" s="19">
        <v>18397</v>
      </c>
      <c r="J8" s="20">
        <v>0.2094</v>
      </c>
      <c r="K8" s="21">
        <v>0.20380000000000001</v>
      </c>
      <c r="L8" s="19">
        <v>4603</v>
      </c>
      <c r="M8" s="22">
        <v>0.35199999999999998</v>
      </c>
      <c r="N8" s="21">
        <v>0.32569999999999999</v>
      </c>
      <c r="O8" s="19">
        <v>3962</v>
      </c>
      <c r="P8" s="22">
        <v>0.35199999999999998</v>
      </c>
      <c r="Q8" s="21">
        <v>0.32569999999999999</v>
      </c>
      <c r="R8" s="23">
        <v>3747</v>
      </c>
      <c r="S8" s="22">
        <v>0.35199999999999998</v>
      </c>
      <c r="T8" s="21">
        <v>0.32569999999999999</v>
      </c>
      <c r="U8" s="2"/>
    </row>
    <row r="9" spans="1:21" ht="15.75" customHeight="1">
      <c r="A9" s="120"/>
      <c r="B9" s="18" t="s">
        <v>12</v>
      </c>
      <c r="C9" s="24">
        <v>18758</v>
      </c>
      <c r="D9" s="20">
        <v>0.2094</v>
      </c>
      <c r="E9" s="25">
        <v>0.20380000000000001</v>
      </c>
      <c r="F9" s="24">
        <v>19025</v>
      </c>
      <c r="G9" s="20">
        <v>0.2094</v>
      </c>
      <c r="H9" s="25">
        <v>0.20380000000000001</v>
      </c>
      <c r="I9" s="24">
        <v>19002</v>
      </c>
      <c r="J9" s="20">
        <v>0.2094</v>
      </c>
      <c r="K9" s="25">
        <v>0.20380000000000001</v>
      </c>
      <c r="L9" s="24">
        <v>3875</v>
      </c>
      <c r="M9" s="26">
        <v>0.35199999999999998</v>
      </c>
      <c r="N9" s="25">
        <v>0.32569999999999999</v>
      </c>
      <c r="O9" s="24">
        <v>4016</v>
      </c>
      <c r="P9" s="26">
        <v>0.35199999999999998</v>
      </c>
      <c r="Q9" s="25">
        <v>0.32569999999999999</v>
      </c>
      <c r="R9" s="27">
        <v>3579</v>
      </c>
      <c r="S9" s="26">
        <v>0.35199999999999998</v>
      </c>
      <c r="T9" s="25">
        <v>0.32569999999999999</v>
      </c>
      <c r="U9" s="2"/>
    </row>
    <row r="10" spans="1:21" ht="15.75" customHeight="1">
      <c r="A10" s="120"/>
      <c r="B10" s="18" t="s">
        <v>13</v>
      </c>
      <c r="C10" s="24">
        <v>21480</v>
      </c>
      <c r="D10" s="26">
        <v>0.2094</v>
      </c>
      <c r="E10" s="25">
        <v>0.20380000000000001</v>
      </c>
      <c r="F10" s="24">
        <v>23794</v>
      </c>
      <c r="G10" s="26">
        <v>0.2094</v>
      </c>
      <c r="H10" s="25">
        <v>0.20380000000000001</v>
      </c>
      <c r="I10" s="24">
        <v>21534</v>
      </c>
      <c r="J10" s="26">
        <v>0.2094</v>
      </c>
      <c r="K10" s="25">
        <v>0.20380000000000001</v>
      </c>
      <c r="L10" s="24">
        <v>3446</v>
      </c>
      <c r="M10" s="26">
        <v>0.35199999999999998</v>
      </c>
      <c r="N10" s="25">
        <v>0.32569999999999999</v>
      </c>
      <c r="O10" s="24">
        <v>3056</v>
      </c>
      <c r="P10" s="26">
        <v>0.35199999999999998</v>
      </c>
      <c r="Q10" s="25">
        <v>0.32569999999999999</v>
      </c>
      <c r="R10" s="27">
        <v>3192</v>
      </c>
      <c r="S10" s="26">
        <v>0.35199999999999998</v>
      </c>
      <c r="T10" s="25">
        <v>0.32569999999999999</v>
      </c>
      <c r="U10" s="2"/>
    </row>
    <row r="11" spans="1:21" ht="15.75" customHeight="1">
      <c r="A11" s="121"/>
      <c r="B11" s="18" t="s">
        <v>14</v>
      </c>
      <c r="C11" s="24">
        <v>19158</v>
      </c>
      <c r="D11" s="26">
        <v>0.2094</v>
      </c>
      <c r="E11" s="25">
        <v>0.20380000000000001</v>
      </c>
      <c r="F11" s="28">
        <v>18895</v>
      </c>
      <c r="G11" s="26">
        <v>0.2094</v>
      </c>
      <c r="H11" s="29">
        <v>0.20380000000000001</v>
      </c>
      <c r="I11" s="28">
        <v>18919</v>
      </c>
      <c r="J11" s="26">
        <v>0.2094</v>
      </c>
      <c r="K11" s="29">
        <v>0.20380000000000001</v>
      </c>
      <c r="L11" s="28">
        <v>2874</v>
      </c>
      <c r="M11" s="30">
        <v>0.35199999999999998</v>
      </c>
      <c r="N11" s="29">
        <v>0.32569999999999999</v>
      </c>
      <c r="O11" s="28">
        <v>3045</v>
      </c>
      <c r="P11" s="30">
        <v>0.35199999999999998</v>
      </c>
      <c r="Q11" s="29">
        <v>0.32569999999999999</v>
      </c>
      <c r="R11" s="31">
        <v>2818</v>
      </c>
      <c r="S11" s="30">
        <v>0.35199999999999998</v>
      </c>
      <c r="T11" s="29">
        <v>0.32569999999999999</v>
      </c>
      <c r="U11" s="2"/>
    </row>
    <row r="12" spans="1:21" ht="15.75" customHeight="1">
      <c r="A12" s="128" t="s">
        <v>16</v>
      </c>
      <c r="B12" s="32" t="s">
        <v>11</v>
      </c>
      <c r="C12" s="33">
        <v>25961</v>
      </c>
      <c r="D12" s="34">
        <v>0.21249999999999999</v>
      </c>
      <c r="E12" s="35">
        <v>0.21260000000000001</v>
      </c>
      <c r="F12" s="33">
        <v>25809</v>
      </c>
      <c r="G12" s="34">
        <v>0.21249999999999999</v>
      </c>
      <c r="H12" s="35">
        <v>0.21260000000000001</v>
      </c>
      <c r="I12" s="33">
        <v>25942</v>
      </c>
      <c r="J12" s="34">
        <v>0.21249999999999999</v>
      </c>
      <c r="K12" s="35">
        <v>0.21260000000000001</v>
      </c>
      <c r="L12" s="36">
        <v>5966</v>
      </c>
      <c r="M12" s="37">
        <v>0.34639999999999999</v>
      </c>
      <c r="N12" s="38">
        <v>0.32690000000000002</v>
      </c>
      <c r="O12" s="36">
        <v>4043</v>
      </c>
      <c r="P12" s="37">
        <v>0.34639999999999999</v>
      </c>
      <c r="Q12" s="38">
        <v>0.32690000000000002</v>
      </c>
      <c r="R12" s="39">
        <v>4378</v>
      </c>
      <c r="S12" s="37">
        <v>0.34639999999999999</v>
      </c>
      <c r="T12" s="38">
        <v>0.32690000000000002</v>
      </c>
      <c r="U12" s="2"/>
    </row>
    <row r="13" spans="1:21" ht="15.75" customHeight="1">
      <c r="A13" s="120"/>
      <c r="B13" s="40" t="s">
        <v>12</v>
      </c>
      <c r="C13" s="36">
        <v>26568</v>
      </c>
      <c r="D13" s="37">
        <v>0.21249999999999999</v>
      </c>
      <c r="E13" s="38">
        <v>0.21260000000000001</v>
      </c>
      <c r="F13" s="36">
        <v>26372</v>
      </c>
      <c r="G13" s="37">
        <v>0.21249999999999999</v>
      </c>
      <c r="H13" s="38">
        <v>0.21260000000000001</v>
      </c>
      <c r="I13" s="36">
        <v>26842</v>
      </c>
      <c r="J13" s="37">
        <v>0.21249999999999999</v>
      </c>
      <c r="K13" s="38">
        <v>0.21260000000000001</v>
      </c>
      <c r="L13" s="36">
        <v>4765</v>
      </c>
      <c r="M13" s="37">
        <v>0.34639999999999999</v>
      </c>
      <c r="N13" s="38">
        <v>0.32690000000000002</v>
      </c>
      <c r="O13" s="36">
        <v>3865</v>
      </c>
      <c r="P13" s="37">
        <v>0.34639999999999999</v>
      </c>
      <c r="Q13" s="38">
        <v>0.32690000000000002</v>
      </c>
      <c r="R13" s="39">
        <v>3845</v>
      </c>
      <c r="S13" s="37">
        <v>0.34639999999999999</v>
      </c>
      <c r="T13" s="38">
        <v>0.32690000000000002</v>
      </c>
      <c r="U13" s="2"/>
    </row>
    <row r="14" spans="1:21" ht="15.75" customHeight="1">
      <c r="A14" s="120"/>
      <c r="B14" s="40" t="s">
        <v>13</v>
      </c>
      <c r="C14" s="36">
        <v>30887</v>
      </c>
      <c r="D14" s="37">
        <v>0.21249999999999999</v>
      </c>
      <c r="E14" s="38">
        <v>0.21260000000000001</v>
      </c>
      <c r="F14" s="36">
        <v>31330</v>
      </c>
      <c r="G14" s="37">
        <v>0.21249999999999999</v>
      </c>
      <c r="H14" s="38">
        <v>0.21260000000000001</v>
      </c>
      <c r="I14" s="36">
        <v>30803</v>
      </c>
      <c r="J14" s="37">
        <v>0.21249999999999999</v>
      </c>
      <c r="K14" s="38">
        <v>0.21260000000000001</v>
      </c>
      <c r="L14" s="36">
        <v>4334</v>
      </c>
      <c r="M14" s="37">
        <v>0.34639999999999999</v>
      </c>
      <c r="N14" s="38">
        <v>0.32690000000000002</v>
      </c>
      <c r="O14" s="36">
        <v>4042</v>
      </c>
      <c r="P14" s="37">
        <v>0.34639999999999999</v>
      </c>
      <c r="Q14" s="38">
        <v>0.32690000000000002</v>
      </c>
      <c r="R14" s="39">
        <v>3447</v>
      </c>
      <c r="S14" s="37">
        <v>0.34639999999999999</v>
      </c>
      <c r="T14" s="38">
        <v>0.32690000000000002</v>
      </c>
      <c r="U14" s="2"/>
    </row>
    <row r="15" spans="1:21" ht="15.75" customHeight="1">
      <c r="A15" s="121"/>
      <c r="B15" s="40" t="s">
        <v>14</v>
      </c>
      <c r="C15" s="41">
        <v>26837</v>
      </c>
      <c r="D15" s="42">
        <v>0.21249999999999999</v>
      </c>
      <c r="E15" s="43">
        <v>0.21260000000000001</v>
      </c>
      <c r="F15" s="41">
        <v>26521</v>
      </c>
      <c r="G15" s="42">
        <v>0.21249999999999999</v>
      </c>
      <c r="H15" s="43">
        <v>0.21260000000000001</v>
      </c>
      <c r="I15" s="41">
        <v>27226</v>
      </c>
      <c r="J15" s="42">
        <v>0.21249999999999999</v>
      </c>
      <c r="K15" s="43">
        <v>0.21260000000000001</v>
      </c>
      <c r="L15" s="41">
        <v>3024</v>
      </c>
      <c r="M15" s="42">
        <v>0.34639999999999999</v>
      </c>
      <c r="N15" s="43">
        <v>0.32690000000000002</v>
      </c>
      <c r="O15" s="41">
        <v>3302</v>
      </c>
      <c r="P15" s="42">
        <v>0.34639999999999999</v>
      </c>
      <c r="Q15" s="43">
        <v>0.32690000000000002</v>
      </c>
      <c r="R15" s="44">
        <v>3204</v>
      </c>
      <c r="S15" s="42">
        <v>0.34639999999999999</v>
      </c>
      <c r="T15" s="43">
        <v>0.32690000000000002</v>
      </c>
      <c r="U15" s="2"/>
    </row>
    <row r="16" spans="1:21" ht="15.75" customHeight="1">
      <c r="A16" s="129" t="s">
        <v>17</v>
      </c>
      <c r="B16" s="45" t="s">
        <v>11</v>
      </c>
      <c r="C16" s="46">
        <v>28888</v>
      </c>
      <c r="D16" s="47">
        <v>0.21410000000000001</v>
      </c>
      <c r="E16" s="48">
        <v>0.2137</v>
      </c>
      <c r="F16" s="46">
        <v>28812</v>
      </c>
      <c r="G16" s="47">
        <v>0.21410000000000001</v>
      </c>
      <c r="H16" s="48">
        <v>0.2137</v>
      </c>
      <c r="I16" s="46">
        <v>28809</v>
      </c>
      <c r="J16" s="47">
        <v>0.21410000000000001</v>
      </c>
      <c r="K16" s="48">
        <v>0.2137</v>
      </c>
      <c r="L16" s="46">
        <v>7135</v>
      </c>
      <c r="M16" s="47">
        <v>0.3407</v>
      </c>
      <c r="N16" s="48">
        <v>0.3216</v>
      </c>
      <c r="O16" s="46">
        <v>4483</v>
      </c>
      <c r="P16" s="47">
        <v>0.3407</v>
      </c>
      <c r="Q16" s="48">
        <v>0.3216</v>
      </c>
      <c r="R16" s="49">
        <v>3563</v>
      </c>
      <c r="S16" s="47">
        <v>0.3407</v>
      </c>
      <c r="T16" s="48">
        <v>0.3216</v>
      </c>
      <c r="U16" s="2"/>
    </row>
    <row r="17" spans="1:21" ht="15.75" customHeight="1">
      <c r="A17" s="120"/>
      <c r="B17" s="45" t="s">
        <v>12</v>
      </c>
      <c r="C17" s="46">
        <v>28958</v>
      </c>
      <c r="D17" s="50">
        <v>0.21410000000000001</v>
      </c>
      <c r="E17" s="48">
        <v>0.2137</v>
      </c>
      <c r="F17" s="46">
        <v>39845</v>
      </c>
      <c r="G17" s="47">
        <v>0.21410000000000001</v>
      </c>
      <c r="H17" s="48">
        <v>0.2137</v>
      </c>
      <c r="I17" s="46">
        <v>30748</v>
      </c>
      <c r="J17" s="47">
        <v>0.21410000000000001</v>
      </c>
      <c r="K17" s="48">
        <v>0.2137</v>
      </c>
      <c r="L17" s="46">
        <v>5748</v>
      </c>
      <c r="M17" s="47">
        <v>0.3407</v>
      </c>
      <c r="N17" s="48">
        <v>0.3216</v>
      </c>
      <c r="O17" s="46">
        <v>5125</v>
      </c>
      <c r="P17" s="47">
        <v>0.3407</v>
      </c>
      <c r="Q17" s="48">
        <v>0.3216</v>
      </c>
      <c r="R17" s="49">
        <v>4854</v>
      </c>
      <c r="S17" s="47">
        <v>0.3407</v>
      </c>
      <c r="T17" s="48">
        <v>0.3216</v>
      </c>
      <c r="U17" s="2"/>
    </row>
    <row r="18" spans="1:21" ht="15.75" customHeight="1">
      <c r="A18" s="120"/>
      <c r="B18" s="45" t="s">
        <v>13</v>
      </c>
      <c r="C18" s="51">
        <v>35405</v>
      </c>
      <c r="D18" s="50">
        <v>0.21410000000000001</v>
      </c>
      <c r="E18" s="52">
        <v>0.2137</v>
      </c>
      <c r="F18" s="51">
        <v>35806</v>
      </c>
      <c r="G18" s="50">
        <v>0.21410000000000001</v>
      </c>
      <c r="H18" s="52">
        <v>0.2137</v>
      </c>
      <c r="I18" s="51">
        <v>34913</v>
      </c>
      <c r="J18" s="50">
        <v>0.21410000000000001</v>
      </c>
      <c r="K18" s="52">
        <v>0.2137</v>
      </c>
      <c r="L18" s="51">
        <v>3694</v>
      </c>
      <c r="M18" s="50">
        <v>0.3407</v>
      </c>
      <c r="N18" s="48">
        <v>0.3216</v>
      </c>
      <c r="O18" s="51">
        <v>4400</v>
      </c>
      <c r="P18" s="50">
        <v>0.3407</v>
      </c>
      <c r="Q18" s="52">
        <v>0.3216</v>
      </c>
      <c r="R18" s="53">
        <v>3793</v>
      </c>
      <c r="S18" s="50">
        <v>0.3407</v>
      </c>
      <c r="T18" s="52">
        <v>0.3216</v>
      </c>
      <c r="U18" s="2"/>
    </row>
    <row r="19" spans="1:21" ht="15.75" customHeight="1">
      <c r="A19" s="121"/>
      <c r="B19" s="45" t="s">
        <v>14</v>
      </c>
      <c r="C19" s="54">
        <v>29829</v>
      </c>
      <c r="D19" s="55">
        <v>0.21410000000000001</v>
      </c>
      <c r="E19" s="56">
        <v>0.2137</v>
      </c>
      <c r="F19" s="54">
        <v>30362</v>
      </c>
      <c r="G19" s="55">
        <v>0.21410000000000001</v>
      </c>
      <c r="H19" s="56">
        <v>0.2137</v>
      </c>
      <c r="I19" s="54">
        <v>29864</v>
      </c>
      <c r="J19" s="55">
        <v>0.21410000000000001</v>
      </c>
      <c r="K19" s="56">
        <v>0.2137</v>
      </c>
      <c r="L19" s="54">
        <v>3302</v>
      </c>
      <c r="M19" s="55">
        <v>0.3407</v>
      </c>
      <c r="N19" s="56">
        <v>0.3216</v>
      </c>
      <c r="O19" s="54">
        <v>3204</v>
      </c>
      <c r="P19" s="50">
        <v>0.3407</v>
      </c>
      <c r="Q19" s="52">
        <v>0.3216</v>
      </c>
      <c r="R19" s="57">
        <v>3608</v>
      </c>
      <c r="S19" s="55">
        <v>0.3407</v>
      </c>
      <c r="T19" s="56">
        <v>0.3216</v>
      </c>
      <c r="U19" s="2"/>
    </row>
    <row r="23" spans="1:21" ht="15.75" customHeight="1">
      <c r="A23" s="119" t="s">
        <v>0</v>
      </c>
      <c r="B23" s="119" t="s">
        <v>1</v>
      </c>
      <c r="C23" s="122" t="s">
        <v>2</v>
      </c>
      <c r="D23" s="123"/>
      <c r="E23" s="123"/>
      <c r="F23" s="125" t="s">
        <v>3</v>
      </c>
      <c r="G23" s="123"/>
      <c r="H23" s="124"/>
      <c r="I23" s="58"/>
    </row>
    <row r="24" spans="1:21" ht="15.75" customHeight="1">
      <c r="A24" s="120"/>
      <c r="B24" s="120"/>
      <c r="C24" s="122" t="s">
        <v>18</v>
      </c>
      <c r="D24" s="123"/>
      <c r="E24" s="124"/>
      <c r="F24" s="122" t="s">
        <v>18</v>
      </c>
      <c r="G24" s="123"/>
      <c r="H24" s="124"/>
    </row>
    <row r="25" spans="1:21" ht="15.75" customHeight="1">
      <c r="A25" s="121"/>
      <c r="B25" s="121"/>
      <c r="C25" s="3" t="s">
        <v>7</v>
      </c>
      <c r="D25" s="3" t="s">
        <v>8</v>
      </c>
      <c r="E25" s="3" t="s">
        <v>9</v>
      </c>
      <c r="F25" s="3" t="s">
        <v>7</v>
      </c>
      <c r="G25" s="3" t="s">
        <v>8</v>
      </c>
      <c r="H25" s="3" t="s">
        <v>9</v>
      </c>
    </row>
    <row r="26" spans="1:21" ht="15.75" customHeight="1">
      <c r="A26" s="126" t="s">
        <v>10</v>
      </c>
      <c r="B26" s="4" t="s">
        <v>11</v>
      </c>
      <c r="C26" s="59">
        <f t="shared" ref="C26:E26" si="0">AVERAGE(C4,F4,I4)</f>
        <v>13689.333333333334</v>
      </c>
      <c r="D26" s="60">
        <f t="shared" si="0"/>
        <v>0.21719999999999998</v>
      </c>
      <c r="E26" s="61">
        <f t="shared" si="0"/>
        <v>0.20749999999999999</v>
      </c>
      <c r="F26" s="62">
        <f t="shared" ref="F26:H26" si="1">AVERAGE(L4,O4,R4)</f>
        <v>3630.3333333333335</v>
      </c>
      <c r="G26" s="62">
        <f t="shared" si="1"/>
        <v>0.35210000000000002</v>
      </c>
      <c r="H26" s="63">
        <f t="shared" si="1"/>
        <v>0.309</v>
      </c>
    </row>
    <row r="27" spans="1:21" ht="15.75" customHeight="1">
      <c r="A27" s="120"/>
      <c r="B27" s="4" t="s">
        <v>12</v>
      </c>
      <c r="C27" s="64">
        <f t="shared" ref="C27:E27" si="2">AVERAGE(C5,F5,I5)</f>
        <v>14717.333333333334</v>
      </c>
      <c r="D27" s="65">
        <f t="shared" si="2"/>
        <v>0.21719999999999998</v>
      </c>
      <c r="E27" s="66">
        <f t="shared" si="2"/>
        <v>0.20749999999999999</v>
      </c>
      <c r="F27" s="67">
        <f t="shared" ref="F27:H27" si="3">AVERAGE(L5,O5,R5)</f>
        <v>3812</v>
      </c>
      <c r="G27" s="67">
        <f t="shared" si="3"/>
        <v>0.35210000000000002</v>
      </c>
      <c r="H27" s="68">
        <f t="shared" si="3"/>
        <v>0.309</v>
      </c>
    </row>
    <row r="28" spans="1:21" ht="15.75" customHeight="1">
      <c r="A28" s="120"/>
      <c r="B28" s="4" t="s">
        <v>13</v>
      </c>
      <c r="C28" s="64">
        <f t="shared" ref="C28:E28" si="4">AVERAGE(C6,F6,I6)</f>
        <v>15520.666666666666</v>
      </c>
      <c r="D28" s="65">
        <f t="shared" si="4"/>
        <v>0.21719999999999998</v>
      </c>
      <c r="E28" s="66">
        <f t="shared" si="4"/>
        <v>0.20749999999999999</v>
      </c>
      <c r="F28" s="67">
        <f t="shared" ref="F28:H28" si="5">AVERAGE(L6,O6,R6)</f>
        <v>2884.6666666666665</v>
      </c>
      <c r="G28" s="67">
        <f t="shared" si="5"/>
        <v>0.35210000000000002</v>
      </c>
      <c r="H28" s="68">
        <f t="shared" si="5"/>
        <v>0.309</v>
      </c>
    </row>
    <row r="29" spans="1:21" ht="15.75" customHeight="1">
      <c r="A29" s="121"/>
      <c r="B29" s="4" t="s">
        <v>14</v>
      </c>
      <c r="C29" s="69">
        <f t="shared" ref="C29:E29" si="6">AVERAGE(C7,F7,I7)</f>
        <v>15889</v>
      </c>
      <c r="D29" s="70">
        <f t="shared" si="6"/>
        <v>0.21719999999999998</v>
      </c>
      <c r="E29" s="71">
        <f t="shared" si="6"/>
        <v>0.20749999999999999</v>
      </c>
      <c r="F29" s="72">
        <f t="shared" ref="F29:H29" si="7">AVERAGE(L7,O7,R7)</f>
        <v>2584.6666666666665</v>
      </c>
      <c r="G29" s="72">
        <f t="shared" si="7"/>
        <v>0.35210000000000002</v>
      </c>
      <c r="H29" s="73">
        <f t="shared" si="7"/>
        <v>0.309</v>
      </c>
    </row>
    <row r="30" spans="1:21" ht="15.75" customHeight="1">
      <c r="A30" s="127" t="s">
        <v>15</v>
      </c>
      <c r="B30" s="74" t="s">
        <v>11</v>
      </c>
      <c r="C30" s="75">
        <f t="shared" ref="C30:E30" si="8">AVERAGE(C8,F8,I8)</f>
        <v>18483.666666666668</v>
      </c>
      <c r="D30" s="76">
        <f t="shared" si="8"/>
        <v>0.2094</v>
      </c>
      <c r="E30" s="77">
        <f t="shared" si="8"/>
        <v>0.20380000000000001</v>
      </c>
      <c r="F30" s="78">
        <f t="shared" ref="F30:H30" si="9">AVERAGE(L8,O8,R8)</f>
        <v>4104</v>
      </c>
      <c r="G30" s="78">
        <f t="shared" si="9"/>
        <v>0.35200000000000004</v>
      </c>
      <c r="H30" s="79">
        <f t="shared" si="9"/>
        <v>0.32569999999999999</v>
      </c>
      <c r="N30" s="80"/>
    </row>
    <row r="31" spans="1:21" ht="15.75" customHeight="1">
      <c r="A31" s="120"/>
      <c r="B31" s="74" t="s">
        <v>12</v>
      </c>
      <c r="C31" s="81">
        <f t="shared" ref="C31:E31" si="10">AVERAGE(C9,F9,I9)</f>
        <v>18928.333333333332</v>
      </c>
      <c r="D31" s="82">
        <f t="shared" si="10"/>
        <v>0.2094</v>
      </c>
      <c r="E31" s="83">
        <f t="shared" si="10"/>
        <v>0.20380000000000001</v>
      </c>
      <c r="F31" s="84">
        <f t="shared" ref="F31:H31" si="11">AVERAGE(L9,O9,R9)</f>
        <v>3823.3333333333335</v>
      </c>
      <c r="G31" s="84">
        <f t="shared" si="11"/>
        <v>0.35200000000000004</v>
      </c>
      <c r="H31" s="85">
        <f t="shared" si="11"/>
        <v>0.32569999999999999</v>
      </c>
      <c r="N31" s="80"/>
    </row>
    <row r="32" spans="1:21" ht="15.75" customHeight="1">
      <c r="A32" s="120"/>
      <c r="B32" s="74" t="s">
        <v>13</v>
      </c>
      <c r="C32" s="81">
        <f t="shared" ref="C32:E32" si="12">AVERAGE(C10,F10,I10)</f>
        <v>22269.333333333332</v>
      </c>
      <c r="D32" s="82">
        <f t="shared" si="12"/>
        <v>0.2094</v>
      </c>
      <c r="E32" s="83">
        <f t="shared" si="12"/>
        <v>0.20380000000000001</v>
      </c>
      <c r="F32" s="84">
        <f t="shared" ref="F32:H32" si="13">AVERAGE(L10,O10,R10)</f>
        <v>3231.3333333333335</v>
      </c>
      <c r="G32" s="84">
        <f t="shared" si="13"/>
        <v>0.35200000000000004</v>
      </c>
      <c r="H32" s="85">
        <f t="shared" si="13"/>
        <v>0.32569999999999999</v>
      </c>
      <c r="N32" s="80"/>
    </row>
    <row r="33" spans="1:14" ht="15.75" customHeight="1">
      <c r="A33" s="121"/>
      <c r="B33" s="74" t="s">
        <v>14</v>
      </c>
      <c r="C33" s="86">
        <f t="shared" ref="C33:E33" si="14">AVERAGE(C11,F11,I11)</f>
        <v>18990.666666666668</v>
      </c>
      <c r="D33" s="87">
        <f t="shared" si="14"/>
        <v>0.2094</v>
      </c>
      <c r="E33" s="88">
        <f t="shared" si="14"/>
        <v>0.20380000000000001</v>
      </c>
      <c r="F33" s="89">
        <f t="shared" ref="F33:H33" si="15">AVERAGE(L11,O11,R11)</f>
        <v>2912.3333333333335</v>
      </c>
      <c r="G33" s="89">
        <f t="shared" si="15"/>
        <v>0.35200000000000004</v>
      </c>
      <c r="H33" s="90">
        <f t="shared" si="15"/>
        <v>0.32569999999999999</v>
      </c>
      <c r="N33" s="80"/>
    </row>
    <row r="34" spans="1:14" ht="15.75" customHeight="1">
      <c r="A34" s="128" t="s">
        <v>16</v>
      </c>
      <c r="B34" s="32" t="s">
        <v>11</v>
      </c>
      <c r="C34" s="91">
        <f t="shared" ref="C34:E34" si="16">AVERAGE(C12,F12,I12)</f>
        <v>25904</v>
      </c>
      <c r="D34" s="92">
        <f t="shared" si="16"/>
        <v>0.21249999999999999</v>
      </c>
      <c r="E34" s="93">
        <f t="shared" si="16"/>
        <v>0.21260000000000001</v>
      </c>
      <c r="F34" s="94">
        <f t="shared" ref="F34:H34" si="17">AVERAGE(L12,O12,R12)</f>
        <v>4795.666666666667</v>
      </c>
      <c r="G34" s="94">
        <f t="shared" si="17"/>
        <v>0.34639999999999999</v>
      </c>
      <c r="H34" s="95">
        <f t="shared" si="17"/>
        <v>0.32690000000000002</v>
      </c>
      <c r="N34" s="96"/>
    </row>
    <row r="35" spans="1:14" ht="15.75" customHeight="1">
      <c r="A35" s="120"/>
      <c r="B35" s="32" t="s">
        <v>12</v>
      </c>
      <c r="C35" s="97">
        <f t="shared" ref="C35:E35" si="18">AVERAGE(C13,F13,I13)</f>
        <v>26594</v>
      </c>
      <c r="D35" s="98">
        <f t="shared" si="18"/>
        <v>0.21249999999999999</v>
      </c>
      <c r="E35" s="99">
        <f t="shared" si="18"/>
        <v>0.21260000000000001</v>
      </c>
      <c r="F35" s="100">
        <f t="shared" ref="F35:H35" si="19">AVERAGE(L13,O13,R13)</f>
        <v>4158.333333333333</v>
      </c>
      <c r="G35" s="100">
        <f t="shared" si="19"/>
        <v>0.34639999999999999</v>
      </c>
      <c r="H35" s="101">
        <f t="shared" si="19"/>
        <v>0.32690000000000002</v>
      </c>
      <c r="N35" s="102"/>
    </row>
    <row r="36" spans="1:14" ht="15.75" customHeight="1">
      <c r="A36" s="120"/>
      <c r="B36" s="32" t="s">
        <v>13</v>
      </c>
      <c r="C36" s="97">
        <f t="shared" ref="C36:E36" si="20">AVERAGE(C14,F14,I14)</f>
        <v>31006.666666666668</v>
      </c>
      <c r="D36" s="98">
        <f t="shared" si="20"/>
        <v>0.21249999999999999</v>
      </c>
      <c r="E36" s="99">
        <f t="shared" si="20"/>
        <v>0.21260000000000001</v>
      </c>
      <c r="F36" s="100">
        <f t="shared" ref="F36:H36" si="21">AVERAGE(L14,O14,R14)</f>
        <v>3941</v>
      </c>
      <c r="G36" s="100">
        <f t="shared" si="21"/>
        <v>0.34639999999999999</v>
      </c>
      <c r="H36" s="101">
        <f t="shared" si="21"/>
        <v>0.32690000000000002</v>
      </c>
      <c r="N36" s="80"/>
    </row>
    <row r="37" spans="1:14" ht="15.75" customHeight="1">
      <c r="A37" s="121"/>
      <c r="B37" s="32" t="s">
        <v>14</v>
      </c>
      <c r="C37" s="103">
        <f t="shared" ref="C37:E37" si="22">AVERAGE(C15,F15,I15)</f>
        <v>26861.333333333332</v>
      </c>
      <c r="D37" s="104">
        <f t="shared" si="22"/>
        <v>0.21249999999999999</v>
      </c>
      <c r="E37" s="105">
        <f t="shared" si="22"/>
        <v>0.21260000000000001</v>
      </c>
      <c r="F37" s="106">
        <f t="shared" ref="F37:H37" si="23">AVERAGE(L15,O15,R15)</f>
        <v>3176.6666666666665</v>
      </c>
      <c r="G37" s="106">
        <f t="shared" si="23"/>
        <v>0.34639999999999999</v>
      </c>
      <c r="H37" s="107">
        <f t="shared" si="23"/>
        <v>0.32690000000000002</v>
      </c>
      <c r="N37" s="80"/>
    </row>
    <row r="38" spans="1:14" ht="15.75" customHeight="1">
      <c r="A38" s="129" t="s">
        <v>17</v>
      </c>
      <c r="B38" s="108" t="s">
        <v>11</v>
      </c>
      <c r="C38" s="109">
        <f t="shared" ref="C38:E38" si="24">AVERAGE(C16,F16,I16)</f>
        <v>28836.333333333332</v>
      </c>
      <c r="D38" s="110">
        <f t="shared" si="24"/>
        <v>0.21410000000000004</v>
      </c>
      <c r="E38" s="111">
        <f t="shared" si="24"/>
        <v>0.2137</v>
      </c>
      <c r="F38" s="112">
        <f t="shared" ref="F38:H38" si="25">AVERAGE(L16,O16,R16)</f>
        <v>5060.333333333333</v>
      </c>
      <c r="G38" s="112">
        <f t="shared" si="25"/>
        <v>0.3407</v>
      </c>
      <c r="H38" s="113">
        <f t="shared" si="25"/>
        <v>0.3216</v>
      </c>
      <c r="N38" s="80"/>
    </row>
    <row r="39" spans="1:14" ht="15.75" customHeight="1">
      <c r="A39" s="120"/>
      <c r="B39" s="108" t="s">
        <v>12</v>
      </c>
      <c r="C39" s="109">
        <f t="shared" ref="C39:E39" si="26">AVERAGE(C17,F17,I17)</f>
        <v>33183.666666666664</v>
      </c>
      <c r="D39" s="110">
        <f t="shared" si="26"/>
        <v>0.21410000000000004</v>
      </c>
      <c r="E39" s="111">
        <f t="shared" si="26"/>
        <v>0.2137</v>
      </c>
      <c r="F39" s="112">
        <f t="shared" ref="F39:H39" si="27">AVERAGE(L17,O17,R17)</f>
        <v>5242.333333333333</v>
      </c>
      <c r="G39" s="112">
        <f t="shared" si="27"/>
        <v>0.3407</v>
      </c>
      <c r="H39" s="113">
        <f t="shared" si="27"/>
        <v>0.3216</v>
      </c>
      <c r="N39" s="80"/>
    </row>
    <row r="40" spans="1:14" ht="15.75" customHeight="1">
      <c r="A40" s="120"/>
      <c r="B40" s="108" t="s">
        <v>13</v>
      </c>
      <c r="C40" s="109">
        <f t="shared" ref="C40:E40" si="28">AVERAGE(C18,F18,I18)</f>
        <v>35374.666666666664</v>
      </c>
      <c r="D40" s="110">
        <f t="shared" si="28"/>
        <v>0.21410000000000004</v>
      </c>
      <c r="E40" s="111">
        <f t="shared" si="28"/>
        <v>0.2137</v>
      </c>
      <c r="F40" s="112">
        <f t="shared" ref="F40:H40" si="29">AVERAGE(L18,O18,R18)</f>
        <v>3962.3333333333335</v>
      </c>
      <c r="G40" s="112">
        <f t="shared" si="29"/>
        <v>0.3407</v>
      </c>
      <c r="H40" s="113">
        <f t="shared" si="29"/>
        <v>0.3216</v>
      </c>
      <c r="N40" s="80"/>
    </row>
    <row r="41" spans="1:14" ht="15.75" customHeight="1">
      <c r="A41" s="121"/>
      <c r="B41" s="108" t="s">
        <v>14</v>
      </c>
      <c r="C41" s="114">
        <f t="shared" ref="C41:E41" si="30">AVERAGE(C19,F19,I19)</f>
        <v>30018.333333333332</v>
      </c>
      <c r="D41" s="115">
        <f t="shared" si="30"/>
        <v>0.21410000000000004</v>
      </c>
      <c r="E41" s="116">
        <f t="shared" si="30"/>
        <v>0.2137</v>
      </c>
      <c r="F41" s="117">
        <f t="shared" ref="F41:H41" si="31">AVERAGE(L19,O19,R19)</f>
        <v>3371.3333333333335</v>
      </c>
      <c r="G41" s="117">
        <f t="shared" si="31"/>
        <v>0.3407</v>
      </c>
      <c r="H41" s="118">
        <f t="shared" si="31"/>
        <v>0.3216</v>
      </c>
      <c r="N41" s="80"/>
    </row>
    <row r="42" spans="1:14" ht="15.75" customHeight="1">
      <c r="N42" s="80"/>
    </row>
  </sheetData>
  <mergeCells count="24">
    <mergeCell ref="A38:A41"/>
    <mergeCell ref="A1:A3"/>
    <mergeCell ref="A4:A7"/>
    <mergeCell ref="A8:A11"/>
    <mergeCell ref="A12:A15"/>
    <mergeCell ref="A16:A19"/>
    <mergeCell ref="A23:A25"/>
    <mergeCell ref="C24:E24"/>
    <mergeCell ref="F24:H24"/>
    <mergeCell ref="A26:A29"/>
    <mergeCell ref="A30:A33"/>
    <mergeCell ref="A34:A37"/>
    <mergeCell ref="B23:B25"/>
    <mergeCell ref="R2:T2"/>
    <mergeCell ref="L2:N2"/>
    <mergeCell ref="L1:T1"/>
    <mergeCell ref="C23:E23"/>
    <mergeCell ref="F23:H23"/>
    <mergeCell ref="O2:Q2"/>
    <mergeCell ref="B1:B3"/>
    <mergeCell ref="C1:K1"/>
    <mergeCell ref="C2:E2"/>
    <mergeCell ref="F2:H2"/>
    <mergeCell ref="I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D245A-4D5A-4F44-A307-7D6A09F967BC}">
  <dimension ref="B3:J20"/>
  <sheetViews>
    <sheetView zoomScale="130" zoomScaleNormal="130" workbookViewId="0">
      <selection activeCell="D5" sqref="D5:D8"/>
    </sheetView>
  </sheetViews>
  <sheetFormatPr baseColWidth="10" defaultRowHeight="13"/>
  <cols>
    <col min="8" max="8" width="42.6640625" bestFit="1" customWidth="1"/>
  </cols>
  <sheetData>
    <row r="3" spans="2:10">
      <c r="B3" s="130">
        <v>0.5</v>
      </c>
      <c r="C3" s="130"/>
    </row>
    <row r="4" spans="2:10">
      <c r="B4" t="s">
        <v>19</v>
      </c>
      <c r="C4" t="s">
        <v>20</v>
      </c>
      <c r="D4" s="133" t="s">
        <v>21</v>
      </c>
      <c r="F4" s="133"/>
    </row>
    <row r="5" spans="2:10">
      <c r="B5">
        <v>13689.333333333334</v>
      </c>
      <c r="C5">
        <v>3630.3333333333335</v>
      </c>
      <c r="D5">
        <f>B5-C5</f>
        <v>10059</v>
      </c>
    </row>
    <row r="6" spans="2:10">
      <c r="B6">
        <v>14717.333333333334</v>
      </c>
      <c r="C6">
        <v>3812</v>
      </c>
      <c r="D6">
        <f t="shared" ref="D6:D8" si="0">B6-C6</f>
        <v>10905.333333333334</v>
      </c>
      <c r="H6" t="s">
        <v>23</v>
      </c>
    </row>
    <row r="7" spans="2:10" ht="14" thickBot="1">
      <c r="B7">
        <v>15520.666666666666</v>
      </c>
      <c r="C7">
        <v>2884.6666666666665</v>
      </c>
      <c r="D7">
        <f t="shared" si="0"/>
        <v>12636</v>
      </c>
    </row>
    <row r="8" spans="2:10">
      <c r="B8">
        <v>15889</v>
      </c>
      <c r="C8">
        <v>2584.6666666666665</v>
      </c>
      <c r="D8">
        <f t="shared" si="0"/>
        <v>13304.333333333334</v>
      </c>
      <c r="H8" s="136"/>
      <c r="I8" s="136" t="s">
        <v>19</v>
      </c>
      <c r="J8" s="136" t="s">
        <v>20</v>
      </c>
    </row>
    <row r="9" spans="2:10">
      <c r="H9" s="134" t="s">
        <v>24</v>
      </c>
      <c r="I9" s="134">
        <v>14954.083333333334</v>
      </c>
      <c r="J9" s="134">
        <v>3227.9166666666665</v>
      </c>
    </row>
    <row r="10" spans="2:10">
      <c r="H10" s="134" t="s">
        <v>25</v>
      </c>
      <c r="I10" s="134">
        <v>950242.99074073986</v>
      </c>
      <c r="J10" s="134">
        <v>344894.546296296</v>
      </c>
    </row>
    <row r="11" spans="2:10">
      <c r="B11" s="131" t="s">
        <v>22</v>
      </c>
      <c r="C11" s="132"/>
      <c r="D11" s="132"/>
      <c r="H11" s="134" t="s">
        <v>26</v>
      </c>
      <c r="I11" s="134">
        <v>4</v>
      </c>
      <c r="J11" s="134">
        <v>4</v>
      </c>
    </row>
    <row r="12" spans="2:10">
      <c r="B12" s="132"/>
      <c r="C12" s="132"/>
      <c r="D12" s="132"/>
      <c r="H12" s="134" t="s">
        <v>27</v>
      </c>
      <c r="I12" s="134">
        <v>-0.84026369387253497</v>
      </c>
      <c r="J12" s="134"/>
    </row>
    <row r="13" spans="2:10">
      <c r="B13" s="132"/>
      <c r="C13" s="132"/>
      <c r="D13" s="132"/>
      <c r="H13" s="134" t="s">
        <v>28</v>
      </c>
      <c r="I13" s="134">
        <v>0</v>
      </c>
      <c r="J13" s="134"/>
    </row>
    <row r="14" spans="2:10">
      <c r="H14" s="134" t="s">
        <v>29</v>
      </c>
      <c r="I14" s="134">
        <v>3</v>
      </c>
      <c r="J14" s="134"/>
    </row>
    <row r="15" spans="2:10">
      <c r="B15" s="133" t="s">
        <v>35</v>
      </c>
      <c r="C15">
        <v>0.05</v>
      </c>
      <c r="H15" s="134" t="s">
        <v>30</v>
      </c>
      <c r="I15" s="134">
        <v>15.609911301707877</v>
      </c>
      <c r="J15" s="134"/>
    </row>
    <row r="16" spans="2:10">
      <c r="H16" s="137" t="s">
        <v>31</v>
      </c>
      <c r="I16" s="137">
        <v>2.856669988069876E-4</v>
      </c>
      <c r="J16" s="134"/>
    </row>
    <row r="17" spans="2:10">
      <c r="B17" s="134">
        <v>2.856669988069876E-4</v>
      </c>
      <c r="C17" s="133" t="s">
        <v>36</v>
      </c>
      <c r="D17">
        <v>0.05</v>
      </c>
      <c r="H17" s="134" t="s">
        <v>32</v>
      </c>
      <c r="I17" s="134">
        <v>2.3533634348018233</v>
      </c>
      <c r="J17" s="134"/>
    </row>
    <row r="18" spans="2:10">
      <c r="H18" s="134" t="s">
        <v>33</v>
      </c>
      <c r="I18" s="134">
        <v>5.7133399761397519E-4</v>
      </c>
      <c r="J18" s="134"/>
    </row>
    <row r="19" spans="2:10" ht="14" thickBot="1">
      <c r="H19" s="135" t="s">
        <v>34</v>
      </c>
      <c r="I19" s="135">
        <v>3.1824463052837091</v>
      </c>
      <c r="J19" s="135"/>
    </row>
    <row r="20" spans="2:10">
      <c r="B20" s="138" t="s">
        <v>37</v>
      </c>
      <c r="C20" s="130"/>
      <c r="D20" s="130"/>
    </row>
  </sheetData>
  <mergeCells count="3">
    <mergeCell ref="B11:D13"/>
    <mergeCell ref="B20:D20"/>
    <mergeCell ref="B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9AE2F-ABD1-4E4F-BE11-6127BA1A8B62}">
  <dimension ref="C3:I20"/>
  <sheetViews>
    <sheetView zoomScale="130" zoomScaleNormal="130" workbookViewId="0">
      <selection activeCell="E5" sqref="E5:E8"/>
    </sheetView>
  </sheetViews>
  <sheetFormatPr baseColWidth="10" defaultRowHeight="13"/>
  <cols>
    <col min="7" max="7" width="42.6640625" bestFit="1" customWidth="1"/>
  </cols>
  <sheetData>
    <row r="3" spans="3:9">
      <c r="C3" s="130">
        <v>0.65</v>
      </c>
      <c r="D3" s="130"/>
    </row>
    <row r="4" spans="3:9">
      <c r="C4" t="s">
        <v>19</v>
      </c>
      <c r="D4" t="s">
        <v>20</v>
      </c>
      <c r="E4" s="133" t="s">
        <v>21</v>
      </c>
    </row>
    <row r="5" spans="3:9">
      <c r="C5">
        <v>18483.666666666668</v>
      </c>
      <c r="D5">
        <v>4104</v>
      </c>
      <c r="E5">
        <f>C5-D5</f>
        <v>14379.666666666668</v>
      </c>
    </row>
    <row r="6" spans="3:9">
      <c r="C6">
        <v>18928.333333333332</v>
      </c>
      <c r="D6">
        <v>3823.3333333333335</v>
      </c>
      <c r="E6">
        <f t="shared" ref="E6:E8" si="0">C6-D6</f>
        <v>15104.999999999998</v>
      </c>
      <c r="G6" t="s">
        <v>23</v>
      </c>
    </row>
    <row r="7" spans="3:9" ht="14" thickBot="1">
      <c r="C7">
        <v>22269.333333333332</v>
      </c>
      <c r="D7">
        <v>3231.3333333333335</v>
      </c>
      <c r="E7">
        <f t="shared" si="0"/>
        <v>19038</v>
      </c>
    </row>
    <row r="8" spans="3:9">
      <c r="C8">
        <v>18990.666666666668</v>
      </c>
      <c r="D8">
        <v>2912.3333333333335</v>
      </c>
      <c r="E8">
        <f t="shared" si="0"/>
        <v>16078.333333333334</v>
      </c>
      <c r="G8" s="136"/>
      <c r="H8" s="136" t="s">
        <v>19</v>
      </c>
      <c r="I8" s="136" t="s">
        <v>20</v>
      </c>
    </row>
    <row r="9" spans="3:9">
      <c r="G9" s="134" t="s">
        <v>24</v>
      </c>
      <c r="H9" s="134">
        <v>19668</v>
      </c>
      <c r="I9" s="134">
        <v>3517.7500000000005</v>
      </c>
    </row>
    <row r="10" spans="3:9">
      <c r="G10" s="134" t="s">
        <v>25</v>
      </c>
      <c r="H10" s="134">
        <v>3058489.2592592556</v>
      </c>
      <c r="I10" s="134">
        <v>295211.36111110944</v>
      </c>
    </row>
    <row r="11" spans="3:9">
      <c r="C11" s="131" t="s">
        <v>22</v>
      </c>
      <c r="D11" s="132"/>
      <c r="E11" s="132"/>
      <c r="G11" s="134" t="s">
        <v>26</v>
      </c>
      <c r="H11" s="134">
        <v>4</v>
      </c>
      <c r="I11" s="134">
        <v>4</v>
      </c>
    </row>
    <row r="12" spans="3:9">
      <c r="C12" s="132"/>
      <c r="D12" s="132"/>
      <c r="E12" s="132"/>
      <c r="G12" s="134" t="s">
        <v>27</v>
      </c>
      <c r="H12" s="134">
        <v>-0.4403729529172738</v>
      </c>
      <c r="I12" s="134"/>
    </row>
    <row r="13" spans="3:9">
      <c r="C13" s="132"/>
      <c r="D13" s="132"/>
      <c r="E13" s="132"/>
      <c r="G13" s="134" t="s">
        <v>28</v>
      </c>
      <c r="H13" s="134">
        <v>0</v>
      </c>
      <c r="I13" s="134"/>
    </row>
    <row r="14" spans="3:9">
      <c r="G14" s="134" t="s">
        <v>29</v>
      </c>
      <c r="H14" s="134">
        <v>3</v>
      </c>
      <c r="I14" s="134"/>
    </row>
    <row r="15" spans="3:9">
      <c r="C15" s="133" t="s">
        <v>35</v>
      </c>
      <c r="D15">
        <v>0.05</v>
      </c>
      <c r="G15" s="134" t="s">
        <v>30</v>
      </c>
      <c r="H15" s="134">
        <v>15.778706587858556</v>
      </c>
      <c r="I15" s="134"/>
    </row>
    <row r="16" spans="3:9">
      <c r="G16" s="137" t="s">
        <v>31</v>
      </c>
      <c r="H16" s="137">
        <v>2.7668280648565641E-4</v>
      </c>
      <c r="I16" s="134"/>
    </row>
    <row r="17" spans="3:9">
      <c r="C17" s="134">
        <v>2.7668280648565641E-4</v>
      </c>
      <c r="D17" s="133" t="s">
        <v>36</v>
      </c>
      <c r="E17">
        <v>0.05</v>
      </c>
      <c r="G17" s="134" t="s">
        <v>32</v>
      </c>
      <c r="H17" s="134">
        <v>2.3533634348018233</v>
      </c>
      <c r="I17" s="134"/>
    </row>
    <row r="18" spans="3:9">
      <c r="G18" s="134" t="s">
        <v>33</v>
      </c>
      <c r="H18" s="134">
        <v>5.5336561297131281E-4</v>
      </c>
      <c r="I18" s="134"/>
    </row>
    <row r="19" spans="3:9" ht="14" thickBot="1">
      <c r="G19" s="135" t="s">
        <v>34</v>
      </c>
      <c r="H19" s="135">
        <v>3.1824463052837091</v>
      </c>
      <c r="I19" s="135"/>
    </row>
    <row r="20" spans="3:9">
      <c r="C20" s="138" t="s">
        <v>37</v>
      </c>
      <c r="D20" s="130"/>
      <c r="E20" s="130"/>
    </row>
  </sheetData>
  <mergeCells count="3">
    <mergeCell ref="C11:E13"/>
    <mergeCell ref="C20:E20"/>
    <mergeCell ref="C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9997C-2FEE-2946-A64D-BA4A48E38EB5}">
  <dimension ref="C4:I21"/>
  <sheetViews>
    <sheetView tabSelected="1" zoomScale="130" zoomScaleNormal="130" workbookViewId="0">
      <selection activeCell="K40" sqref="K40"/>
    </sheetView>
  </sheetViews>
  <sheetFormatPr baseColWidth="10" defaultRowHeight="13"/>
  <cols>
    <col min="7" max="7" width="42.6640625" bestFit="1" customWidth="1"/>
  </cols>
  <sheetData>
    <row r="4" spans="3:9">
      <c r="C4" s="130">
        <v>0.8</v>
      </c>
      <c r="D4" s="130"/>
    </row>
    <row r="5" spans="3:9">
      <c r="C5" t="s">
        <v>19</v>
      </c>
      <c r="D5" t="s">
        <v>20</v>
      </c>
      <c r="E5" s="133" t="s">
        <v>21</v>
      </c>
      <c r="G5" t="s">
        <v>23</v>
      </c>
    </row>
    <row r="6" spans="3:9" ht="14" thickBot="1">
      <c r="C6">
        <v>25904</v>
      </c>
      <c r="D6">
        <v>4795.666666666667</v>
      </c>
      <c r="E6">
        <f>C6-D6</f>
        <v>21108.333333333332</v>
      </c>
    </row>
    <row r="7" spans="3:9">
      <c r="C7">
        <v>26594</v>
      </c>
      <c r="D7">
        <v>4158.333333333333</v>
      </c>
      <c r="E7">
        <f t="shared" ref="E7:E9" si="0">C7-D7</f>
        <v>22435.666666666668</v>
      </c>
      <c r="G7" s="136"/>
      <c r="H7" s="136" t="s">
        <v>19</v>
      </c>
      <c r="I7" s="136" t="s">
        <v>20</v>
      </c>
    </row>
    <row r="8" spans="3:9">
      <c r="C8">
        <v>31006.666666666668</v>
      </c>
      <c r="D8">
        <v>3941</v>
      </c>
      <c r="E8">
        <f t="shared" si="0"/>
        <v>27065.666666666668</v>
      </c>
      <c r="G8" s="134" t="s">
        <v>24</v>
      </c>
      <c r="H8" s="134">
        <v>27591.5</v>
      </c>
      <c r="I8" s="134">
        <v>4017.9166666666665</v>
      </c>
    </row>
    <row r="9" spans="3:9">
      <c r="C9">
        <v>26861.333333333332</v>
      </c>
      <c r="D9">
        <v>3176.6666666666665</v>
      </c>
      <c r="E9">
        <f t="shared" si="0"/>
        <v>23684.666666666664</v>
      </c>
      <c r="G9" s="134" t="s">
        <v>25</v>
      </c>
      <c r="H9" s="134">
        <v>5346389.7407407435</v>
      </c>
      <c r="I9" s="134">
        <v>446076.5462962985</v>
      </c>
    </row>
    <row r="10" spans="3:9">
      <c r="G10" s="134" t="s">
        <v>26</v>
      </c>
      <c r="H10" s="134">
        <v>4</v>
      </c>
      <c r="I10" s="134">
        <v>4</v>
      </c>
    </row>
    <row r="11" spans="3:9">
      <c r="G11" s="134" t="s">
        <v>27</v>
      </c>
      <c r="H11" s="134">
        <v>-0.23763535459571655</v>
      </c>
      <c r="I11" s="134"/>
    </row>
    <row r="12" spans="3:9">
      <c r="C12" s="131" t="s">
        <v>22</v>
      </c>
      <c r="D12" s="132"/>
      <c r="E12" s="132"/>
      <c r="G12" s="134" t="s">
        <v>28</v>
      </c>
      <c r="H12" s="134">
        <v>0</v>
      </c>
      <c r="I12" s="134"/>
    </row>
    <row r="13" spans="3:9">
      <c r="C13" s="132"/>
      <c r="D13" s="132"/>
      <c r="E13" s="132"/>
      <c r="G13" s="134" t="s">
        <v>29</v>
      </c>
      <c r="H13" s="134">
        <v>3</v>
      </c>
      <c r="I13" s="134"/>
    </row>
    <row r="14" spans="3:9">
      <c r="C14" s="132"/>
      <c r="D14" s="132"/>
      <c r="E14" s="132"/>
      <c r="G14" s="134" t="s">
        <v>30</v>
      </c>
      <c r="H14" s="134">
        <v>18.45515403240573</v>
      </c>
      <c r="I14" s="134"/>
    </row>
    <row r="15" spans="3:9">
      <c r="G15" s="137" t="s">
        <v>31</v>
      </c>
      <c r="H15" s="137">
        <v>1.7358662958529903E-4</v>
      </c>
      <c r="I15" s="134"/>
    </row>
    <row r="16" spans="3:9">
      <c r="C16" s="133" t="s">
        <v>35</v>
      </c>
      <c r="D16">
        <v>0.05</v>
      </c>
      <c r="G16" s="134" t="s">
        <v>32</v>
      </c>
      <c r="H16" s="134">
        <v>2.3533634348018233</v>
      </c>
      <c r="I16" s="134"/>
    </row>
    <row r="17" spans="3:9">
      <c r="G17" s="134" t="s">
        <v>33</v>
      </c>
      <c r="H17" s="134">
        <v>3.4717325917059806E-4</v>
      </c>
      <c r="I17" s="134"/>
    </row>
    <row r="18" spans="3:9" ht="14" thickBot="1">
      <c r="C18" s="134">
        <v>1.7358662958529903E-4</v>
      </c>
      <c r="D18" s="133" t="s">
        <v>36</v>
      </c>
      <c r="E18">
        <v>0.05</v>
      </c>
      <c r="G18" s="135" t="s">
        <v>34</v>
      </c>
      <c r="H18" s="135">
        <v>3.1824463052837091</v>
      </c>
      <c r="I18" s="135"/>
    </row>
    <row r="21" spans="3:9">
      <c r="C21" s="138" t="s">
        <v>37</v>
      </c>
      <c r="D21" s="130"/>
      <c r="E21" s="130"/>
    </row>
  </sheetData>
  <mergeCells count="3">
    <mergeCell ref="C4:D4"/>
    <mergeCell ref="C12:E14"/>
    <mergeCell ref="C21:E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3E778-3793-894D-B947-9B7F7F4D5ECB}">
  <dimension ref="C5:I22"/>
  <sheetViews>
    <sheetView workbookViewId="0">
      <selection activeCell="E7" sqref="E7:E10"/>
    </sheetView>
  </sheetViews>
  <sheetFormatPr baseColWidth="10" defaultRowHeight="13"/>
  <cols>
    <col min="7" max="7" width="42.6640625" bestFit="1" customWidth="1"/>
  </cols>
  <sheetData>
    <row r="5" spans="3:9">
      <c r="C5" s="130">
        <v>0.95</v>
      </c>
      <c r="D5" s="130"/>
      <c r="G5" t="s">
        <v>23</v>
      </c>
    </row>
    <row r="6" spans="3:9" ht="14" thickBot="1">
      <c r="C6" t="s">
        <v>19</v>
      </c>
      <c r="D6" t="s">
        <v>20</v>
      </c>
      <c r="E6" s="133" t="s">
        <v>21</v>
      </c>
    </row>
    <row r="7" spans="3:9">
      <c r="C7">
        <v>28836.333333333332</v>
      </c>
      <c r="D7">
        <v>5060.333333333333</v>
      </c>
      <c r="E7">
        <f>C7-D7</f>
        <v>23776</v>
      </c>
      <c r="G7" s="136"/>
      <c r="H7" s="136" t="s">
        <v>19</v>
      </c>
      <c r="I7" s="136" t="s">
        <v>20</v>
      </c>
    </row>
    <row r="8" spans="3:9">
      <c r="C8">
        <v>33183.666666666664</v>
      </c>
      <c r="D8">
        <v>5242.333333333333</v>
      </c>
      <c r="E8">
        <f t="shared" ref="E8:E10" si="0">C8-D8</f>
        <v>27941.333333333332</v>
      </c>
      <c r="G8" s="134" t="s">
        <v>24</v>
      </c>
      <c r="H8" s="134">
        <v>31853.249999999996</v>
      </c>
      <c r="I8" s="134">
        <v>4409.083333333333</v>
      </c>
    </row>
    <row r="9" spans="3:9">
      <c r="C9">
        <v>35374.666666666664</v>
      </c>
      <c r="D9">
        <v>3962.3333333333335</v>
      </c>
      <c r="E9">
        <f t="shared" si="0"/>
        <v>31412.333333333332</v>
      </c>
      <c r="G9" s="134" t="s">
        <v>25</v>
      </c>
      <c r="H9" s="134">
        <v>8879696.3981481437</v>
      </c>
      <c r="I9" s="134">
        <v>798314.25</v>
      </c>
    </row>
    <row r="10" spans="3:9">
      <c r="C10">
        <v>30018.333333333332</v>
      </c>
      <c r="D10">
        <v>3371.3333333333335</v>
      </c>
      <c r="E10">
        <f t="shared" si="0"/>
        <v>26647</v>
      </c>
      <c r="G10" s="134" t="s">
        <v>26</v>
      </c>
      <c r="H10" s="134">
        <v>4</v>
      </c>
      <c r="I10" s="134">
        <v>4</v>
      </c>
    </row>
    <row r="11" spans="3:9">
      <c r="G11" s="134" t="s">
        <v>27</v>
      </c>
      <c r="H11" s="134">
        <v>-6.5753964430200401E-2</v>
      </c>
      <c r="I11" s="134"/>
    </row>
    <row r="12" spans="3:9">
      <c r="G12" s="134" t="s">
        <v>28</v>
      </c>
      <c r="H12" s="134">
        <v>0</v>
      </c>
      <c r="I12" s="134"/>
    </row>
    <row r="13" spans="3:9">
      <c r="C13" s="131" t="s">
        <v>22</v>
      </c>
      <c r="D13" s="132"/>
      <c r="E13" s="132"/>
      <c r="G13" s="134" t="s">
        <v>29</v>
      </c>
      <c r="H13" s="134">
        <v>3</v>
      </c>
      <c r="I13" s="134"/>
    </row>
    <row r="14" spans="3:9">
      <c r="C14" s="132"/>
      <c r="D14" s="132"/>
      <c r="E14" s="132"/>
      <c r="G14" s="134" t="s">
        <v>30</v>
      </c>
      <c r="H14" s="134">
        <v>17.332838288467684</v>
      </c>
      <c r="I14" s="134"/>
    </row>
    <row r="15" spans="3:9">
      <c r="C15" s="132"/>
      <c r="D15" s="132"/>
      <c r="E15" s="132"/>
      <c r="G15" s="137" t="s">
        <v>31</v>
      </c>
      <c r="H15" s="137">
        <v>2.0924347053050932E-4</v>
      </c>
      <c r="I15" s="134"/>
    </row>
    <row r="16" spans="3:9">
      <c r="G16" s="134" t="s">
        <v>32</v>
      </c>
      <c r="H16" s="134">
        <v>2.3533634348018233</v>
      </c>
      <c r="I16" s="134"/>
    </row>
    <row r="17" spans="3:9">
      <c r="C17" s="133" t="s">
        <v>35</v>
      </c>
      <c r="D17">
        <v>0.05</v>
      </c>
      <c r="G17" s="134" t="s">
        <v>33</v>
      </c>
      <c r="H17" s="134">
        <v>4.1848694106101864E-4</v>
      </c>
      <c r="I17" s="134"/>
    </row>
    <row r="18" spans="3:9" ht="14" thickBot="1">
      <c r="G18" s="135" t="s">
        <v>34</v>
      </c>
      <c r="H18" s="135">
        <v>3.1824463052837091</v>
      </c>
      <c r="I18" s="135"/>
    </row>
    <row r="19" spans="3:9">
      <c r="C19" s="134">
        <v>2.0924347053050932E-4</v>
      </c>
      <c r="D19" s="133" t="s">
        <v>36</v>
      </c>
      <c r="E19">
        <v>0.05</v>
      </c>
    </row>
    <row r="22" spans="3:9">
      <c r="C22" s="138" t="s">
        <v>37</v>
      </c>
      <c r="D22" s="130"/>
      <c r="E22" s="130"/>
    </row>
  </sheetData>
  <mergeCells count="3">
    <mergeCell ref="C5:D5"/>
    <mergeCell ref="C13:E15"/>
    <mergeCell ref="C22:E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</vt:lpstr>
      <vt:lpstr>0.5</vt:lpstr>
      <vt:lpstr>0.65</vt:lpstr>
      <vt:lpstr>0.8</vt:lpstr>
      <vt:lpstr>0.95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2021-06-09T01:58:48Z</dcterms:modified>
</cp:coreProperties>
</file>