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Esquina NO" sheetId="1" r:id="rId1"/>
    <sheet name="Costo Minimo" sheetId="2" r:id="rId2"/>
    <sheet name="MODI" sheetId="3" r:id="rId3"/>
    <sheet name="Hungaro" sheetId="4" r:id="rId4"/>
  </sheets>
  <calcPr calcId="145621"/>
</workbook>
</file>

<file path=xl/calcChain.xml><?xml version="1.0" encoding="utf-8"?>
<calcChain xmlns="http://schemas.openxmlformats.org/spreadsheetml/2006/main">
  <c r="C31" i="2" l="1"/>
  <c r="C30" i="2"/>
  <c r="G28" i="2"/>
  <c r="J23" i="2"/>
  <c r="J7" i="2"/>
  <c r="H26" i="1"/>
  <c r="L13" i="1"/>
  <c r="K7" i="1"/>
</calcChain>
</file>

<file path=xl/sharedStrings.xml><?xml version="1.0" encoding="utf-8"?>
<sst xmlns="http://schemas.openxmlformats.org/spreadsheetml/2006/main" count="129" uniqueCount="74">
  <si>
    <t>m=4</t>
  </si>
  <si>
    <t>Hasenkamp</t>
  </si>
  <si>
    <t>Seguí</t>
  </si>
  <si>
    <t>Viale</t>
  </si>
  <si>
    <t>Piedras</t>
  </si>
  <si>
    <t>OFERTAS</t>
  </si>
  <si>
    <t>Silo 1</t>
  </si>
  <si>
    <t>-</t>
  </si>
  <si>
    <t>Silo 2</t>
  </si>
  <si>
    <t>Z</t>
  </si>
  <si>
    <t>n=3</t>
  </si>
  <si>
    <t>Silo 3</t>
  </si>
  <si>
    <t>Silo 4</t>
  </si>
  <si>
    <t>m =</t>
  </si>
  <si>
    <t>DEMANDAS</t>
  </si>
  <si>
    <t>n  =</t>
  </si>
  <si>
    <t>n+m-1</t>
  </si>
  <si>
    <t>Cant variables de decision</t>
  </si>
  <si>
    <r>
      <t xml:space="preserve">Verificamos si esta balanceada sumando </t>
    </r>
    <r>
      <rPr>
        <b/>
        <sz val="11"/>
        <color theme="1"/>
        <rFont val="Calibri"/>
        <family val="2"/>
        <scheme val="minor"/>
      </rPr>
      <t>OFERTAS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DEMANDAS</t>
    </r>
  </si>
  <si>
    <t>Completamos la demanda de la columna 1 con la oferta de la esquina X11</t>
  </si>
  <si>
    <t>Según la cantidad asiganada en X11, restamos a la oferta de ese renglon</t>
  </si>
  <si>
    <t>Con la DEMANDA de la columna 1 completa, la descartamos.</t>
  </si>
  <si>
    <t>La matriz se reduce y volvemos a repetir el paso (2) pero en X12</t>
  </si>
  <si>
    <t>Volemos a repetir el (2) reduciendo hasta que llegamos a la celda Xnm</t>
  </si>
  <si>
    <t>(1500-1000)</t>
  </si>
  <si>
    <t>(1000-1000)</t>
  </si>
  <si>
    <t>Metodo de la esquina Noroeste para calcular la Zinicial (PROBLEMAS DE TRANSPORTE)</t>
  </si>
  <si>
    <t>Metodo de asignacion del costo minimo para calcular la Zinicial (PARA PROBLEMAS DE TRANSPORTE)</t>
  </si>
  <si>
    <t>Buscamos la celda donde el costo sea el minimo (celda X11 - costo=25)</t>
  </si>
  <si>
    <t>Le asignamos el menor entre OFERTA y DEMANDA (1000)</t>
  </si>
  <si>
    <t>Calcularmos Z = (X11*COSTO11)+(X12*COSTO12)+…+(Xnm*COSTOnm)</t>
  </si>
  <si>
    <t>Repetimos (1) y (2) hasta que se completan las celdas y queden OFERTAS y DEMANDAS en 0</t>
  </si>
  <si>
    <t>MODI</t>
  </si>
  <si>
    <t>Stepping Stones</t>
  </si>
  <si>
    <t>Simplex Mejorado</t>
  </si>
  <si>
    <t>CONDICION = QUE ESTE BALANCEADA</t>
  </si>
  <si>
    <t>Hacer el calculo de la Zinicial con el metodo de la esquina NO o con el meteodo del costo minimo</t>
  </si>
  <si>
    <t>a) armamos un sistema de ecuaciones con Ui+Vj=Cij y despues despejamos los U y V sobre las CELDAS BASICAS (Celdas que tienen Xij)</t>
  </si>
  <si>
    <t>b) usamos la ecuacion Xij=Ui+Vj-Cij para calcular los X de las CELDAS NO BASICAS</t>
  </si>
  <si>
    <t>Si las Xij son NEGATIVAS, la solucion es optima y calculamos Zoptimo</t>
  </si>
  <si>
    <t>Si hay una Xij positiva hay que hacer la ruta y calcular la celsa saliente y la entrante</t>
  </si>
  <si>
    <t xml:space="preserve">El valor de Xij positivo mas grande calculado en (3) es el lugar de la celda entrante </t>
  </si>
  <si>
    <t>A partir de esa celda se trazan las flechas cubriendo la mayor cantidad de celdas basicas siempre como circuito cerrado</t>
  </si>
  <si>
    <t>La celda ENTRANTE es (+) y con cada salto cambia la polaridad, los saltos deben ser uno horizontal y uno vertical, no dos horizontales o verticales seguidos</t>
  </si>
  <si>
    <t>UNA de las Celdas que quedaron en (-) es la que sale</t>
  </si>
  <si>
    <t>Se toma el valor mas bajo de esaas Xij(-) y se restan a los valores de las Xij (-), eso es thita</t>
  </si>
  <si>
    <t>Si hay varios CEROS, se elije uno arbitrario para dejar, el otro es la celda saliente</t>
  </si>
  <si>
    <t>La celda ENTRANTE queda con el valor de Thita - 0</t>
  </si>
  <si>
    <t>Se vuelve a verificar con los pasos 2a y 2b</t>
  </si>
  <si>
    <t>Resumen Método Húngaro</t>
  </si>
  <si>
    <r>
      <t xml:space="preserve">(1) Ejecutar función </t>
    </r>
    <r>
      <rPr>
        <b/>
        <i/>
        <sz val="11"/>
        <color rgb="FF000000"/>
        <rFont val="Liberation Sans1"/>
      </rPr>
      <t>ReduccionRenglones</t>
    </r>
  </si>
  <si>
    <r>
      <t xml:space="preserve">(2) Ejecutar función </t>
    </r>
    <r>
      <rPr>
        <b/>
        <i/>
        <sz val="11"/>
        <color rgb="FF000000"/>
        <rFont val="Liberation Sans1"/>
      </rPr>
      <t>ReduccionColumnas</t>
    </r>
  </si>
  <si>
    <t>(3)</t>
  </si>
  <si>
    <r>
      <t xml:space="preserve">a- Ejecutar </t>
    </r>
    <r>
      <rPr>
        <b/>
        <i/>
        <sz val="11"/>
        <color rgb="FF000000"/>
        <rFont val="Liberation Sans1"/>
      </rPr>
      <t>CruzarCeros</t>
    </r>
  </si>
  <si>
    <t>b- Si CantLineas = Renglones =&gt; OPTIMO! Ir al paso 6.</t>
  </si>
  <si>
    <r>
      <t xml:space="preserve">(4) Ejecutar función </t>
    </r>
    <r>
      <rPr>
        <b/>
        <i/>
        <sz val="11"/>
        <color rgb="FF000000"/>
        <rFont val="Liberation Sans1"/>
      </rPr>
      <t>SumaRestaCNCM</t>
    </r>
  </si>
  <si>
    <t>(5) Repetir (3)(4) hasta que (3) sea verdadero.</t>
  </si>
  <si>
    <r>
      <t xml:space="preserve">(6) Ejecutar la función </t>
    </r>
    <r>
      <rPr>
        <b/>
        <i/>
        <sz val="11"/>
        <color rgb="FF000000"/>
        <rFont val="Liberation Sans1"/>
      </rPr>
      <t>AsignarInterseccionesCeros</t>
    </r>
  </si>
  <si>
    <t>Funciones:</t>
  </si>
  <si>
    <t>ReduccionRenglones</t>
  </si>
  <si>
    <t>Buscar el costo mínimo en cada renglón y restarlo al resto de los costos del renglón</t>
  </si>
  <si>
    <t>ReduccionColumnas</t>
  </si>
  <si>
    <t>Buscar el costo mínimo en cada columna y restarlo al resto de los costos de la columna</t>
  </si>
  <si>
    <t>CruzarCeros</t>
  </si>
  <si>
    <t>Cruzar (tachar), con líneas horizontales y verticales, columnas y renglones con ceros usando la mínima cantidad de líneas posibles . Contar la cantidad total de líneas.</t>
  </si>
  <si>
    <t>/* Llamemos Celdas libres a las celdas no tachadas. Celdas de intersección, a las cruzadas por un par de líneas vertical y horizontal. */</t>
  </si>
  <si>
    <t>SumaRestaCNCM</t>
  </si>
  <si>
    <t>Calcular el CNCM (Costo no cubierto menor, obtenido entre las celdas libres, no tachadas)</t>
  </si>
  <si>
    <t>Sumar CNCM a las celdas de intersección</t>
  </si>
  <si>
    <t>Restarlo de las celdas libres</t>
  </si>
  <si>
    <t>/* El resto de las celdas tachadas permanecen igual */</t>
  </si>
  <si>
    <t>AsignarInterseccionesCeros</t>
  </si>
  <si>
    <t>(1) Cruzar (anular) las filas o columna que tenga 1 solo cero. Dichas asignaciones ya serán parte de la solución; y dicha fila / columna ya no serán parte de la ejecución del algoritmo.</t>
  </si>
  <si>
    <t>(2) Continuar con las filas o columnas aún no cruzadas repitiendo el paso, priorizando las filas/columnas con un solo cero.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</si>
</sst>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 &quot;[$€-C0A]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iberation Sans"/>
    </font>
    <font>
      <b/>
      <sz val="11"/>
      <color rgb="FF00A933"/>
      <name val="Liberation Sans"/>
    </font>
    <font>
      <sz val="11"/>
      <color rgb="FFFF0000"/>
      <name val="Liberation Sans"/>
    </font>
    <font>
      <b/>
      <i/>
      <sz val="11"/>
      <color rgb="FFFF0000"/>
      <name val="Liberation Sans"/>
    </font>
    <font>
      <b/>
      <sz val="11"/>
      <color rgb="FFFF0000"/>
      <name val="Liberation Sans"/>
    </font>
    <font>
      <sz val="11"/>
      <name val="Liberation Sans"/>
    </font>
    <font>
      <b/>
      <sz val="14"/>
      <color rgb="FF000000"/>
      <name val="Liberation Sans1"/>
    </font>
    <font>
      <b/>
      <i/>
      <sz val="11"/>
      <color rgb="FF000000"/>
      <name val="Liberation Sans1"/>
    </font>
    <font>
      <u/>
      <sz val="11"/>
      <color rgb="FF000000"/>
      <name val="Liberation Sans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2" fillId="0" borderId="7" xfId="0" applyFont="1" applyBorder="1"/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2" fillId="0" borderId="8" xfId="0" applyFont="1" applyBorder="1"/>
    <xf numFmtId="0" fontId="4" fillId="0" borderId="1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11" xfId="0" applyFont="1" applyBorder="1"/>
    <xf numFmtId="0" fontId="2" fillId="0" borderId="12" xfId="0" applyFont="1" applyBorder="1"/>
    <xf numFmtId="0" fontId="6" fillId="0" borderId="1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1" xfId="0" applyFont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19</xdr:row>
      <xdr:rowOff>76200</xdr:rowOff>
    </xdr:from>
    <xdr:to>
      <xdr:col>6</xdr:col>
      <xdr:colOff>175260</xdr:colOff>
      <xdr:row>19</xdr:row>
      <xdr:rowOff>91440</xdr:rowOff>
    </xdr:to>
    <xdr:cxnSp macro="">
      <xdr:nvCxnSpPr>
        <xdr:cNvPr id="3" name="2 Conector recto de flecha"/>
        <xdr:cNvCxnSpPr/>
      </xdr:nvCxnSpPr>
      <xdr:spPr>
        <a:xfrm flipH="1" flipV="1">
          <a:off x="1767840" y="3596640"/>
          <a:ext cx="2065020" cy="15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20</xdr:row>
      <xdr:rowOff>22860</xdr:rowOff>
    </xdr:from>
    <xdr:to>
      <xdr:col>2</xdr:col>
      <xdr:colOff>358140</xdr:colOff>
      <xdr:row>26</xdr:row>
      <xdr:rowOff>38100</xdr:rowOff>
    </xdr:to>
    <xdr:cxnSp macro="">
      <xdr:nvCxnSpPr>
        <xdr:cNvPr id="5" name="4 Conector recto de flecha"/>
        <xdr:cNvCxnSpPr/>
      </xdr:nvCxnSpPr>
      <xdr:spPr>
        <a:xfrm>
          <a:off x="1569720" y="3733800"/>
          <a:ext cx="7620" cy="11353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22</xdr:row>
      <xdr:rowOff>7620</xdr:rowOff>
    </xdr:from>
    <xdr:to>
      <xdr:col>1</xdr:col>
      <xdr:colOff>266700</xdr:colOff>
      <xdr:row>28</xdr:row>
      <xdr:rowOff>7620</xdr:rowOff>
    </xdr:to>
    <xdr:cxnSp macro="">
      <xdr:nvCxnSpPr>
        <xdr:cNvPr id="3" name="2 Conector recto de flecha"/>
        <xdr:cNvCxnSpPr/>
      </xdr:nvCxnSpPr>
      <xdr:spPr>
        <a:xfrm flipV="1">
          <a:off x="868680" y="4084320"/>
          <a:ext cx="7620" cy="1120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</xdr:colOff>
      <xdr:row>19</xdr:row>
      <xdr:rowOff>30480</xdr:rowOff>
    </xdr:from>
    <xdr:to>
      <xdr:col>7</xdr:col>
      <xdr:colOff>7620</xdr:colOff>
      <xdr:row>26</xdr:row>
      <xdr:rowOff>60960</xdr:rowOff>
    </xdr:to>
    <xdr:sp macro="" textlink="">
      <xdr:nvSpPr>
        <xdr:cNvPr id="8" name="7 Arco"/>
        <xdr:cNvSpPr/>
      </xdr:nvSpPr>
      <xdr:spPr>
        <a:xfrm>
          <a:off x="678180" y="3543300"/>
          <a:ext cx="3596640" cy="1341120"/>
        </a:xfrm>
        <a:prstGeom prst="arc">
          <a:avLst>
            <a:gd name="adj1" fmla="val 11525214"/>
            <a:gd name="adj2" fmla="val 21029508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selection activeCell="P9" sqref="P9:W9"/>
    </sheetView>
  </sheetViews>
  <sheetFormatPr baseColWidth="10" defaultColWidth="8.88671875" defaultRowHeight="14.4"/>
  <cols>
    <col min="3" max="3" width="10.5546875" customWidth="1"/>
    <col min="8" max="8" width="10.33203125" customWidth="1"/>
    <col min="15" max="15" width="4.6640625" customWidth="1"/>
  </cols>
  <sheetData>
    <row r="1" spans="1:23">
      <c r="B1" s="1" t="s">
        <v>26</v>
      </c>
    </row>
    <row r="2" spans="1:23">
      <c r="B2" s="1"/>
      <c r="F2" t="s">
        <v>0</v>
      </c>
    </row>
    <row r="3" spans="1:23" ht="15" thickBot="1">
      <c r="A3" s="1"/>
      <c r="B3" s="2"/>
      <c r="C3" s="3" t="s">
        <v>1</v>
      </c>
      <c r="D3" s="4" t="s">
        <v>2</v>
      </c>
      <c r="E3" s="4" t="s">
        <v>3</v>
      </c>
      <c r="F3" s="4" t="s">
        <v>4</v>
      </c>
      <c r="G3" s="1" t="s">
        <v>5</v>
      </c>
      <c r="H3" s="1"/>
      <c r="I3" s="1"/>
      <c r="J3" s="1"/>
      <c r="K3" s="1"/>
      <c r="L3" s="1"/>
      <c r="O3">
        <v>1</v>
      </c>
      <c r="P3" s="24" t="s">
        <v>18</v>
      </c>
      <c r="Q3" s="24"/>
      <c r="R3" s="24"/>
      <c r="S3" s="24"/>
      <c r="T3" s="24"/>
      <c r="U3" s="24"/>
      <c r="V3" s="24"/>
      <c r="W3" s="24"/>
    </row>
    <row r="4" spans="1:23">
      <c r="B4" s="5" t="s">
        <v>6</v>
      </c>
      <c r="C4" s="6">
        <v>25</v>
      </c>
      <c r="D4" s="6">
        <v>35</v>
      </c>
      <c r="E4" s="6">
        <v>36</v>
      </c>
      <c r="F4" s="6">
        <v>60</v>
      </c>
      <c r="O4">
        <v>2</v>
      </c>
      <c r="P4" s="24" t="s">
        <v>19</v>
      </c>
      <c r="Q4" s="24"/>
      <c r="R4" s="24"/>
      <c r="S4" s="24"/>
      <c r="T4" s="24"/>
      <c r="U4" s="24"/>
      <c r="V4" s="24"/>
      <c r="W4" s="24"/>
    </row>
    <row r="5" spans="1:23" ht="15" thickBot="1">
      <c r="B5" s="7"/>
      <c r="C5" s="8">
        <v>1000</v>
      </c>
      <c r="D5" s="8">
        <v>500</v>
      </c>
      <c r="E5" s="8" t="s">
        <v>7</v>
      </c>
      <c r="F5" s="8" t="s">
        <v>7</v>
      </c>
      <c r="G5">
        <v>1500</v>
      </c>
      <c r="H5">
        <v>500</v>
      </c>
      <c r="I5" s="9">
        <v>0</v>
      </c>
      <c r="O5">
        <v>3</v>
      </c>
      <c r="P5" s="24" t="s">
        <v>20</v>
      </c>
      <c r="Q5" s="24"/>
      <c r="R5" s="24"/>
      <c r="S5" s="24"/>
      <c r="T5" s="24"/>
      <c r="U5" s="24"/>
      <c r="V5" s="24"/>
      <c r="W5" s="24"/>
    </row>
    <row r="6" spans="1:23">
      <c r="B6" s="10" t="s">
        <v>8</v>
      </c>
      <c r="C6" s="6">
        <v>55</v>
      </c>
      <c r="D6" s="6">
        <v>30</v>
      </c>
      <c r="E6" s="6">
        <v>45</v>
      </c>
      <c r="F6" s="6">
        <v>38</v>
      </c>
      <c r="K6" s="11" t="s">
        <v>9</v>
      </c>
      <c r="O6">
        <v>4</v>
      </c>
      <c r="P6" s="24" t="s">
        <v>21</v>
      </c>
      <c r="Q6" s="24"/>
      <c r="R6" s="24"/>
      <c r="S6" s="24"/>
      <c r="T6" s="24"/>
      <c r="U6" s="24"/>
      <c r="V6" s="24"/>
      <c r="W6" s="24"/>
    </row>
    <row r="7" spans="1:23" ht="15" thickBot="1">
      <c r="B7" s="12"/>
      <c r="C7" s="8" t="s">
        <v>7</v>
      </c>
      <c r="D7" s="8">
        <v>600</v>
      </c>
      <c r="E7" s="8" t="s">
        <v>7</v>
      </c>
      <c r="F7" s="8" t="s">
        <v>7</v>
      </c>
      <c r="G7">
        <v>600</v>
      </c>
      <c r="H7">
        <v>0</v>
      </c>
      <c r="K7" s="13">
        <f>C5*C4+D5*D4+D7*D6+D9*D8+E9*E8+E10*E11+F10*F11</f>
        <v>136800</v>
      </c>
      <c r="P7" s="24" t="s">
        <v>22</v>
      </c>
      <c r="Q7" s="24"/>
      <c r="R7" s="24"/>
      <c r="S7" s="24"/>
      <c r="T7" s="24"/>
      <c r="U7" s="24"/>
      <c r="V7" s="24"/>
      <c r="W7" s="24"/>
    </row>
    <row r="8" spans="1:23">
      <c r="A8" t="s">
        <v>10</v>
      </c>
      <c r="B8" s="10" t="s">
        <v>11</v>
      </c>
      <c r="C8" s="6">
        <v>40</v>
      </c>
      <c r="D8" s="6">
        <v>50</v>
      </c>
      <c r="E8" s="6">
        <v>26</v>
      </c>
      <c r="F8" s="6">
        <v>65</v>
      </c>
      <c r="P8" t="s">
        <v>23</v>
      </c>
    </row>
    <row r="9" spans="1:23" ht="15" thickBot="1">
      <c r="B9" s="12"/>
      <c r="C9" s="8" t="s">
        <v>7</v>
      </c>
      <c r="D9" s="8">
        <v>100</v>
      </c>
      <c r="E9" s="8">
        <v>1300</v>
      </c>
      <c r="F9" s="8"/>
      <c r="G9">
        <v>1400</v>
      </c>
      <c r="H9">
        <v>1300</v>
      </c>
      <c r="I9" s="9">
        <v>0</v>
      </c>
      <c r="O9">
        <v>5</v>
      </c>
      <c r="P9" s="24" t="s">
        <v>30</v>
      </c>
      <c r="Q9" s="24"/>
      <c r="R9" s="24"/>
      <c r="S9" s="24"/>
      <c r="T9" s="24"/>
      <c r="U9" s="24"/>
      <c r="V9" s="24"/>
      <c r="W9" s="24"/>
    </row>
    <row r="10" spans="1:23">
      <c r="B10" s="10" t="s">
        <v>12</v>
      </c>
      <c r="C10" s="6">
        <v>60</v>
      </c>
      <c r="D10" s="6" t="s">
        <v>7</v>
      </c>
      <c r="E10" s="6">
        <v>66</v>
      </c>
      <c r="F10" s="6">
        <v>27</v>
      </c>
      <c r="I10" s="9"/>
    </row>
    <row r="11" spans="1:23" ht="15" thickBot="1">
      <c r="B11" s="12"/>
      <c r="C11" s="8" t="s">
        <v>7</v>
      </c>
      <c r="D11" s="8" t="s">
        <v>7</v>
      </c>
      <c r="E11" s="8">
        <v>200</v>
      </c>
      <c r="F11" s="8">
        <v>900</v>
      </c>
      <c r="G11">
        <v>1100</v>
      </c>
      <c r="H11" s="14">
        <v>900</v>
      </c>
      <c r="I11" s="9"/>
      <c r="K11" s="5" t="s">
        <v>13</v>
      </c>
      <c r="L11" s="15">
        <v>4</v>
      </c>
    </row>
    <row r="12" spans="1:23">
      <c r="B12" s="1" t="s">
        <v>14</v>
      </c>
      <c r="C12">
        <v>1000</v>
      </c>
      <c r="D12">
        <v>1200</v>
      </c>
      <c r="E12">
        <v>1500</v>
      </c>
      <c r="F12" s="16">
        <v>900</v>
      </c>
      <c r="K12" s="17" t="s">
        <v>15</v>
      </c>
      <c r="L12" s="18">
        <v>4</v>
      </c>
    </row>
    <row r="13" spans="1:23">
      <c r="B13" s="1"/>
      <c r="C13" s="9">
        <v>0</v>
      </c>
      <c r="D13" s="9">
        <v>700</v>
      </c>
      <c r="E13" s="9">
        <v>200</v>
      </c>
      <c r="F13" s="9">
        <v>0</v>
      </c>
      <c r="K13" s="7" t="s">
        <v>16</v>
      </c>
      <c r="L13" s="19">
        <f>L11+L12-1</f>
        <v>7</v>
      </c>
    </row>
    <row r="14" spans="1:23">
      <c r="B14" s="1"/>
      <c r="D14">
        <v>100</v>
      </c>
      <c r="E14">
        <v>0</v>
      </c>
    </row>
    <row r="15" spans="1:23">
      <c r="B15" s="1"/>
      <c r="D15" s="9">
        <v>0</v>
      </c>
      <c r="K15" s="20" t="s">
        <v>17</v>
      </c>
      <c r="L15" s="21">
        <v>7</v>
      </c>
    </row>
    <row r="18" spans="2:10" ht="15" thickBot="1">
      <c r="B18" s="2"/>
      <c r="C18" s="3" t="s">
        <v>1</v>
      </c>
      <c r="D18" s="4" t="s">
        <v>2</v>
      </c>
      <c r="E18" s="4" t="s">
        <v>3</v>
      </c>
      <c r="F18" s="4" t="s">
        <v>4</v>
      </c>
      <c r="G18" s="1" t="s">
        <v>5</v>
      </c>
    </row>
    <row r="19" spans="2:10">
      <c r="B19" s="5" t="s">
        <v>6</v>
      </c>
      <c r="C19" s="6">
        <v>25</v>
      </c>
      <c r="D19" s="6">
        <v>35</v>
      </c>
      <c r="E19" s="6">
        <v>36</v>
      </c>
      <c r="F19" s="6">
        <v>60</v>
      </c>
    </row>
    <row r="20" spans="2:10" ht="15" thickBot="1">
      <c r="B20" s="7"/>
      <c r="C20" s="8">
        <v>1000</v>
      </c>
      <c r="D20" s="8">
        <v>500</v>
      </c>
      <c r="E20" s="8"/>
      <c r="F20" s="8"/>
      <c r="G20">
        <v>1500</v>
      </c>
      <c r="H20" s="22" t="s">
        <v>24</v>
      </c>
      <c r="I20" s="26">
        <v>500</v>
      </c>
      <c r="J20">
        <v>0</v>
      </c>
    </row>
    <row r="21" spans="2:10">
      <c r="B21" s="10" t="s">
        <v>8</v>
      </c>
      <c r="C21" s="6">
        <v>55</v>
      </c>
      <c r="D21" s="6">
        <v>30</v>
      </c>
      <c r="E21" s="6">
        <v>45</v>
      </c>
      <c r="F21" s="6">
        <v>38</v>
      </c>
    </row>
    <row r="22" spans="2:10" ht="15" thickBot="1">
      <c r="B22" s="12"/>
      <c r="C22" s="8"/>
      <c r="D22" s="8">
        <v>600</v>
      </c>
      <c r="E22" s="8"/>
      <c r="F22" s="8"/>
      <c r="G22">
        <v>600</v>
      </c>
      <c r="H22">
        <v>0</v>
      </c>
    </row>
    <row r="23" spans="2:10">
      <c r="B23" s="10" t="s">
        <v>11</v>
      </c>
      <c r="C23" s="6">
        <v>40</v>
      </c>
      <c r="D23" s="6">
        <v>50</v>
      </c>
      <c r="E23" s="6">
        <v>26</v>
      </c>
      <c r="F23" s="6">
        <v>65</v>
      </c>
    </row>
    <row r="24" spans="2:10" ht="15" thickBot="1">
      <c r="B24" s="12"/>
      <c r="C24" s="8"/>
      <c r="D24" s="8">
        <v>100</v>
      </c>
      <c r="E24" s="8">
        <v>1300</v>
      </c>
      <c r="F24" s="8"/>
      <c r="G24">
        <v>1400</v>
      </c>
      <c r="H24">
        <v>1300</v>
      </c>
      <c r="I24" s="26">
        <v>0</v>
      </c>
    </row>
    <row r="25" spans="2:10">
      <c r="B25" s="10" t="s">
        <v>12</v>
      </c>
      <c r="C25" s="6">
        <v>60</v>
      </c>
      <c r="D25" s="6" t="s">
        <v>7</v>
      </c>
      <c r="E25" s="6">
        <v>66</v>
      </c>
      <c r="F25" s="6">
        <v>27</v>
      </c>
    </row>
    <row r="26" spans="2:10" ht="15" thickBot="1">
      <c r="B26" s="12"/>
      <c r="C26" s="8"/>
      <c r="D26" s="8"/>
      <c r="E26" s="8">
        <v>200</v>
      </c>
      <c r="F26" s="8">
        <v>900</v>
      </c>
      <c r="G26">
        <v>1100</v>
      </c>
      <c r="H26">
        <f>1100-200</f>
        <v>900</v>
      </c>
    </row>
    <row r="27" spans="2:10">
      <c r="B27" s="1" t="s">
        <v>14</v>
      </c>
      <c r="C27">
        <v>1000</v>
      </c>
      <c r="D27">
        <v>1200</v>
      </c>
      <c r="E27">
        <v>1500</v>
      </c>
      <c r="F27" s="25">
        <v>900</v>
      </c>
    </row>
    <row r="28" spans="2:10">
      <c r="C28" s="26" t="s">
        <v>25</v>
      </c>
      <c r="D28">
        <v>700</v>
      </c>
      <c r="E28" s="26">
        <v>200</v>
      </c>
    </row>
    <row r="29" spans="2:10">
      <c r="C29">
        <v>0</v>
      </c>
      <c r="D29">
        <v>100</v>
      </c>
    </row>
    <row r="30" spans="2:10">
      <c r="D30">
        <v>0</v>
      </c>
    </row>
  </sheetData>
  <mergeCells count="6">
    <mergeCell ref="P9:W9"/>
    <mergeCell ref="P3:W3"/>
    <mergeCell ref="P4:W4"/>
    <mergeCell ref="P5:W5"/>
    <mergeCell ref="P6:W6"/>
    <mergeCell ref="P7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4" workbookViewId="0">
      <selection activeCell="J12" sqref="J12"/>
    </sheetView>
  </sheetViews>
  <sheetFormatPr baseColWidth="10" defaultColWidth="8.88671875" defaultRowHeight="14.4"/>
  <cols>
    <col min="13" max="13" width="4.21875" customWidth="1"/>
  </cols>
  <sheetData>
    <row r="1" spans="1:22">
      <c r="A1" s="1" t="s">
        <v>27</v>
      </c>
    </row>
    <row r="2" spans="1:22">
      <c r="A2" s="1"/>
    </row>
    <row r="3" spans="1:22">
      <c r="A3" s="1"/>
    </row>
    <row r="4" spans="1:22" ht="15" thickBot="1">
      <c r="A4" s="2"/>
      <c r="B4" s="3" t="s">
        <v>1</v>
      </c>
      <c r="C4" s="4" t="s">
        <v>2</v>
      </c>
      <c r="D4" s="4" t="s">
        <v>3</v>
      </c>
      <c r="E4" s="4" t="s">
        <v>4</v>
      </c>
      <c r="F4" s="1" t="s">
        <v>5</v>
      </c>
      <c r="M4">
        <v>1</v>
      </c>
      <c r="N4" s="24" t="s">
        <v>28</v>
      </c>
      <c r="O4" s="24"/>
      <c r="P4" s="24"/>
      <c r="Q4" s="24"/>
      <c r="R4" s="24"/>
      <c r="S4" s="24"/>
      <c r="T4" s="24"/>
      <c r="U4" s="24"/>
      <c r="V4" s="24"/>
    </row>
    <row r="5" spans="1:22">
      <c r="A5" s="5" t="s">
        <v>6</v>
      </c>
      <c r="B5" s="6">
        <v>25</v>
      </c>
      <c r="C5" s="6">
        <v>35</v>
      </c>
      <c r="D5" s="6">
        <v>36</v>
      </c>
      <c r="E5" s="6">
        <v>60</v>
      </c>
      <c r="M5">
        <v>2</v>
      </c>
      <c r="N5" s="24" t="s">
        <v>29</v>
      </c>
      <c r="O5" s="24"/>
      <c r="P5" s="24"/>
      <c r="Q5" s="24"/>
      <c r="R5" s="24"/>
      <c r="S5" s="24"/>
      <c r="T5" s="24"/>
      <c r="U5" s="24"/>
      <c r="V5" s="24"/>
    </row>
    <row r="6" spans="1:22" ht="15" thickBot="1">
      <c r="A6" s="7"/>
      <c r="B6" s="8">
        <v>1000</v>
      </c>
      <c r="C6" s="8">
        <v>500</v>
      </c>
      <c r="D6" s="8" t="s">
        <v>7</v>
      </c>
      <c r="E6" s="8" t="s">
        <v>7</v>
      </c>
      <c r="F6">
        <v>1500</v>
      </c>
      <c r="G6">
        <v>500</v>
      </c>
      <c r="H6">
        <v>0</v>
      </c>
      <c r="J6" s="28" t="s">
        <v>9</v>
      </c>
      <c r="M6">
        <v>3</v>
      </c>
      <c r="N6" s="24" t="s">
        <v>31</v>
      </c>
      <c r="O6" s="24"/>
      <c r="P6" s="24"/>
      <c r="Q6" s="24"/>
      <c r="R6" s="24"/>
      <c r="S6" s="24"/>
      <c r="T6" s="24"/>
      <c r="U6" s="24"/>
      <c r="V6" s="24"/>
    </row>
    <row r="7" spans="1:22">
      <c r="A7" s="10" t="s">
        <v>8</v>
      </c>
      <c r="B7" s="6">
        <v>55</v>
      </c>
      <c r="C7" s="6">
        <v>30</v>
      </c>
      <c r="D7" s="6">
        <v>45</v>
      </c>
      <c r="E7" s="6">
        <v>38</v>
      </c>
      <c r="J7" s="29">
        <f>B6*B5+C6*C5+C8*C7+D10*D9+C12*C11+D12*D11+E12*E11</f>
        <v>131800</v>
      </c>
      <c r="M7">
        <v>4</v>
      </c>
      <c r="N7" s="24" t="s">
        <v>30</v>
      </c>
      <c r="O7" s="24"/>
      <c r="P7" s="24"/>
      <c r="Q7" s="24"/>
      <c r="R7" s="24"/>
      <c r="S7" s="24"/>
      <c r="T7" s="24"/>
      <c r="U7" s="24"/>
      <c r="V7" s="24"/>
    </row>
    <row r="8" spans="1:22" ht="15" thickBot="1">
      <c r="A8" s="12"/>
      <c r="B8" s="8" t="s">
        <v>7</v>
      </c>
      <c r="C8" s="8">
        <v>600</v>
      </c>
      <c r="D8" s="8" t="s">
        <v>7</v>
      </c>
      <c r="E8" s="8" t="s">
        <v>7</v>
      </c>
      <c r="F8">
        <v>600</v>
      </c>
      <c r="G8">
        <v>0</v>
      </c>
      <c r="N8" s="27"/>
      <c r="O8" s="27"/>
      <c r="P8" s="27"/>
      <c r="Q8" s="27"/>
      <c r="R8" s="27"/>
      <c r="S8" s="27"/>
      <c r="T8" s="27"/>
      <c r="U8" s="27"/>
    </row>
    <row r="9" spans="1:22">
      <c r="A9" s="10" t="s">
        <v>11</v>
      </c>
      <c r="B9" s="6">
        <v>40</v>
      </c>
      <c r="C9" s="6">
        <v>50</v>
      </c>
      <c r="D9" s="6">
        <v>26</v>
      </c>
      <c r="E9" s="6">
        <v>65</v>
      </c>
    </row>
    <row r="10" spans="1:22" ht="15" thickBot="1">
      <c r="A10" s="12"/>
      <c r="B10" s="8" t="s">
        <v>7</v>
      </c>
      <c r="C10" s="8" t="s">
        <v>7</v>
      </c>
      <c r="D10" s="8">
        <v>1400</v>
      </c>
      <c r="E10" s="8" t="s">
        <v>7</v>
      </c>
      <c r="F10">
        <v>1400</v>
      </c>
      <c r="G10">
        <v>0</v>
      </c>
    </row>
    <row r="11" spans="1:22">
      <c r="A11" s="10" t="s">
        <v>12</v>
      </c>
      <c r="B11" s="6">
        <v>60</v>
      </c>
      <c r="C11" s="6">
        <v>40</v>
      </c>
      <c r="D11" s="6">
        <v>66</v>
      </c>
      <c r="E11" s="6">
        <v>27</v>
      </c>
    </row>
    <row r="12" spans="1:22" ht="15" thickBot="1">
      <c r="A12" s="12"/>
      <c r="B12" s="8" t="s">
        <v>7</v>
      </c>
      <c r="C12" s="8">
        <v>100</v>
      </c>
      <c r="D12" s="8">
        <v>100</v>
      </c>
      <c r="E12" s="8">
        <v>900</v>
      </c>
      <c r="F12">
        <v>1100</v>
      </c>
      <c r="G12">
        <v>200</v>
      </c>
      <c r="H12" s="9">
        <v>100</v>
      </c>
      <c r="I12" s="9">
        <v>0</v>
      </c>
    </row>
    <row r="13" spans="1:22">
      <c r="A13" s="1" t="s">
        <v>14</v>
      </c>
      <c r="B13">
        <v>1000</v>
      </c>
      <c r="C13">
        <v>1200</v>
      </c>
      <c r="D13">
        <v>1500</v>
      </c>
      <c r="E13">
        <v>900</v>
      </c>
    </row>
    <row r="14" spans="1:22">
      <c r="A14" s="1"/>
      <c r="B14" s="9">
        <v>0</v>
      </c>
      <c r="C14">
        <v>700</v>
      </c>
      <c r="D14" s="9">
        <v>100</v>
      </c>
      <c r="E14">
        <v>0</v>
      </c>
    </row>
    <row r="15" spans="1:22">
      <c r="A15" s="1"/>
      <c r="C15">
        <v>100</v>
      </c>
      <c r="D15">
        <v>0</v>
      </c>
    </row>
    <row r="16" spans="1:22">
      <c r="A16" s="1"/>
      <c r="C16">
        <v>0</v>
      </c>
    </row>
    <row r="20" spans="1:10" ht="15" thickBot="1">
      <c r="A20" s="2"/>
      <c r="B20" s="3" t="s">
        <v>1</v>
      </c>
      <c r="C20" s="4" t="s">
        <v>2</v>
      </c>
      <c r="D20" s="4" t="s">
        <v>3</v>
      </c>
      <c r="E20" s="4" t="s">
        <v>4</v>
      </c>
      <c r="F20" s="1" t="s">
        <v>5</v>
      </c>
    </row>
    <row r="21" spans="1:10">
      <c r="A21" s="5" t="s">
        <v>6</v>
      </c>
      <c r="B21" s="6">
        <v>25</v>
      </c>
      <c r="C21" s="6">
        <v>35</v>
      </c>
      <c r="D21" s="6">
        <v>36</v>
      </c>
      <c r="E21" s="6">
        <v>60</v>
      </c>
    </row>
    <row r="22" spans="1:10" ht="15" thickBot="1">
      <c r="A22" s="7"/>
      <c r="B22" s="8">
        <v>1000</v>
      </c>
      <c r="C22" s="8">
        <v>500</v>
      </c>
      <c r="D22" s="8" t="s">
        <v>7</v>
      </c>
      <c r="E22" s="8"/>
      <c r="F22">
        <v>1500</v>
      </c>
      <c r="G22">
        <v>500</v>
      </c>
      <c r="H22" s="26">
        <v>0</v>
      </c>
      <c r="J22" s="28" t="s">
        <v>9</v>
      </c>
    </row>
    <row r="23" spans="1:10">
      <c r="A23" s="10" t="s">
        <v>8</v>
      </c>
      <c r="B23" s="6">
        <v>55</v>
      </c>
      <c r="C23" s="6">
        <v>30</v>
      </c>
      <c r="D23" s="6">
        <v>45</v>
      </c>
      <c r="E23" s="6">
        <v>38</v>
      </c>
      <c r="J23" s="29">
        <f>B22*B21+C22*C21+C24*C23+D26*D25+C28*C27+D28*D27+E28*E27</f>
        <v>131800</v>
      </c>
    </row>
    <row r="24" spans="1:10" ht="15" thickBot="1">
      <c r="A24" s="12"/>
      <c r="B24" s="8"/>
      <c r="C24" s="8">
        <v>600</v>
      </c>
      <c r="D24" s="8" t="s">
        <v>7</v>
      </c>
      <c r="E24" s="8" t="s">
        <v>7</v>
      </c>
      <c r="F24">
        <v>600</v>
      </c>
      <c r="G24">
        <v>0</v>
      </c>
    </row>
    <row r="25" spans="1:10">
      <c r="A25" s="10" t="s">
        <v>11</v>
      </c>
      <c r="B25" s="6">
        <v>40</v>
      </c>
      <c r="C25" s="6">
        <v>50</v>
      </c>
      <c r="D25" s="6">
        <v>26</v>
      </c>
      <c r="E25" s="6">
        <v>65</v>
      </c>
    </row>
    <row r="26" spans="1:10" ht="15" thickBot="1">
      <c r="A26" s="12"/>
      <c r="B26" s="8" t="s">
        <v>7</v>
      </c>
      <c r="C26" s="8"/>
      <c r="D26" s="8">
        <v>1400</v>
      </c>
      <c r="E26" s="8"/>
      <c r="F26">
        <v>1400</v>
      </c>
      <c r="G26">
        <v>0</v>
      </c>
    </row>
    <row r="27" spans="1:10">
      <c r="A27" s="10" t="s">
        <v>12</v>
      </c>
      <c r="B27" s="6">
        <v>60</v>
      </c>
      <c r="C27" s="6">
        <v>40</v>
      </c>
      <c r="D27" s="6">
        <v>66</v>
      </c>
      <c r="E27" s="6">
        <v>27</v>
      </c>
    </row>
    <row r="28" spans="1:10" ht="15" thickBot="1">
      <c r="A28" s="12"/>
      <c r="B28" s="8"/>
      <c r="C28" s="8">
        <v>100</v>
      </c>
      <c r="D28" s="8">
        <v>100</v>
      </c>
      <c r="E28" s="8">
        <v>900</v>
      </c>
      <c r="F28">
        <v>1100</v>
      </c>
      <c r="G28">
        <f>1100-900</f>
        <v>200</v>
      </c>
      <c r="H28" s="9">
        <v>100</v>
      </c>
      <c r="I28" s="9"/>
    </row>
    <row r="29" spans="1:10">
      <c r="A29" s="1" t="s">
        <v>14</v>
      </c>
      <c r="B29">
        <v>1000</v>
      </c>
      <c r="C29">
        <v>1200</v>
      </c>
      <c r="D29">
        <v>1500</v>
      </c>
      <c r="E29">
        <v>900</v>
      </c>
    </row>
    <row r="30" spans="1:10">
      <c r="A30" s="1"/>
      <c r="B30" s="9">
        <v>0</v>
      </c>
      <c r="C30">
        <f>1200-600</f>
        <v>600</v>
      </c>
      <c r="D30" s="9">
        <v>100</v>
      </c>
      <c r="E30" s="26">
        <v>0</v>
      </c>
    </row>
    <row r="31" spans="1:10">
      <c r="A31" s="1"/>
      <c r="C31">
        <f>600-500</f>
        <v>100</v>
      </c>
    </row>
    <row r="32" spans="1:10">
      <c r="A32" s="1"/>
      <c r="C32">
        <v>0</v>
      </c>
    </row>
  </sheetData>
  <mergeCells count="4">
    <mergeCell ref="N4:V4"/>
    <mergeCell ref="N5:V5"/>
    <mergeCell ref="N6:V6"/>
    <mergeCell ref="N7:V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8" sqref="B18"/>
    </sheetView>
  </sheetViews>
  <sheetFormatPr baseColWidth="10" defaultColWidth="8.88671875" defaultRowHeight="14.4"/>
  <cols>
    <col min="15" max="15" width="9.88671875" customWidth="1"/>
  </cols>
  <sheetData>
    <row r="1" spans="1:15">
      <c r="A1" s="30" t="s">
        <v>32</v>
      </c>
      <c r="B1" s="31"/>
      <c r="E1" s="23" t="s">
        <v>35</v>
      </c>
      <c r="F1" s="23"/>
      <c r="G1" s="23"/>
      <c r="H1" s="23"/>
      <c r="I1" s="23"/>
      <c r="J1" s="23"/>
    </row>
    <row r="2" spans="1:15">
      <c r="A2" s="32" t="s">
        <v>33</v>
      </c>
      <c r="B2" s="33"/>
    </row>
    <row r="3" spans="1:15" ht="15" thickBot="1">
      <c r="A3" s="34" t="s">
        <v>34</v>
      </c>
      <c r="B3" s="35"/>
    </row>
    <row r="5" spans="1:15">
      <c r="A5">
        <v>1</v>
      </c>
      <c r="B5" s="24" t="s">
        <v>36</v>
      </c>
      <c r="C5" s="24"/>
      <c r="D5" s="24"/>
      <c r="E5" s="24"/>
      <c r="F5" s="24"/>
      <c r="G5" s="24"/>
      <c r="H5" s="24"/>
      <c r="I5" s="24"/>
      <c r="J5" s="24"/>
      <c r="K5" s="24"/>
    </row>
    <row r="6" spans="1:15">
      <c r="A6">
        <v>2</v>
      </c>
      <c r="B6" s="24" t="s">
        <v>37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B7" s="24" t="s">
        <v>38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>
      <c r="A8">
        <v>3</v>
      </c>
      <c r="B8" s="24" t="s">
        <v>39</v>
      </c>
      <c r="C8" s="24"/>
      <c r="D8" s="24"/>
      <c r="E8" s="24"/>
      <c r="F8" s="24"/>
      <c r="G8" s="24"/>
      <c r="H8" s="24"/>
      <c r="I8" s="24"/>
    </row>
    <row r="9" spans="1:15">
      <c r="B9" s="24" t="s">
        <v>40</v>
      </c>
      <c r="C9" s="24"/>
      <c r="D9" s="24"/>
      <c r="E9" s="24"/>
      <c r="F9" s="24"/>
      <c r="G9" s="24"/>
      <c r="H9" s="24"/>
      <c r="I9" s="24"/>
    </row>
    <row r="10" spans="1:15">
      <c r="A10">
        <v>4</v>
      </c>
      <c r="B10" t="s">
        <v>41</v>
      </c>
    </row>
    <row r="11" spans="1:15">
      <c r="A11">
        <v>5</v>
      </c>
      <c r="B11" t="s">
        <v>42</v>
      </c>
    </row>
    <row r="12" spans="1:15">
      <c r="B12" t="s">
        <v>43</v>
      </c>
    </row>
    <row r="13" spans="1:15">
      <c r="A13">
        <v>6</v>
      </c>
      <c r="B13" t="s">
        <v>44</v>
      </c>
    </row>
    <row r="14" spans="1:15">
      <c r="A14">
        <v>7</v>
      </c>
      <c r="B14" t="s">
        <v>45</v>
      </c>
    </row>
    <row r="15" spans="1:15">
      <c r="A15">
        <v>8</v>
      </c>
      <c r="B15" t="s">
        <v>46</v>
      </c>
    </row>
    <row r="16" spans="1:15">
      <c r="A16">
        <v>9</v>
      </c>
      <c r="B16" t="s">
        <v>47</v>
      </c>
    </row>
    <row r="17" spans="1:2">
      <c r="A17">
        <v>10</v>
      </c>
      <c r="B17" t="s">
        <v>48</v>
      </c>
    </row>
  </sheetData>
  <mergeCells count="9">
    <mergeCell ref="B8:I8"/>
    <mergeCell ref="B9:I9"/>
    <mergeCell ref="B6:O6"/>
    <mergeCell ref="B7:O7"/>
    <mergeCell ref="A1:B1"/>
    <mergeCell ref="A2:B2"/>
    <mergeCell ref="A3:B3"/>
    <mergeCell ref="E1:J1"/>
    <mergeCell ref="B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22" workbookViewId="0">
      <selection activeCell="A35" sqref="A35"/>
    </sheetView>
  </sheetViews>
  <sheetFormatPr baseColWidth="10" defaultRowHeight="14.4"/>
  <sheetData>
    <row r="1" spans="1:2" ht="17.399999999999999">
      <c r="A1" s="36" t="s">
        <v>49</v>
      </c>
    </row>
    <row r="3" spans="1:2">
      <c r="A3" s="27" t="s">
        <v>50</v>
      </c>
    </row>
    <row r="4" spans="1:2">
      <c r="A4" s="27" t="s">
        <v>51</v>
      </c>
    </row>
    <row r="5" spans="1:2">
      <c r="A5" s="27" t="s">
        <v>52</v>
      </c>
    </row>
    <row r="6" spans="1:2">
      <c r="B6" s="27" t="s">
        <v>53</v>
      </c>
    </row>
    <row r="7" spans="1:2">
      <c r="B7" s="27" t="s">
        <v>54</v>
      </c>
    </row>
    <row r="8" spans="1:2">
      <c r="A8" s="27" t="s">
        <v>55</v>
      </c>
    </row>
    <row r="9" spans="1:2">
      <c r="A9" s="27" t="s">
        <v>56</v>
      </c>
    </row>
    <row r="10" spans="1:2">
      <c r="A10" s="27" t="s">
        <v>57</v>
      </c>
    </row>
    <row r="11" spans="1:2">
      <c r="A11" s="27"/>
    </row>
    <row r="12" spans="1:2">
      <c r="A12" s="37" t="s">
        <v>58</v>
      </c>
    </row>
    <row r="13" spans="1:2">
      <c r="A13" s="27"/>
    </row>
    <row r="14" spans="1:2">
      <c r="A14" s="38" t="s">
        <v>59</v>
      </c>
    </row>
    <row r="15" spans="1:2">
      <c r="A15" s="27" t="s">
        <v>60</v>
      </c>
    </row>
    <row r="16" spans="1:2">
      <c r="A16" s="27"/>
    </row>
    <row r="17" spans="1:1">
      <c r="A17" s="38" t="s">
        <v>61</v>
      </c>
    </row>
    <row r="18" spans="1:1">
      <c r="A18" s="27" t="s">
        <v>62</v>
      </c>
    </row>
    <row r="19" spans="1:1">
      <c r="A19" s="27"/>
    </row>
    <row r="20" spans="1:1">
      <c r="A20" s="38" t="s">
        <v>63</v>
      </c>
    </row>
    <row r="21" spans="1:1">
      <c r="A21" s="27" t="s">
        <v>64</v>
      </c>
    </row>
    <row r="22" spans="1:1">
      <c r="A22" s="27" t="s">
        <v>65</v>
      </c>
    </row>
    <row r="23" spans="1:1">
      <c r="A23" s="27"/>
    </row>
    <row r="24" spans="1:1">
      <c r="A24" s="38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/>
    </row>
    <row r="30" spans="1:1">
      <c r="A30" s="38" t="s">
        <v>71</v>
      </c>
    </row>
    <row r="31" spans="1:1">
      <c r="A31" s="27" t="s">
        <v>72</v>
      </c>
    </row>
    <row r="32" spans="1:1">
      <c r="A32" s="2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Esquina NO</vt:lpstr>
      <vt:lpstr>Costo Minimo</vt:lpstr>
      <vt:lpstr>MODI</vt:lpstr>
      <vt:lpstr>Hungaro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2023-09-16T15:21:17Z</dcterms:modified>
</cp:coreProperties>
</file>