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08" sheetId="1" r:id="rId4"/>
  </sheets>
  <definedNames/>
  <calcPr/>
</workbook>
</file>

<file path=xl/sharedStrings.xml><?xml version="1.0" encoding="utf-8"?>
<sst xmlns="http://schemas.openxmlformats.org/spreadsheetml/2006/main" count="54" uniqueCount="38">
  <si>
    <t>Table 1: Positions</t>
  </si>
  <si>
    <t>Table 2: Velocities</t>
  </si>
  <si>
    <t>ma [grams]</t>
  </si>
  <si>
    <t>mb [grams]</t>
  </si>
  <si>
    <t>X-direction</t>
  </si>
  <si>
    <t>T [flashes]</t>
  </si>
  <si>
    <t>Xa [grids]</t>
  </si>
  <si>
    <t>Xb [grids]</t>
  </si>
  <si>
    <t>Xcm [grids]</t>
  </si>
  <si>
    <t>Ya [grids]</t>
  </si>
  <si>
    <t>Yb [grids]</t>
  </si>
  <si>
    <t>Ycm [grids]</t>
  </si>
  <si>
    <t>Before</t>
  </si>
  <si>
    <t>After</t>
  </si>
  <si>
    <t>Vax [grids/flash]</t>
  </si>
  <si>
    <t>Vbx [grids/flash]</t>
  </si>
  <si>
    <t>Vxcm [grids/flash]</t>
  </si>
  <si>
    <t>Y-direction</t>
  </si>
  <si>
    <t>Vay [grids/flash]</t>
  </si>
  <si>
    <t>Vby [grids/flash]</t>
  </si>
  <si>
    <t>Vycm [grids/flash]</t>
  </si>
  <si>
    <t>Table 3: Momenta</t>
  </si>
  <si>
    <t>Pax [g*grid/flash]</t>
  </si>
  <si>
    <t>Pbx [g*grid/flash]</t>
  </si>
  <si>
    <t>Ptotal,x = Pax + Pbx</t>
  </si>
  <si>
    <t>Ptotal, x = Pax + Pbx</t>
  </si>
  <si>
    <t>Pay [g*grid/flash]</t>
  </si>
  <si>
    <t>Pby [g*grid/flash]</t>
  </si>
  <si>
    <t>Ptota,y = Pax + Pbx</t>
  </si>
  <si>
    <t>Ptotal,y = Pax + Pbx</t>
  </si>
  <si>
    <t>Table 4: Kinetic energies</t>
  </si>
  <si>
    <t>Ka, before [units]</t>
  </si>
  <si>
    <t>Kb, before [units]</t>
  </si>
  <si>
    <t>Ktotal, before [units]</t>
  </si>
  <si>
    <t>Ka, after [units</t>
  </si>
  <si>
    <t>Kb, after [units]</t>
  </si>
  <si>
    <t>Ktotal, after [units]</t>
  </si>
  <si>
    <t>Change in Ktotal,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</si>
</sst>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3" width="7.88"/>
    <col customWidth="1" min="4" max="4" width="9.63"/>
    <col customWidth="1" min="5" max="8" width="7.88"/>
    <col customWidth="1" min="9" max="9" width="14.13"/>
    <col customWidth="1" min="10" max="10" width="15.0"/>
    <col customWidth="1" min="11" max="14" width="17.13"/>
    <col customWidth="1" min="15" max="15" width="15.63"/>
    <col customWidth="1" min="16" max="16" width="14.63"/>
    <col customWidth="1" min="17" max="17" width="16.5"/>
    <col customWidth="1" min="18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2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4.25" customHeight="1">
      <c r="A3" s="4" t="s">
        <v>2</v>
      </c>
      <c r="B3" s="3">
        <v>78.8</v>
      </c>
      <c r="C3" s="3"/>
      <c r="D3" s="4" t="s">
        <v>3</v>
      </c>
      <c r="E3" s="3">
        <v>114.74</v>
      </c>
      <c r="F3" s="3"/>
      <c r="G3" s="3"/>
      <c r="H3" s="3"/>
      <c r="I3" s="4" t="s">
        <v>4</v>
      </c>
    </row>
    <row r="4" ht="14.25" customHeight="1">
      <c r="A4" s="3"/>
      <c r="B4" s="3"/>
      <c r="C4" s="3"/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</row>
    <row r="5" ht="14.25" customHeight="1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3"/>
      <c r="I5" s="4" t="s">
        <v>12</v>
      </c>
      <c r="L5" s="4"/>
      <c r="M5" s="4" t="s">
        <v>13</v>
      </c>
      <c r="P5" s="3"/>
      <c r="Q5" s="3"/>
      <c r="R5" s="3"/>
    </row>
    <row r="6" ht="14.25" customHeight="1">
      <c r="A6" s="3">
        <v>0.0</v>
      </c>
      <c r="B6" s="3"/>
      <c r="C6" s="3"/>
      <c r="D6" s="3">
        <f>($B$3*B6+$E$3*C6)/($B$3+$E$3)</f>
        <v>0</v>
      </c>
      <c r="E6" s="3"/>
      <c r="F6" s="3"/>
      <c r="G6" s="3">
        <f>($B$3*E6+$E$3*F6)/($B$3+$E$3)</f>
        <v>0</v>
      </c>
      <c r="H6" s="3"/>
      <c r="I6" s="1" t="s">
        <v>14</v>
      </c>
      <c r="J6" s="1" t="s">
        <v>15</v>
      </c>
      <c r="K6" s="1" t="s">
        <v>16</v>
      </c>
      <c r="L6" s="4"/>
      <c r="M6" s="1" t="s">
        <v>14</v>
      </c>
      <c r="N6" s="1" t="s">
        <v>15</v>
      </c>
      <c r="O6" s="1" t="s">
        <v>16</v>
      </c>
      <c r="P6" s="3"/>
      <c r="Q6" s="3"/>
      <c r="R6" s="3"/>
    </row>
    <row r="7" ht="14.25" customHeight="1">
      <c r="A7" s="3">
        <v>1.0</v>
      </c>
      <c r="B7" s="3"/>
      <c r="C7" s="3"/>
      <c r="D7" s="3"/>
      <c r="E7" s="3"/>
      <c r="F7" s="3"/>
      <c r="G7" s="3"/>
      <c r="H7" s="3"/>
      <c r="I7" s="3"/>
      <c r="J7" s="3"/>
      <c r="K7" s="3">
        <f>($B$3*I7+$E$3*J7)/($B$3+$E$3)</f>
        <v>0</v>
      </c>
      <c r="L7" s="3"/>
      <c r="M7" s="3"/>
      <c r="N7" s="3"/>
      <c r="O7" s="3">
        <f>($B$3*M7+$E$3*N7)/($B$3+$E$3)</f>
        <v>0</v>
      </c>
      <c r="P7" s="3"/>
      <c r="Q7" s="3"/>
      <c r="R7" s="3"/>
    </row>
    <row r="8" ht="14.25" customHeight="1">
      <c r="A8" s="3">
        <v>2.0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ht="14.25" customHeight="1">
      <c r="A9" s="3">
        <v>3.0</v>
      </c>
      <c r="B9" s="3"/>
      <c r="C9" s="3"/>
      <c r="D9" s="3"/>
      <c r="E9" s="3"/>
      <c r="F9" s="3"/>
      <c r="G9" s="3"/>
      <c r="H9" s="3"/>
      <c r="I9" s="4" t="s">
        <v>17</v>
      </c>
      <c r="P9" s="4"/>
      <c r="Q9" s="4"/>
    </row>
    <row r="10" ht="14.25" customHeight="1">
      <c r="A10" s="3">
        <v>4.0</v>
      </c>
      <c r="B10" s="3"/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3"/>
      <c r="Q10" s="3"/>
    </row>
    <row r="11" ht="14.25" customHeight="1">
      <c r="A11" s="3">
        <v>5.0</v>
      </c>
      <c r="B11" s="3"/>
      <c r="C11" s="3"/>
      <c r="D11" s="3"/>
      <c r="E11" s="3"/>
      <c r="F11" s="3"/>
      <c r="G11" s="3"/>
      <c r="H11" s="3"/>
      <c r="I11" s="4" t="s">
        <v>12</v>
      </c>
      <c r="L11" s="3"/>
      <c r="M11" s="4" t="s">
        <v>13</v>
      </c>
      <c r="P11" s="3"/>
      <c r="Q11" s="3"/>
    </row>
    <row r="12" ht="14.25" customHeight="1">
      <c r="A12" s="3">
        <v>6.0</v>
      </c>
      <c r="B12" s="3"/>
      <c r="C12" s="3"/>
      <c r="D12" s="3"/>
      <c r="E12" s="3"/>
      <c r="F12" s="3"/>
      <c r="G12" s="3"/>
      <c r="H12" s="3"/>
      <c r="I12" s="1" t="s">
        <v>18</v>
      </c>
      <c r="J12" s="1" t="s">
        <v>19</v>
      </c>
      <c r="K12" s="1" t="s">
        <v>20</v>
      </c>
      <c r="L12" s="4"/>
      <c r="M12" s="1" t="s">
        <v>14</v>
      </c>
      <c r="N12" s="1" t="s">
        <v>15</v>
      </c>
      <c r="O12" s="1" t="s">
        <v>16</v>
      </c>
      <c r="P12" s="3"/>
      <c r="Q12" s="3"/>
    </row>
    <row r="13" ht="14.25" customHeight="1">
      <c r="A13" s="3">
        <v>7.0</v>
      </c>
      <c r="B13" s="3"/>
      <c r="C13" s="3"/>
      <c r="D13" s="3"/>
      <c r="E13" s="3"/>
      <c r="F13" s="3"/>
      <c r="G13" s="3"/>
      <c r="H13" s="3"/>
      <c r="I13" s="3"/>
      <c r="J13" s="3"/>
      <c r="K13" s="3">
        <f>($B$3*I13+$E$3*J13)/($B$3+$E$3)</f>
        <v>0</v>
      </c>
      <c r="L13" s="3"/>
      <c r="M13" s="3"/>
      <c r="N13" s="3"/>
      <c r="O13" s="3">
        <f>($B$3*M13+$E$3*N13)/($B$3+$E$3)</f>
        <v>0</v>
      </c>
      <c r="P13" s="3"/>
      <c r="Q13" s="3"/>
    </row>
    <row r="14" ht="14.25" customHeight="1">
      <c r="A14" s="3">
        <v>8.0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ht="14.25" customHeight="1">
      <c r="A15" s="3">
        <v>9.0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ht="14.25" customHeight="1">
      <c r="A16" s="3">
        <v>10.0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1" t="s">
        <v>21</v>
      </c>
      <c r="J17" s="2"/>
      <c r="K17" s="2"/>
      <c r="L17" s="2"/>
      <c r="M17" s="2"/>
      <c r="N17" s="2"/>
      <c r="O17" s="2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4"/>
      <c r="J18" s="4"/>
      <c r="K18" s="4"/>
      <c r="L18" s="4"/>
      <c r="M18" s="4"/>
      <c r="N18" s="4"/>
      <c r="O18" s="4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3"/>
      <c r="Q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4" t="s">
        <v>12</v>
      </c>
      <c r="L20" s="3"/>
      <c r="M20" s="4" t="s">
        <v>13</v>
      </c>
      <c r="P20" s="3"/>
      <c r="Q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1" t="s">
        <v>22</v>
      </c>
      <c r="J21" s="1" t="s">
        <v>23</v>
      </c>
      <c r="K21" s="1" t="s">
        <v>24</v>
      </c>
      <c r="L21" s="3"/>
      <c r="M21" s="1" t="s">
        <v>22</v>
      </c>
      <c r="N21" s="1" t="s">
        <v>23</v>
      </c>
      <c r="O21" s="1" t="s">
        <v>25</v>
      </c>
      <c r="P21" s="3"/>
      <c r="Q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>
        <f>$B$3*I7</f>
        <v>0</v>
      </c>
      <c r="J22" s="3">
        <f>$E$3*J7</f>
        <v>0</v>
      </c>
      <c r="K22" s="3">
        <f>SUM(I22:J22)</f>
        <v>0</v>
      </c>
      <c r="L22" s="3"/>
      <c r="M22" s="3">
        <f>$B$3*M7</f>
        <v>0</v>
      </c>
      <c r="N22" s="3">
        <f>$E$3*N7</f>
        <v>0</v>
      </c>
      <c r="O22" s="3">
        <f>SUM(M22:N22)</f>
        <v>0</v>
      </c>
      <c r="P22" s="3"/>
      <c r="Q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4" t="s">
        <v>12</v>
      </c>
      <c r="L24" s="3"/>
      <c r="M24" s="4" t="s">
        <v>13</v>
      </c>
      <c r="P24" s="3"/>
      <c r="Q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1" t="s">
        <v>26</v>
      </c>
      <c r="J25" s="1" t="s">
        <v>27</v>
      </c>
      <c r="K25" s="1" t="s">
        <v>28</v>
      </c>
      <c r="L25" s="3"/>
      <c r="M25" s="1" t="s">
        <v>26</v>
      </c>
      <c r="N25" s="1" t="s">
        <v>23</v>
      </c>
      <c r="O25" s="1" t="s">
        <v>29</v>
      </c>
      <c r="P25" s="3"/>
      <c r="Q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>
        <f>$B$3*I13</f>
        <v>0</v>
      </c>
      <c r="J26" s="3">
        <f>$E$3*J13</f>
        <v>0</v>
      </c>
      <c r="K26" s="3">
        <f>SUM(I26:J26)</f>
        <v>0</v>
      </c>
      <c r="L26" s="3"/>
      <c r="M26" s="3">
        <f>$B$3*M13</f>
        <v>0</v>
      </c>
      <c r="N26" s="3">
        <f>$E$3*N13</f>
        <v>0</v>
      </c>
      <c r="O26" s="3">
        <f>SUM(M26:N26)</f>
        <v>0</v>
      </c>
      <c r="P26" s="3"/>
      <c r="Q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4" t="s">
        <v>30</v>
      </c>
      <c r="P30" s="3"/>
      <c r="Q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1" t="s">
        <v>31</v>
      </c>
      <c r="J32" s="1" t="s">
        <v>32</v>
      </c>
      <c r="K32" s="1" t="s">
        <v>33</v>
      </c>
      <c r="L32" s="4"/>
      <c r="M32" s="1" t="s">
        <v>34</v>
      </c>
      <c r="N32" s="1" t="s">
        <v>35</v>
      </c>
      <c r="O32" s="1" t="s">
        <v>36</v>
      </c>
      <c r="P32" s="3"/>
      <c r="Q32" s="3"/>
      <c r="R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>
        <f>0.5*$B$3*(I7^2+I13^2)</f>
        <v>0</v>
      </c>
      <c r="J33" s="3">
        <f>0.5*$E$3*(J7^2+J13^2)</f>
        <v>0</v>
      </c>
      <c r="K33" s="3">
        <f>SUM(I33:J33)</f>
        <v>0</v>
      </c>
      <c r="L33" s="3"/>
      <c r="M33" s="3">
        <f>0.5*$B$3*(M7^2+M13^2)</f>
        <v>0</v>
      </c>
      <c r="N33" s="3">
        <f>0.5*$E$3*(N7^2+N13^2)</f>
        <v>0</v>
      </c>
      <c r="O33" s="3">
        <f>SUM(M33:N33)</f>
        <v>0</v>
      </c>
      <c r="P33" s="3"/>
      <c r="Q33" s="3"/>
      <c r="R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4" t="s">
        <v>37</v>
      </c>
      <c r="K36" s="3" t="str">
        <f>ABS(O33-K33)/K33*100</f>
        <v>#DIV/0!</v>
      </c>
      <c r="L36" s="3"/>
      <c r="M36" s="3"/>
      <c r="N36" s="3"/>
      <c r="O36" s="3"/>
      <c r="P36" s="3"/>
      <c r="Q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mergeCells count="14">
    <mergeCell ref="M11:O11"/>
    <mergeCell ref="I17:O17"/>
    <mergeCell ref="I20:K20"/>
    <mergeCell ref="M20:O20"/>
    <mergeCell ref="I24:K24"/>
    <mergeCell ref="M24:O24"/>
    <mergeCell ref="I30:O30"/>
    <mergeCell ref="A1:G1"/>
    <mergeCell ref="I1:O1"/>
    <mergeCell ref="I3:O3"/>
    <mergeCell ref="I5:K5"/>
    <mergeCell ref="M5:O5"/>
    <mergeCell ref="I9:O9"/>
    <mergeCell ref="I11:K11"/>
  </mergeCells>
  <printOptions/>
  <pageMargins bottom="0.75" footer="0.0" header="0.0" left="0.7" right="0.7" top="0.75"/>
  <pageSetup orientation="portrait"/>
  <drawing r:id="rId1"/>
</worksheet>
</file>