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MCD_UNISON\SEGUNDO_SEMESTRE\Estadistica\FernandaNunez\"/>
    </mc:Choice>
  </mc:AlternateContent>
  <xr:revisionPtr revIDLastSave="0" documentId="13_ncr:1_{EF6944DA-4DE4-4989-9C77-DC5FA0245F8E}" xr6:coauthVersionLast="47" xr6:coauthVersionMax="47" xr10:uidLastSave="{00000000-0000-0000-0000-000000000000}"/>
  <bookViews>
    <workbookView xWindow="-108" yWindow="-108" windowWidth="23256" windowHeight="12576" activeTab="2" xr2:uid="{041293C8-00AE-4848-8946-BA2C6AC92AA9}"/>
  </bookViews>
  <sheets>
    <sheet name="Raw" sheetId="1" r:id="rId1"/>
    <sheet name="Raw2" sheetId="10" r:id="rId2"/>
    <sheet name="Dif_semanal" sheetId="11" r:id="rId3"/>
    <sheet name="farnesiana" sheetId="4" r:id="rId4"/>
    <sheet name="communis" sheetId="5" r:id="rId5"/>
    <sheet name="SumaGermiTrata" sheetId="2" r:id="rId6"/>
    <sheet name="SumaGermiEspecie" sheetId="3" r:id="rId7"/>
    <sheet name="PorcentajeCommunis" sheetId="6" r:id="rId8"/>
    <sheet name="GraphCommunis" sheetId="7" r:id="rId9"/>
    <sheet name="PorcentajeFarnesiana" sheetId="8" r:id="rId10"/>
    <sheet name="GraphFarnesiana" sheetId="9" r:id="rId11"/>
  </sheets>
  <definedNames>
    <definedName name="_xlnm._FilterDatabase" localSheetId="0" hidden="1">Raw!$A$1:$Y$101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F2" i="11"/>
  <c r="G2" i="11"/>
  <c r="H2" i="11"/>
  <c r="I2" i="11"/>
  <c r="J2" i="11"/>
  <c r="K2" i="11"/>
  <c r="L2" i="11"/>
  <c r="M2" i="11"/>
  <c r="N2" i="11"/>
  <c r="O2" i="11"/>
  <c r="P2" i="11"/>
  <c r="Q2" i="11"/>
  <c r="E2" i="11"/>
  <c r="D42" i="5"/>
  <c r="D2" i="5"/>
  <c r="D32" i="5"/>
  <c r="D22" i="5"/>
  <c r="D12" i="5"/>
  <c r="D42" i="4"/>
  <c r="D32" i="4"/>
  <c r="D22" i="4"/>
  <c r="D12" i="4"/>
  <c r="D2" i="4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6" i="8"/>
  <c r="H45" i="8"/>
  <c r="I45" i="8"/>
  <c r="J45" i="8"/>
  <c r="K45" i="8"/>
  <c r="L45" i="8"/>
  <c r="M45" i="8"/>
  <c r="N45" i="8"/>
  <c r="O45" i="8"/>
  <c r="P45" i="8"/>
  <c r="Q45" i="8"/>
  <c r="G45" i="8"/>
  <c r="D45" i="8"/>
  <c r="E45" i="8"/>
  <c r="F45" i="8"/>
  <c r="C45" i="8"/>
  <c r="F34" i="8"/>
  <c r="G34" i="8"/>
  <c r="H34" i="8"/>
  <c r="I34" i="8"/>
  <c r="J34" i="8"/>
  <c r="K34" i="8"/>
  <c r="L34" i="8"/>
  <c r="M34" i="8"/>
  <c r="N34" i="8"/>
  <c r="O34" i="8"/>
  <c r="P34" i="8"/>
  <c r="Q34" i="8"/>
  <c r="E34" i="8"/>
  <c r="D34" i="8"/>
  <c r="C34" i="8"/>
  <c r="G23" i="8"/>
  <c r="H23" i="8"/>
  <c r="I23" i="8"/>
  <c r="J23" i="8"/>
  <c r="K23" i="8"/>
  <c r="L23" i="8"/>
  <c r="M23" i="8"/>
  <c r="N23" i="8"/>
  <c r="O23" i="8"/>
  <c r="P23" i="8"/>
  <c r="Q23" i="8"/>
  <c r="F23" i="8"/>
  <c r="E23" i="8"/>
  <c r="D23" i="8"/>
  <c r="C23" i="8"/>
  <c r="F12" i="8"/>
  <c r="G12" i="8"/>
  <c r="H12" i="8"/>
  <c r="I12" i="8"/>
  <c r="J12" i="8"/>
  <c r="K12" i="8"/>
  <c r="L12" i="8"/>
  <c r="M12" i="8"/>
  <c r="N12" i="8"/>
  <c r="O12" i="8"/>
  <c r="P12" i="8"/>
  <c r="Q12" i="8"/>
  <c r="E12" i="8"/>
  <c r="D12" i="8"/>
  <c r="C12" i="8"/>
  <c r="H56" i="6"/>
  <c r="I56" i="6"/>
  <c r="J56" i="6"/>
  <c r="K56" i="6"/>
  <c r="L56" i="6"/>
  <c r="M56" i="6"/>
  <c r="N56" i="6"/>
  <c r="O56" i="6"/>
  <c r="P56" i="6"/>
  <c r="Q56" i="6"/>
  <c r="G56" i="6"/>
  <c r="D56" i="6"/>
  <c r="E56" i="6"/>
  <c r="F56" i="6"/>
  <c r="C56" i="6"/>
  <c r="K45" i="6"/>
  <c r="L45" i="6"/>
  <c r="M45" i="6"/>
  <c r="N45" i="6"/>
  <c r="O45" i="6"/>
  <c r="P45" i="6"/>
  <c r="Q45" i="6"/>
  <c r="J45" i="6"/>
  <c r="F45" i="6"/>
  <c r="G45" i="6"/>
  <c r="H45" i="6"/>
  <c r="I45" i="6"/>
  <c r="E45" i="6"/>
  <c r="D45" i="6"/>
  <c r="C45" i="6"/>
  <c r="P34" i="6"/>
  <c r="Q34" i="6"/>
  <c r="O34" i="6"/>
  <c r="J34" i="6"/>
  <c r="K34" i="6"/>
  <c r="L34" i="6"/>
  <c r="M34" i="6"/>
  <c r="N34" i="6"/>
  <c r="I34" i="6"/>
  <c r="H34" i="6"/>
  <c r="G34" i="6"/>
  <c r="F34" i="6"/>
  <c r="E34" i="6"/>
  <c r="D34" i="6"/>
  <c r="C34" i="6"/>
  <c r="H23" i="6"/>
  <c r="I23" i="6"/>
  <c r="J23" i="6"/>
  <c r="K23" i="6"/>
  <c r="L23" i="6"/>
  <c r="M23" i="6"/>
  <c r="N23" i="6"/>
  <c r="O23" i="6"/>
  <c r="P23" i="6"/>
  <c r="Q23" i="6"/>
  <c r="G23" i="6"/>
  <c r="F23" i="6"/>
  <c r="E23" i="6"/>
  <c r="D23" i="6"/>
  <c r="C23" i="6"/>
  <c r="G12" i="6"/>
  <c r="H12" i="6"/>
  <c r="I12" i="6"/>
  <c r="J12" i="6"/>
  <c r="K12" i="6"/>
  <c r="L12" i="6"/>
  <c r="M12" i="6"/>
  <c r="N12" i="6"/>
  <c r="O12" i="6"/>
  <c r="P12" i="6"/>
  <c r="Q12" i="6"/>
  <c r="F12" i="6"/>
  <c r="E12" i="6"/>
  <c r="D12" i="6"/>
  <c r="C12" i="6"/>
</calcChain>
</file>

<file path=xl/sharedStrings.xml><?xml version="1.0" encoding="utf-8"?>
<sst xmlns="http://schemas.openxmlformats.org/spreadsheetml/2006/main" count="1226" uniqueCount="145">
  <si>
    <t>ID</t>
  </si>
  <si>
    <t>Réplica</t>
  </si>
  <si>
    <t>Especie</t>
  </si>
  <si>
    <t>Tratamiento</t>
  </si>
  <si>
    <t>Germinación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</si>
  <si>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</si>
  <si>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</si>
  <si>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</si>
  <si>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</si>
  <si>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</si>
  <si>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</si>
  <si>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</si>
  <si>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</si>
  <si>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</si>
  <si>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</si>
  <si>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</si>
  <si>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</si>
  <si>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</si>
  <si>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</si>
  <si>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</si>
  <si>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 xml:space="preserve">Supervivencia </t>
  </si>
  <si>
    <t>Fv_am</t>
  </si>
  <si>
    <t>Pi_am</t>
  </si>
  <si>
    <t>Fv_pm</t>
  </si>
  <si>
    <t>Pi_pm</t>
  </si>
  <si>
    <t>7030SI1</t>
  </si>
  <si>
    <t>V. farnesiana</t>
  </si>
  <si>
    <t>C</t>
  </si>
  <si>
    <t>7030SI2</t>
  </si>
  <si>
    <t>7030SI3</t>
  </si>
  <si>
    <t>7030SI4</t>
  </si>
  <si>
    <t>7030SI5</t>
  </si>
  <si>
    <t>R. communis</t>
  </si>
  <si>
    <t>7030SI6</t>
  </si>
  <si>
    <t>7030SI7</t>
  </si>
  <si>
    <t>7030SI8</t>
  </si>
  <si>
    <t>7030SI9</t>
  </si>
  <si>
    <t>7030SI10</t>
  </si>
  <si>
    <t>7030SI11</t>
  </si>
  <si>
    <t>7030SI12</t>
  </si>
  <si>
    <t>7030SI13</t>
  </si>
  <si>
    <t>7030SI14</t>
  </si>
  <si>
    <t>7030SI15</t>
  </si>
  <si>
    <t>7030SI16</t>
  </si>
  <si>
    <t>7030SI17</t>
  </si>
  <si>
    <t>7030SI18</t>
  </si>
  <si>
    <t>7030SI19</t>
  </si>
  <si>
    <t>7030SI20</t>
  </si>
  <si>
    <t>100SI21</t>
  </si>
  <si>
    <t>J</t>
  </si>
  <si>
    <t>100SI22</t>
  </si>
  <si>
    <t>100SI23</t>
  </si>
  <si>
    <t>100SI24</t>
  </si>
  <si>
    <t>100SI25</t>
  </si>
  <si>
    <t>100SI26</t>
  </si>
  <si>
    <t>100SI27</t>
  </si>
  <si>
    <t>100SI28</t>
  </si>
  <si>
    <t>NA</t>
  </si>
  <si>
    <t>100SI29</t>
  </si>
  <si>
    <t>100SI30</t>
  </si>
  <si>
    <t>100SI31</t>
  </si>
  <si>
    <t>100SI32</t>
  </si>
  <si>
    <t>100SI33</t>
  </si>
  <si>
    <t>100SI34</t>
  </si>
  <si>
    <t>100SI35</t>
  </si>
  <si>
    <t>100SI36</t>
  </si>
  <si>
    <t>100SI37</t>
  </si>
  <si>
    <t>100SI38</t>
  </si>
  <si>
    <t>100SI39</t>
  </si>
  <si>
    <t>100SI40</t>
  </si>
  <si>
    <t>100CI41</t>
  </si>
  <si>
    <t>JI</t>
  </si>
  <si>
    <t>100CI42</t>
  </si>
  <si>
    <t>100CI43</t>
  </si>
  <si>
    <t>100CI44</t>
  </si>
  <si>
    <t>100CI45</t>
  </si>
  <si>
    <t>100CI46</t>
  </si>
  <si>
    <t>100CI47</t>
  </si>
  <si>
    <t>100CI48</t>
  </si>
  <si>
    <t>100CI49</t>
  </si>
  <si>
    <t>100CI50</t>
  </si>
  <si>
    <t>100CI51</t>
  </si>
  <si>
    <t>100CI52</t>
  </si>
  <si>
    <t>100CI53</t>
  </si>
  <si>
    <t>100CI54</t>
  </si>
  <si>
    <t>100CI55</t>
  </si>
  <si>
    <t>100CI56</t>
  </si>
  <si>
    <t>100CI57</t>
  </si>
  <si>
    <t>100CI58</t>
  </si>
  <si>
    <t>100CI59</t>
  </si>
  <si>
    <t>100CI60</t>
  </si>
  <si>
    <t>7030CI61</t>
  </si>
  <si>
    <t>CI</t>
  </si>
  <si>
    <t>7030CI62</t>
  </si>
  <si>
    <t>7030CI63</t>
  </si>
  <si>
    <t>7030CI64</t>
  </si>
  <si>
    <t>7030CI65</t>
  </si>
  <si>
    <t>7030CI66</t>
  </si>
  <si>
    <t>7030CI67</t>
  </si>
  <si>
    <t>7030CI68</t>
  </si>
  <si>
    <t>7030CI69</t>
  </si>
  <si>
    <t>7030CI70</t>
  </si>
  <si>
    <t>7030CI71</t>
  </si>
  <si>
    <t>7030CI72</t>
  </si>
  <si>
    <t>7030CI73</t>
  </si>
  <si>
    <t>7030CI74</t>
  </si>
  <si>
    <t>7030CI75</t>
  </si>
  <si>
    <t>7030CI76</t>
  </si>
  <si>
    <t>7030CI77</t>
  </si>
  <si>
    <t>7030CI78</t>
  </si>
  <si>
    <t>7030CI79</t>
  </si>
  <si>
    <t>7030CI80</t>
  </si>
  <si>
    <t>SN</t>
  </si>
  <si>
    <t>Suma de Germinación</t>
  </si>
  <si>
    <t>Semana1</t>
  </si>
  <si>
    <t>Semana2</t>
  </si>
  <si>
    <t>Semana3</t>
  </si>
  <si>
    <t>Semana4</t>
  </si>
  <si>
    <t>Semana5</t>
  </si>
  <si>
    <t>Semana6</t>
  </si>
  <si>
    <t>Semana7</t>
  </si>
  <si>
    <t>Semana8</t>
  </si>
  <si>
    <t>Semana9</t>
  </si>
  <si>
    <t>Semana10</t>
  </si>
  <si>
    <t>Semana11</t>
  </si>
  <si>
    <t>Semana12</t>
  </si>
  <si>
    <t>Semana13</t>
  </si>
  <si>
    <t>Semana14</t>
  </si>
  <si>
    <t>Semana15</t>
  </si>
  <si>
    <t>Porcentaje de plantas vivas R. communis por tratamiento y semana.</t>
  </si>
  <si>
    <t>Porcentaje de plantas vivas Farnesiana por tratamiento y semana.</t>
  </si>
  <si>
    <t>H2_H1</t>
  </si>
  <si>
    <t>H3_H2</t>
  </si>
  <si>
    <t>H4_H3</t>
  </si>
  <si>
    <t>H5_H4</t>
  </si>
  <si>
    <t>H6_H5</t>
  </si>
  <si>
    <t>H7_H6</t>
  </si>
  <si>
    <t>H8_H7</t>
  </si>
  <si>
    <t>H9_H8</t>
  </si>
  <si>
    <t>H10_H9</t>
  </si>
  <si>
    <t>H11_H10</t>
  </si>
  <si>
    <t>H12_H11</t>
  </si>
  <si>
    <t>H13_H14</t>
  </si>
  <si>
    <t>H14_H13</t>
  </si>
  <si>
    <t>H15_H14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</si>
</sst>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9" fontId="1" fillId="0" borderId="0" xfId="1" applyFont="1"/>
    <xf numFmtId="9" fontId="0" fillId="0" borderId="0" xfId="1" applyFont="1"/>
    <xf numFmtId="1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Germinación de planta </a:t>
            </a:r>
            <a:r>
              <a:rPr lang="es-MX" b="1" i="1"/>
              <a:t>V.</a:t>
            </a:r>
            <a:r>
              <a:rPr lang="es-MX" b="1" i="1" baseline="0"/>
              <a:t> f</a:t>
            </a:r>
            <a:r>
              <a:rPr lang="es-MX" b="1" i="1"/>
              <a:t>arnesiana </a:t>
            </a:r>
            <a:r>
              <a:rPr lang="es-MX" b="1"/>
              <a:t>por tratamiento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farnesiana!$J$1</c:f>
              <c:strCache>
                <c:ptCount val="1"/>
                <c:pt idx="0">
                  <c:v>Germinación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4-4AD4-84FB-0185A89475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14-4AD4-84FB-0185A89475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4-4AD4-84FB-0185A89475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14-4AD4-84FB-0185A89475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farnesiana!$I$2:$I$6</c:f>
              <c:strCache>
                <c:ptCount val="5"/>
                <c:pt idx="0">
                  <c:v>C</c:v>
                </c:pt>
                <c:pt idx="1">
                  <c:v>J</c:v>
                </c:pt>
                <c:pt idx="2">
                  <c:v>JI</c:v>
                </c:pt>
                <c:pt idx="3">
                  <c:v>CI</c:v>
                </c:pt>
                <c:pt idx="4">
                  <c:v>SN</c:v>
                </c:pt>
              </c:strCache>
            </c:strRef>
          </c:cat>
          <c:val>
            <c:numRef>
              <c:f>farnesiana!$J$2:$J$6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4-4AD4-84FB-0185A894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85871"/>
        <c:axId val="504390543"/>
      </c:barChart>
      <c:catAx>
        <c:axId val="52048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Tratamiento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4390543"/>
        <c:crosses val="autoZero"/>
        <c:auto val="1"/>
        <c:lblAlgn val="ctr"/>
        <c:lblOffset val="100"/>
        <c:noMultiLvlLbl val="0"/>
      </c:catAx>
      <c:valAx>
        <c:axId val="5043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48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Germinación de </a:t>
            </a:r>
            <a:r>
              <a:rPr lang="en-US" b="1" i="1"/>
              <a:t>R.</a:t>
            </a:r>
            <a:r>
              <a:rPr lang="en-US" b="1" i="1" baseline="0"/>
              <a:t> c</a:t>
            </a:r>
            <a:r>
              <a:rPr lang="en-US" b="1" i="1"/>
              <a:t>ommunis </a:t>
            </a:r>
            <a:r>
              <a:rPr lang="en-US" b="1"/>
              <a:t>por tratamiento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communis!$G$2</c:f>
              <c:strCache>
                <c:ptCount val="1"/>
                <c:pt idx="0">
                  <c:v>Germinación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07-4DB6-9CB2-D4F07A21FC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07-4DB6-9CB2-D4F07A21FC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07-4DB6-9CB2-D4F07A21FC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07-4DB6-9CB2-D4F07A21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communis!$F$3:$F$7</c:f>
              <c:strCache>
                <c:ptCount val="5"/>
                <c:pt idx="0">
                  <c:v>C</c:v>
                </c:pt>
                <c:pt idx="1">
                  <c:v>J</c:v>
                </c:pt>
                <c:pt idx="2">
                  <c:v>JI</c:v>
                </c:pt>
                <c:pt idx="3">
                  <c:v>CI</c:v>
                </c:pt>
                <c:pt idx="4">
                  <c:v>SN</c:v>
                </c:pt>
              </c:strCache>
            </c:strRef>
          </c:cat>
          <c:val>
            <c:numRef>
              <c:f>communis!$G$3:$G$7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7-4DB6-9CB2-D4F07A21FC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571743"/>
        <c:axId val="702132847"/>
      </c:barChart>
      <c:catAx>
        <c:axId val="70957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Tratamiento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2132847"/>
        <c:crosses val="autoZero"/>
        <c:auto val="1"/>
        <c:lblAlgn val="ctr"/>
        <c:lblOffset val="100"/>
        <c:noMultiLvlLbl val="0"/>
      </c:catAx>
      <c:valAx>
        <c:axId val="7021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957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[SFRT_ResultadosGerminacion.xlsx]SumaGermiTrata!TablaDinámica17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Suma de germinación por tratamiento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SumaGermiTrata!$B$3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824-462A-9A41-A2BAA47F83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24-462A-9A41-A2BAA47F83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24-462A-9A41-A2BAA47F83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24-462A-9A41-A2BAA47F83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24-462A-9A41-A2BAA47F83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SumaGermiTrata!$A$4:$A$8</c:f>
              <c:strCache>
                <c:ptCount val="5"/>
                <c:pt idx="0">
                  <c:v>C</c:v>
                </c:pt>
                <c:pt idx="1">
                  <c:v>CI</c:v>
                </c:pt>
                <c:pt idx="2">
                  <c:v>J</c:v>
                </c:pt>
                <c:pt idx="3">
                  <c:v>JI</c:v>
                </c:pt>
                <c:pt idx="4">
                  <c:v>SN</c:v>
                </c:pt>
              </c:strCache>
            </c:strRef>
          </c:cat>
          <c:val>
            <c:numRef>
              <c:f>SumaGermiTrata!$B$4:$B$8</c:f>
              <c:numCache>
                <c:formatCode>General</c:formatCode>
                <c:ptCount val="5"/>
                <c:pt idx="0">
                  <c:v>12</c:v>
                </c:pt>
                <c:pt idx="1">
                  <c:v>17</c:v>
                </c:pt>
                <c:pt idx="2">
                  <c:v>18</c:v>
                </c:pt>
                <c:pt idx="3">
                  <c:v>16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F-4B4B-B805-A2CD816FA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0374319"/>
        <c:axId val="1163044783"/>
      </c:barChart>
      <c:catAx>
        <c:axId val="138037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Tratamiento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3044783"/>
        <c:crosses val="autoZero"/>
        <c:auto val="1"/>
        <c:lblAlgn val="ctr"/>
        <c:lblOffset val="100"/>
        <c:noMultiLvlLbl val="0"/>
      </c:catAx>
      <c:valAx>
        <c:axId val="11630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7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[SFRT_ResultadosGerminacion.xlsx]SumaGermiEspecie!TablaDinámica26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Suma de germinación por especie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SumaGermiEspecie!$B$3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SumaGermiEspecie!$A$4:$A$5</c:f>
              <c:strCache>
                <c:ptCount val="2"/>
                <c:pt idx="0">
                  <c:v>R. communis</c:v>
                </c:pt>
                <c:pt idx="1">
                  <c:v>V. farnesiana</c:v>
                </c:pt>
              </c:strCache>
            </c:strRef>
          </c:cat>
          <c:val>
            <c:numRef>
              <c:f>SumaGermiEspecie!$B$4:$B$5</c:f>
              <c:numCache>
                <c:formatCode>General</c:formatCode>
                <c:ptCount val="2"/>
                <c:pt idx="0">
                  <c:v>35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E-46D1-B5CD-B6EA530DF4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3011807"/>
        <c:axId val="1291933983"/>
      </c:barChart>
      <c:catAx>
        <c:axId val="138301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Especie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933983"/>
        <c:crosses val="autoZero"/>
        <c:auto val="1"/>
        <c:lblAlgn val="ctr"/>
        <c:lblOffset val="100"/>
        <c:noMultiLvlLbl val="0"/>
      </c:catAx>
      <c:valAx>
        <c:axId val="12919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30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Porcentaje de plantas vivas </a:t>
            </a:r>
            <a:r>
              <a:rPr lang="es-MX" b="1" i="1"/>
              <a:t>R. communis </a:t>
            </a:r>
            <a:r>
              <a:rPr lang="es-MX" b="1"/>
              <a:t>por tratamiento y semana.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GraphCommunis!$C$2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GraphCommunis!$B$3:$B$17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GraphCommunis!$C$3:$C$17</c:f>
              <c:numCache>
                <c:formatCode>0%</c:formatCode>
                <c:ptCount val="15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5-4F0D-BA4D-97851043B2CF}"/>
            </c:ext>
          </c:extLst>
        </c:ser>
        <c:ser>
          <c:idx val="1"/>
          <c:order val="1"/>
          <c:tx>
            <c:strRef>
              <c:f>GraphCommunis!$D$2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GraphCommunis!$B$3:$B$17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GraphCommunis!$D$3:$D$17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5-4F0D-BA4D-97851043B2CF}"/>
            </c:ext>
          </c:extLst>
        </c:ser>
        <c:ser>
          <c:idx val="2"/>
          <c:order val="2"/>
          <c:tx>
            <c:strRef>
              <c:f>GraphCommunis!$E$2</c:f>
              <c:strCache>
                <c:ptCount val="1"/>
                <c:pt idx="0">
                  <c:v>JI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GraphCommunis!$B$3:$B$17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GraphCommunis!$E$3:$E$17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5-4F0D-BA4D-97851043B2CF}"/>
            </c:ext>
          </c:extLst>
        </c:ser>
        <c:ser>
          <c:idx val="3"/>
          <c:order val="3"/>
          <c:tx>
            <c:strRef>
              <c:f>GraphCommunis!$F$2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GraphCommunis!$B$3:$B$17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GraphCommunis!$F$3:$F$17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5-4F0D-BA4D-97851043B2CF}"/>
            </c:ext>
          </c:extLst>
        </c:ser>
        <c:ser>
          <c:idx val="4"/>
          <c:order val="4"/>
          <c:tx>
            <c:strRef>
              <c:f>GraphCommunis!$G$2</c:f>
              <c:strCache>
                <c:ptCount val="1"/>
                <c:pt idx="0">
                  <c:v>SN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GraphCommunis!$B$3:$B$17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GraphCommunis!$G$3:$G$17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95-4F0D-BA4D-97851043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986815"/>
        <c:axId val="1229577935"/>
      </c:lineChart>
      <c:catAx>
        <c:axId val="12309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9577935"/>
        <c:crosses val="autoZero"/>
        <c:auto val="1"/>
        <c:lblAlgn val="ctr"/>
        <c:lblOffset val="100"/>
        <c:noMultiLvlLbl val="0"/>
      </c:catAx>
      <c:valAx>
        <c:axId val="12295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9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Porcentaje de plantas vivas V. farnesiana por tratamiento y semana</a:t>
            </a:r>
          </a:p>
        </c:rich>
      </c:tx>
      <c:layout>
        <c:manualLayout>
          <c:xMode val="edge"/>
          <c:yMode val="edge"/>
          <c:x val="0.14001976256727308"/>
          <c:y val="1.9154962772510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GraphFarnesiana!$C$2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GraphFarnesiana!$B$3:$B$17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GraphFarnesiana!$C$3:$C$17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B-4CD8-BF0C-A0502D24246A}"/>
            </c:ext>
          </c:extLst>
        </c:ser>
        <c:ser>
          <c:idx val="1"/>
          <c:order val="1"/>
          <c:tx>
            <c:strRef>
              <c:f>GraphFarnesiana!$D$2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GraphFarnesiana!$B$3:$B$17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GraphFarnesiana!$D$3:$D$17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B-4CD8-BF0C-A0502D24246A}"/>
            </c:ext>
          </c:extLst>
        </c:ser>
        <c:ser>
          <c:idx val="2"/>
          <c:order val="2"/>
          <c:tx>
            <c:strRef>
              <c:f>GraphFarnesiana!$E$2</c:f>
              <c:strCache>
                <c:ptCount val="1"/>
                <c:pt idx="0">
                  <c:v>JI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GraphFarnesiana!$B$3:$B$17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GraphFarnesiana!$E$3:$E$17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B-4CD8-BF0C-A0502D24246A}"/>
            </c:ext>
          </c:extLst>
        </c:ser>
        <c:ser>
          <c:idx val="3"/>
          <c:order val="3"/>
          <c:tx>
            <c:strRef>
              <c:f>GraphFarnesiana!$F$2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GraphFarnesiana!$B$3:$B$17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GraphFarnesiana!$F$3:$F$17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B-4CD8-BF0C-A0502D24246A}"/>
            </c:ext>
          </c:extLst>
        </c:ser>
        <c:ser>
          <c:idx val="4"/>
          <c:order val="4"/>
          <c:tx>
            <c:strRef>
              <c:f>GraphFarnesiana!$G$2</c:f>
              <c:strCache>
                <c:ptCount val="1"/>
                <c:pt idx="0">
                  <c:v>SN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GraphFarnesiana!$B$3:$B$17</c:f>
              <c:strCache>
                <c:ptCount val="15"/>
                <c:pt idx="0">
                  <c:v>Semana1</c:v>
                </c:pt>
                <c:pt idx="1">
                  <c:v>Semana2</c:v>
                </c:pt>
                <c:pt idx="2">
                  <c:v>Semana3</c:v>
                </c:pt>
                <c:pt idx="3">
                  <c:v>Semana4</c:v>
                </c:pt>
                <c:pt idx="4">
                  <c:v>Semana5</c:v>
                </c:pt>
                <c:pt idx="5">
                  <c:v>Semana6</c:v>
                </c:pt>
                <c:pt idx="6">
                  <c:v>Semana7</c:v>
                </c:pt>
                <c:pt idx="7">
                  <c:v>Semana8</c:v>
                </c:pt>
                <c:pt idx="8">
                  <c:v>Semana9</c:v>
                </c:pt>
                <c:pt idx="9">
                  <c:v>Semana10</c:v>
                </c:pt>
                <c:pt idx="10">
                  <c:v>Semana11</c:v>
                </c:pt>
                <c:pt idx="11">
                  <c:v>Semana12</c:v>
                </c:pt>
                <c:pt idx="12">
                  <c:v>Semana13</c:v>
                </c:pt>
                <c:pt idx="13">
                  <c:v>Semana14</c:v>
                </c:pt>
                <c:pt idx="14">
                  <c:v>Semana15</c:v>
                </c:pt>
              </c:strCache>
            </c:strRef>
          </c:cat>
          <c:val>
            <c:numRef>
              <c:f>GraphFarnesiana!$G$3:$G$17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B-4CD8-BF0C-A0502D24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005839"/>
        <c:axId val="1229572655"/>
      </c:lineChart>
      <c:catAx>
        <c:axId val="12310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9572655"/>
        <c:crosses val="autoZero"/>
        <c:auto val="1"/>
        <c:lblAlgn val="ctr"/>
        <c:lblOffset val="100"/>
        <c:noMultiLvlLbl val="0"/>
      </c:catAx>
      <c:valAx>
        <c:axId val="122957265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100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110490</xdr:rowOff>
    </xdr:from>
    <xdr:to>
      <xdr:col>15</xdr:col>
      <xdr:colOff>60960</xdr:colOff>
      <xdr:row>23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15B5A-3F9F-597D-D31A-8D5580538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76200</xdr:rowOff>
    </xdr:from>
    <xdr:to>
      <xdr:col>11</xdr:col>
      <xdr:colOff>137160</xdr:colOff>
      <xdr:row>21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DCCA4-8C38-3B33-93A3-5F804584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102870</xdr:rowOff>
    </xdr:from>
    <xdr:to>
      <xdr:col>10</xdr:col>
      <xdr:colOff>121920</xdr:colOff>
      <xdr:row>23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884E8-47AC-5F8F-272F-EB2E62DAC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2</xdr:row>
      <xdr:rowOff>57150</xdr:rowOff>
    </xdr:from>
    <xdr:to>
      <xdr:col>10</xdr:col>
      <xdr:colOff>236220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C683D8-107F-D22D-4131-7258E07E2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2</xdr:row>
      <xdr:rowOff>68580</xdr:rowOff>
    </xdr:from>
    <xdr:to>
      <xdr:col>11</xdr:col>
      <xdr:colOff>198120</xdr:colOff>
      <xdr:row>26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060060-E868-76AB-5722-7FCD21DB9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2</xdr:row>
      <xdr:rowOff>11430</xdr:rowOff>
    </xdr:from>
    <xdr:to>
      <xdr:col>16</xdr:col>
      <xdr:colOff>693420</xdr:colOff>
      <xdr:row>27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BAB8A3-9192-8EA5-5869-6A0599771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Robles" refreshedDate="45018.624348379628" createdVersion="8" refreshedVersion="8" minRefreshableVersion="3" recordCount="100" xr:uid="{70A86696-94C2-4BE8-88CF-A8787B1CD1BB}">
  <cacheSource type="worksheet">
    <worksheetSource ref="A1:Y101" sheet="Raw"/>
  </cacheSource>
  <cacheFields count="25">
    <cacheField name="ID" numFmtId="0">
      <sharedItems containsMixedTypes="1" containsNumber="1" containsInteger="1" minValue="81" maxValue="100"/>
    </cacheField>
    <cacheField name="Réplica" numFmtId="0">
      <sharedItems containsSemiMixedTypes="0" containsString="0" containsNumber="1" containsInteger="1" minValue="1" maxValue="100"/>
    </cacheField>
    <cacheField name="Especie" numFmtId="0">
      <sharedItems/>
    </cacheField>
    <cacheField name="Tratamiento" numFmtId="0">
      <sharedItems count="5">
        <s v="C"/>
        <s v="J"/>
        <s v="JI"/>
        <s v="CI"/>
        <s v="SN"/>
      </sharedItems>
    </cacheField>
    <cacheField name="Germinación" numFmtId="0">
      <sharedItems containsSemiMixedTypes="0" containsString="0" containsNumber="1" containsInteger="1" minValue="0" maxValue="1"/>
    </cacheField>
    <cacheField name="H1" numFmtId="0">
      <sharedItems containsSemiMixedTypes="0" containsString="0" containsNumber="1" minValue="0" maxValue="17.5"/>
    </cacheField>
    <cacheField name="H2" numFmtId="0">
      <sharedItems containsString="0" containsBlank="1" containsNumber="1" minValue="0" maxValue="25"/>
    </cacheField>
    <cacheField name="H3" numFmtId="0">
      <sharedItems containsString="0" containsBlank="1" containsNumber="1" minValue="2" maxValue="31"/>
    </cacheField>
    <cacheField name="H4" numFmtId="0">
      <sharedItems containsString="0" containsBlank="1" containsNumber="1" minValue="2.5" maxValue="41.5"/>
    </cacheField>
    <cacheField name="H5" numFmtId="0">
      <sharedItems containsString="0" containsBlank="1" containsNumber="1" minValue="2.5" maxValue="49"/>
    </cacheField>
    <cacheField name="H6" numFmtId="0">
      <sharedItems containsString="0" containsBlank="1" containsNumber="1" minValue="2.5" maxValue="58.5"/>
    </cacheField>
    <cacheField name="H7" numFmtId="0">
      <sharedItems containsString="0" containsBlank="1" containsNumber="1" minValue="2.5" maxValue="65"/>
    </cacheField>
    <cacheField name="H8" numFmtId="0">
      <sharedItems containsString="0" containsBlank="1" containsNumber="1" minValue="3.5" maxValue="69.5"/>
    </cacheField>
    <cacheField name="H9" numFmtId="0">
      <sharedItems containsString="0" containsBlank="1" containsNumber="1" minValue="3.5" maxValue="69.5"/>
    </cacheField>
    <cacheField name="H10" numFmtId="0">
      <sharedItems containsString="0" containsBlank="1" containsNumber="1" minValue="3.5" maxValue="69.5"/>
    </cacheField>
    <cacheField name="H11" numFmtId="0">
      <sharedItems containsString="0" containsBlank="1" containsNumber="1" minValue="3.5" maxValue="74"/>
    </cacheField>
    <cacheField name="H12" numFmtId="0">
      <sharedItems containsString="0" containsBlank="1" containsNumber="1" minValue="3.5" maxValue="74.5"/>
    </cacheField>
    <cacheField name="H13" numFmtId="0">
      <sharedItems containsString="0" containsBlank="1" containsNumber="1" minValue="4" maxValue="74.5"/>
    </cacheField>
    <cacheField name="H14" numFmtId="0">
      <sharedItems containsString="0" containsBlank="1" containsNumber="1" minValue="4" maxValue="76"/>
    </cacheField>
    <cacheField name="H15" numFmtId="0">
      <sharedItems containsString="0" containsBlank="1" containsNumber="1" minValue="4" maxValue="76"/>
    </cacheField>
    <cacheField name="Supervivencia " numFmtId="0">
      <sharedItems containsSemiMixedTypes="0" containsString="0" containsNumber="1" containsInteger="1" minValue="0" maxValue="1"/>
    </cacheField>
    <cacheField name="Fv_am" numFmtId="0">
      <sharedItems containsMixedTypes="1" containsNumber="1" minValue="0" maxValue="0.86"/>
    </cacheField>
    <cacheField name="Pi_am" numFmtId="0">
      <sharedItems containsMixedTypes="1" containsNumber="1" minValue="0" maxValue="25.692"/>
    </cacheField>
    <cacheField name="Fv_pm" numFmtId="0">
      <sharedItems containsMixedTypes="1" containsNumber="1" minValue="0" maxValue="0.8"/>
    </cacheField>
    <cacheField name="Pi_pm" numFmtId="0">
      <sharedItems containsMixedTypes="1" containsNumber="1" minValue="0" maxValue="6.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Robles" refreshedDate="45018.624493750001" createdVersion="8" refreshedVersion="8" minRefreshableVersion="3" recordCount="100" xr:uid="{1E5BC77B-C6D9-4F3F-A12F-51315A28E006}">
  <cacheSource type="worksheet">
    <worksheetSource ref="A1:Y101" sheet="Raw"/>
  </cacheSource>
  <cacheFields count="25">
    <cacheField name="ID" numFmtId="0">
      <sharedItems containsMixedTypes="1" containsNumber="1" containsInteger="1" minValue="81" maxValue="100"/>
    </cacheField>
    <cacheField name="Réplica" numFmtId="0">
      <sharedItems containsSemiMixedTypes="0" containsString="0" containsNumber="1" containsInteger="1" minValue="1" maxValue="100"/>
    </cacheField>
    <cacheField name="Especie" numFmtId="0">
      <sharedItems count="2">
        <s v="V. farnesiana"/>
        <s v="R. communis"/>
      </sharedItems>
    </cacheField>
    <cacheField name="Tratamiento" numFmtId="0">
      <sharedItems/>
    </cacheField>
    <cacheField name="Germinación" numFmtId="0">
      <sharedItems containsSemiMixedTypes="0" containsString="0" containsNumber="1" containsInteger="1" minValue="0" maxValue="1"/>
    </cacheField>
    <cacheField name="H1" numFmtId="0">
      <sharedItems containsSemiMixedTypes="0" containsString="0" containsNumber="1" minValue="0" maxValue="17.5"/>
    </cacheField>
    <cacheField name="H2" numFmtId="0">
      <sharedItems containsString="0" containsBlank="1" containsNumber="1" minValue="0" maxValue="25"/>
    </cacheField>
    <cacheField name="H3" numFmtId="0">
      <sharedItems containsString="0" containsBlank="1" containsNumber="1" minValue="2" maxValue="31"/>
    </cacheField>
    <cacheField name="H4" numFmtId="0">
      <sharedItems containsString="0" containsBlank="1" containsNumber="1" minValue="2.5" maxValue="41.5"/>
    </cacheField>
    <cacheField name="H5" numFmtId="0">
      <sharedItems containsString="0" containsBlank="1" containsNumber="1" minValue="2.5" maxValue="49"/>
    </cacheField>
    <cacheField name="H6" numFmtId="0">
      <sharedItems containsString="0" containsBlank="1" containsNumber="1" minValue="2.5" maxValue="58.5"/>
    </cacheField>
    <cacheField name="H7" numFmtId="0">
      <sharedItems containsString="0" containsBlank="1" containsNumber="1" minValue="2.5" maxValue="65"/>
    </cacheField>
    <cacheField name="H8" numFmtId="0">
      <sharedItems containsString="0" containsBlank="1" containsNumber="1" minValue="3.5" maxValue="69.5"/>
    </cacheField>
    <cacheField name="H9" numFmtId="0">
      <sharedItems containsString="0" containsBlank="1" containsNumber="1" minValue="3.5" maxValue="69.5"/>
    </cacheField>
    <cacheField name="H10" numFmtId="0">
      <sharedItems containsString="0" containsBlank="1" containsNumber="1" minValue="3.5" maxValue="69.5"/>
    </cacheField>
    <cacheField name="H11" numFmtId="0">
      <sharedItems containsString="0" containsBlank="1" containsNumber="1" minValue="3.5" maxValue="74"/>
    </cacheField>
    <cacheField name="H12" numFmtId="0">
      <sharedItems containsString="0" containsBlank="1" containsNumber="1" minValue="3.5" maxValue="74.5"/>
    </cacheField>
    <cacheField name="H13" numFmtId="0">
      <sharedItems containsString="0" containsBlank="1" containsNumber="1" minValue="4" maxValue="74.5"/>
    </cacheField>
    <cacheField name="H14" numFmtId="0">
      <sharedItems containsString="0" containsBlank="1" containsNumber="1" minValue="4" maxValue="76"/>
    </cacheField>
    <cacheField name="H15" numFmtId="0">
      <sharedItems containsString="0" containsBlank="1" containsNumber="1" minValue="4" maxValue="76"/>
    </cacheField>
    <cacheField name="Supervivencia " numFmtId="0">
      <sharedItems containsSemiMixedTypes="0" containsString="0" containsNumber="1" containsInteger="1" minValue="0" maxValue="1"/>
    </cacheField>
    <cacheField name="Fv_am" numFmtId="0">
      <sharedItems containsMixedTypes="1" containsNumber="1" minValue="0" maxValue="0.86"/>
    </cacheField>
    <cacheField name="Pi_am" numFmtId="0">
      <sharedItems containsMixedTypes="1" containsNumber="1" minValue="0" maxValue="25.692"/>
    </cacheField>
    <cacheField name="Fv_pm" numFmtId="0">
      <sharedItems containsMixedTypes="1" containsNumber="1" minValue="0" maxValue="0.8"/>
    </cacheField>
    <cacheField name="Pi_pm" numFmtId="0">
      <sharedItems containsMixedTypes="1" containsNumber="1" minValue="0" maxValue="6.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7030SI1"/>
    <n v="1"/>
    <s v="V. farnesiana"/>
    <x v="0"/>
    <n v="1"/>
    <n v="6"/>
    <n v="5.5"/>
    <n v="6.5"/>
    <n v="7"/>
    <n v="9"/>
    <n v="10.5"/>
    <n v="13"/>
    <n v="15"/>
    <n v="15.5"/>
    <n v="16"/>
    <n v="16"/>
    <n v="16"/>
    <n v="19"/>
    <n v="19"/>
    <n v="19.5"/>
    <n v="1"/>
    <n v="0.75900000000000001"/>
    <n v="2.8359999999999999"/>
    <n v="0.73799999999999999"/>
    <n v="1.2330000000000001"/>
  </r>
  <r>
    <s v="7030SI2"/>
    <n v="2"/>
    <s v="V. farnesiana"/>
    <x v="0"/>
    <n v="0"/>
    <n v="4"/>
    <n v="7"/>
    <n v="9.5"/>
    <n v="12"/>
    <n v="16"/>
    <n v="21"/>
    <n v="27"/>
    <n v="32.5"/>
    <n v="37.5"/>
    <n v="42"/>
    <n v="45"/>
    <n v="45"/>
    <n v="45.5"/>
    <n v="46"/>
    <n v="59"/>
    <n v="1"/>
    <n v="0.84099999999999997"/>
    <n v="22.869"/>
    <n v="0.69899999999999995"/>
    <n v="1.044"/>
  </r>
  <r>
    <s v="7030SI3"/>
    <n v="3"/>
    <s v="V. farnesiana"/>
    <x v="0"/>
    <n v="0"/>
    <n v="4"/>
    <n v="4"/>
    <m/>
    <m/>
    <m/>
    <m/>
    <m/>
    <m/>
    <m/>
    <m/>
    <m/>
    <m/>
    <m/>
    <m/>
    <m/>
    <n v="0"/>
    <n v="0"/>
    <n v="0"/>
    <n v="0"/>
    <n v="0"/>
  </r>
  <r>
    <s v="7030SI4"/>
    <n v="4"/>
    <s v="V. farnesiana"/>
    <x v="0"/>
    <n v="0"/>
    <n v="5.5"/>
    <n v="6"/>
    <n v="7"/>
    <n v="8"/>
    <n v="9.5"/>
    <n v="12"/>
    <n v="15.5"/>
    <n v="19.5"/>
    <n v="26"/>
    <n v="32"/>
    <n v="35"/>
    <n v="34.5"/>
    <n v="31"/>
    <n v="31"/>
    <n v="33"/>
    <n v="1"/>
    <n v="0.83099999999999996"/>
    <n v="19.245999999999999"/>
    <n v="0.58599999999999997"/>
    <n v="0.45700000000000002"/>
  </r>
  <r>
    <s v="7030SI5"/>
    <n v="5"/>
    <s v="R. communis"/>
    <x v="0"/>
    <n v="1"/>
    <n v="4"/>
    <n v="5.5"/>
    <n v="5.5"/>
    <n v="6.5"/>
    <n v="7.5"/>
    <n v="9.5"/>
    <n v="10.5"/>
    <n v="10.5"/>
    <n v="12.5"/>
    <n v="13"/>
    <n v="15"/>
    <n v="15.5"/>
    <n v="17.5"/>
    <n v="18"/>
    <n v="18.5"/>
    <n v="1"/>
    <n v="0.79200000000000004"/>
    <n v="4.5609999999999999"/>
    <n v="0.52100000000000002"/>
    <n v="0.11899999999999999"/>
  </r>
  <r>
    <s v="7030SI6"/>
    <n v="6"/>
    <s v="R. communis"/>
    <x v="0"/>
    <n v="0"/>
    <n v="4.5"/>
    <m/>
    <m/>
    <m/>
    <m/>
    <m/>
    <m/>
    <m/>
    <m/>
    <m/>
    <m/>
    <m/>
    <m/>
    <m/>
    <m/>
    <n v="0"/>
    <n v="0"/>
    <n v="0"/>
    <n v="0"/>
    <n v="0"/>
  </r>
  <r>
    <s v="7030SI7"/>
    <n v="7"/>
    <s v="R. communis"/>
    <x v="0"/>
    <n v="1"/>
    <n v="2.5"/>
    <n v="3.5"/>
    <n v="3.5"/>
    <m/>
    <m/>
    <m/>
    <m/>
    <m/>
    <m/>
    <m/>
    <m/>
    <m/>
    <m/>
    <m/>
    <m/>
    <n v="0"/>
    <n v="0"/>
    <n v="0"/>
    <n v="0"/>
    <n v="0"/>
  </r>
  <r>
    <s v="7030SI8"/>
    <n v="8"/>
    <s v="R. communis"/>
    <x v="0"/>
    <n v="1"/>
    <n v="3"/>
    <n v="4"/>
    <n v="4"/>
    <n v="4.5"/>
    <n v="5.5"/>
    <n v="7"/>
    <n v="8"/>
    <n v="9"/>
    <n v="10.5"/>
    <n v="12"/>
    <n v="14"/>
    <n v="14"/>
    <n v="14"/>
    <n v="14.5"/>
    <n v="15.5"/>
    <n v="1"/>
    <n v="0.77100000000000002"/>
    <n v="5.5140000000000002"/>
    <n v="0.65600000000000003"/>
    <n v="0.68400000000000005"/>
  </r>
  <r>
    <s v="7030SI9"/>
    <n v="9"/>
    <s v="R. communis"/>
    <x v="0"/>
    <n v="0"/>
    <n v="1.5"/>
    <n v="3"/>
    <n v="3.5"/>
    <n v="4.5"/>
    <n v="4.5"/>
    <n v="7"/>
    <n v="7.5"/>
    <n v="8.5"/>
    <n v="9.5"/>
    <n v="11"/>
    <n v="12.5"/>
    <n v="13"/>
    <n v="13"/>
    <n v="14"/>
    <n v="15"/>
    <n v="1"/>
    <n v="0.60499999999999998"/>
    <n v="0.376"/>
    <n v="0.60599999999999998"/>
    <n v="0.251"/>
  </r>
  <r>
    <s v="7030SI10"/>
    <n v="10"/>
    <s v="V. farnesiana"/>
    <x v="0"/>
    <n v="0"/>
    <n v="2.5"/>
    <n v="4"/>
    <n v="5"/>
    <n v="6.5"/>
    <n v="8"/>
    <n v="10.5"/>
    <n v="13.5"/>
    <n v="15.5"/>
    <n v="21.5"/>
    <n v="26"/>
    <n v="39"/>
    <n v="39"/>
    <n v="39"/>
    <n v="42"/>
    <n v="42"/>
    <n v="1"/>
    <n v="0.82799999999999996"/>
    <n v="16.521999999999998"/>
    <n v="0.71899999999999997"/>
    <n v="1.7589999999999999"/>
  </r>
  <r>
    <s v="7030SI11"/>
    <n v="11"/>
    <s v="V. farnesiana"/>
    <x v="0"/>
    <n v="1"/>
    <n v="3"/>
    <n v="6.5"/>
    <n v="6.5"/>
    <n v="7"/>
    <n v="9"/>
    <n v="11.5"/>
    <n v="15"/>
    <n v="18.5"/>
    <n v="23.5"/>
    <n v="30.5"/>
    <n v="37.5"/>
    <n v="45"/>
    <n v="46.5"/>
    <n v="48"/>
    <n v="49.5"/>
    <n v="1"/>
    <n v="0.82399999999999995"/>
    <n v="14.01"/>
    <n v="0.50900000000000001"/>
    <n v="0.318"/>
  </r>
  <r>
    <s v="7030SI12"/>
    <n v="12"/>
    <s v="V. farnesiana"/>
    <x v="0"/>
    <n v="1"/>
    <n v="8"/>
    <n v="8.5"/>
    <n v="14"/>
    <n v="21"/>
    <n v="28"/>
    <n v="36"/>
    <n v="42"/>
    <n v="46"/>
    <n v="55"/>
    <n v="57.5"/>
    <n v="57"/>
    <n v="57.5"/>
    <n v="57.5"/>
    <n v="57.5"/>
    <n v="57.5"/>
    <n v="1"/>
    <n v="0.83599999999999997"/>
    <n v="22.035"/>
    <n v="0.77300000000000002"/>
    <n v="2.84"/>
  </r>
  <r>
    <s v="7030SI13"/>
    <n v="13"/>
    <s v="V. farnesiana"/>
    <x v="0"/>
    <n v="1"/>
    <n v="4.5"/>
    <n v="4.5"/>
    <n v="4.5"/>
    <n v="5"/>
    <n v="6.5"/>
    <n v="8"/>
    <n v="10.5"/>
    <n v="13.5"/>
    <n v="18"/>
    <n v="22.5"/>
    <n v="29"/>
    <n v="36.5"/>
    <n v="43"/>
    <n v="43"/>
    <n v="43"/>
    <n v="1"/>
    <n v="0.82699999999999996"/>
    <n v="16.015000000000001"/>
    <n v="0.59399999999999997"/>
    <n v="0.78900000000000003"/>
  </r>
  <r>
    <s v="7030SI14"/>
    <n v="14"/>
    <s v="R. communis"/>
    <x v="0"/>
    <n v="1"/>
    <n v="7.5"/>
    <n v="6.5"/>
    <n v="7.5"/>
    <n v="8.5"/>
    <n v="8.5"/>
    <n v="9"/>
    <n v="9"/>
    <n v="10"/>
    <n v="11.5"/>
    <n v="12"/>
    <n v="13"/>
    <n v="14"/>
    <n v="16"/>
    <n v="17.5"/>
    <n v="18"/>
    <n v="1"/>
    <n v="0.75900000000000001"/>
    <n v="1.637"/>
    <n v="0.61499999999999999"/>
    <n v="0.19400000000000001"/>
  </r>
  <r>
    <s v="7030SI15"/>
    <n v="15"/>
    <s v="R. communis"/>
    <x v="0"/>
    <n v="1"/>
    <n v="6"/>
    <n v="6"/>
    <n v="6.5"/>
    <n v="7.5"/>
    <n v="9"/>
    <n v="10.5"/>
    <n v="10.5"/>
    <n v="12"/>
    <n v="13.5"/>
    <n v="15"/>
    <n v="20"/>
    <n v="23"/>
    <n v="23"/>
    <n v="23"/>
    <n v="24.5"/>
    <n v="1"/>
    <n v="0.67700000000000005"/>
    <n v="0.63600000000000001"/>
    <n v="0.53400000000000003"/>
    <n v="0.10299999999999999"/>
  </r>
  <r>
    <s v="7030SI16"/>
    <n v="16"/>
    <s v="R. communis"/>
    <x v="0"/>
    <n v="1"/>
    <n v="4"/>
    <n v="5.5"/>
    <n v="6"/>
    <n v="6.5"/>
    <n v="7.5"/>
    <n v="9"/>
    <n v="9.5"/>
    <n v="10.5"/>
    <n v="12"/>
    <n v="13"/>
    <n v="16"/>
    <n v="16"/>
    <n v="16.5"/>
    <n v="17.5"/>
    <n v="18"/>
    <n v="1"/>
    <n v="0.371"/>
    <n v="0.186"/>
    <n v="0.11799999999999999"/>
    <n v="1E-3"/>
  </r>
  <r>
    <s v="7030SI17"/>
    <n v="17"/>
    <s v="R. communis"/>
    <x v="0"/>
    <n v="1"/>
    <n v="3.5"/>
    <n v="5.5"/>
    <n v="5.5"/>
    <n v="7"/>
    <n v="7.5"/>
    <n v="9"/>
    <n v="10.5"/>
    <n v="12"/>
    <n v="14"/>
    <n v="16"/>
    <n v="22"/>
    <n v="22"/>
    <n v="22"/>
    <n v="22"/>
    <n v="24.5"/>
    <n v="1"/>
    <n v="0.73"/>
    <n v="2.274"/>
    <n v="0.22600000000000001"/>
    <n v="4.7E-2"/>
  </r>
  <r>
    <s v="7030SI18"/>
    <n v="18"/>
    <s v="R. communis"/>
    <x v="0"/>
    <n v="0"/>
    <n v="3.5"/>
    <n v="2.5"/>
    <n v="3"/>
    <n v="4.5"/>
    <n v="6"/>
    <n v="8"/>
    <n v="9.5"/>
    <n v="11"/>
    <n v="13"/>
    <n v="14.5"/>
    <n v="15.5"/>
    <n v="16"/>
    <n v="17.5"/>
    <n v="18"/>
    <n v="19"/>
    <n v="1"/>
    <n v="0.66300000000000003"/>
    <n v="2.2389999999999999"/>
    <n v="0.73099999999999998"/>
    <n v="2.1429999999999998"/>
  </r>
  <r>
    <s v="7030SI19"/>
    <n v="19"/>
    <s v="V. farnesiana"/>
    <x v="0"/>
    <n v="0"/>
    <n v="2.5"/>
    <n v="4.5"/>
    <n v="5"/>
    <n v="5"/>
    <n v="5"/>
    <n v="7.5"/>
    <n v="11.5"/>
    <n v="16.5"/>
    <n v="19.5"/>
    <n v="23"/>
    <n v="29"/>
    <n v="29"/>
    <n v="28"/>
    <n v="28"/>
    <n v="37"/>
    <n v="1"/>
    <n v="0.8"/>
    <n v="20.36"/>
    <n v="0.52800000000000002"/>
    <n v="0.45500000000000002"/>
  </r>
  <r>
    <s v="7030SI20"/>
    <n v="20"/>
    <s v="V. farnesiana"/>
    <x v="0"/>
    <n v="1"/>
    <n v="5.5"/>
    <n v="6"/>
    <n v="6.5"/>
    <n v="7"/>
    <n v="8.5"/>
    <n v="10"/>
    <n v="13.5"/>
    <n v="17.5"/>
    <n v="20"/>
    <n v="24.5"/>
    <n v="31"/>
    <n v="31.5"/>
    <n v="31.5"/>
    <n v="32"/>
    <n v="33"/>
    <n v="1"/>
    <n v="0.82"/>
    <n v="9.0850000000000009"/>
    <n v="0.67900000000000005"/>
    <n v="1.3520000000000001"/>
  </r>
  <r>
    <s v="100SI21"/>
    <n v="21"/>
    <s v="V. farnesiana"/>
    <x v="1"/>
    <n v="1"/>
    <n v="5.5"/>
    <n v="8"/>
    <n v="8"/>
    <n v="9.5"/>
    <n v="9.5"/>
    <n v="10.5"/>
    <n v="10.5"/>
    <n v="10.5"/>
    <n v="10.5"/>
    <n v="10.5"/>
    <n v="11.5"/>
    <n v="11.5"/>
    <n v="10"/>
    <n v="10"/>
    <n v="10"/>
    <n v="1"/>
    <n v="0.80100000000000005"/>
    <n v="8.8800000000000008"/>
    <n v="0.54800000000000004"/>
    <n v="0.216"/>
  </r>
  <r>
    <s v="100SI22"/>
    <n v="22"/>
    <s v="R. communis"/>
    <x v="1"/>
    <n v="1"/>
    <n v="2"/>
    <n v="3"/>
    <n v="3"/>
    <n v="3"/>
    <n v="4"/>
    <n v="4"/>
    <n v="4"/>
    <n v="5"/>
    <n v="5"/>
    <n v="5"/>
    <n v="6"/>
    <n v="6"/>
    <n v="6"/>
    <n v="6.5"/>
    <n v="6.5"/>
    <n v="1"/>
    <n v="0.71"/>
    <n v="0.51700000000000002"/>
    <n v="0.56200000000000006"/>
    <n v="7.1999999999999995E-2"/>
  </r>
  <r>
    <s v="100SI23"/>
    <n v="23"/>
    <s v="R. communis"/>
    <x v="1"/>
    <n v="1"/>
    <n v="2"/>
    <n v="3"/>
    <n v="3"/>
    <n v="3"/>
    <n v="3.5"/>
    <n v="3.5"/>
    <n v="3.5"/>
    <n v="4"/>
    <n v="4"/>
    <n v="4.5"/>
    <n v="5"/>
    <n v="5"/>
    <n v="5"/>
    <n v="6"/>
    <n v="6"/>
    <n v="1"/>
    <n v="0.76700000000000002"/>
    <n v="2.246"/>
    <n v="0.69"/>
    <n v="1.167"/>
  </r>
  <r>
    <s v="100SI24"/>
    <n v="24"/>
    <s v="R. communis"/>
    <x v="1"/>
    <n v="1"/>
    <n v="2.5"/>
    <n v="3"/>
    <n v="3.5"/>
    <n v="3.5"/>
    <n v="3.5"/>
    <n v="3.5"/>
    <m/>
    <m/>
    <m/>
    <m/>
    <m/>
    <m/>
    <m/>
    <m/>
    <m/>
    <n v="0"/>
    <n v="0"/>
    <n v="0"/>
    <n v="0"/>
    <n v="0"/>
  </r>
  <r>
    <s v="100SI25"/>
    <n v="25"/>
    <s v="R. communis"/>
    <x v="1"/>
    <n v="1"/>
    <n v="2"/>
    <n v="2"/>
    <n v="2"/>
    <m/>
    <m/>
    <m/>
    <m/>
    <m/>
    <m/>
    <m/>
    <m/>
    <m/>
    <m/>
    <m/>
    <m/>
    <n v="0"/>
    <n v="0"/>
    <n v="0"/>
    <n v="0"/>
    <n v="0"/>
  </r>
  <r>
    <s v="100SI26"/>
    <n v="26"/>
    <s v="R. communis"/>
    <x v="1"/>
    <n v="1"/>
    <n v="4"/>
    <n v="3.5"/>
    <n v="3.5"/>
    <m/>
    <m/>
    <m/>
    <m/>
    <m/>
    <m/>
    <m/>
    <m/>
    <m/>
    <m/>
    <m/>
    <m/>
    <n v="0"/>
    <n v="0"/>
    <n v="0"/>
    <n v="0"/>
    <n v="0"/>
  </r>
  <r>
    <s v="100SI27"/>
    <n v="27"/>
    <s v="R. communis"/>
    <x v="1"/>
    <n v="1"/>
    <n v="1"/>
    <n v="1.5"/>
    <n v="2.5"/>
    <m/>
    <m/>
    <m/>
    <m/>
    <m/>
    <m/>
    <m/>
    <m/>
    <m/>
    <m/>
    <m/>
    <m/>
    <n v="0"/>
    <n v="0"/>
    <n v="0"/>
    <n v="0"/>
    <n v="0"/>
  </r>
  <r>
    <s v="100SI28"/>
    <n v="28"/>
    <s v="V. farnesiana"/>
    <x v="1"/>
    <n v="0"/>
    <n v="6"/>
    <n v="7"/>
    <n v="7"/>
    <n v="7"/>
    <n v="7"/>
    <n v="7"/>
    <n v="7"/>
    <n v="7"/>
    <n v="7"/>
    <n v="7"/>
    <n v="6"/>
    <n v="6"/>
    <n v="5.5"/>
    <n v="6"/>
    <n v="6"/>
    <n v="1"/>
    <s v="NA"/>
    <s v="NA"/>
    <s v="NA"/>
    <s v="NA"/>
  </r>
  <r>
    <s v="100SI29"/>
    <n v="29"/>
    <s v="V. farnesiana"/>
    <x v="1"/>
    <n v="0"/>
    <n v="3.5"/>
    <n v="3.5"/>
    <n v="3.5"/>
    <m/>
    <m/>
    <m/>
    <m/>
    <m/>
    <m/>
    <m/>
    <m/>
    <m/>
    <m/>
    <m/>
    <m/>
    <n v="0"/>
    <n v="0"/>
    <n v="0"/>
    <n v="0"/>
    <n v="0"/>
  </r>
  <r>
    <s v="100SI30"/>
    <n v="30"/>
    <s v="V. farnesiana"/>
    <x v="1"/>
    <n v="1"/>
    <n v="7"/>
    <n v="6.5"/>
    <n v="7"/>
    <n v="8"/>
    <n v="8.5"/>
    <n v="9"/>
    <n v="9.5"/>
    <n v="10.5"/>
    <n v="10.5"/>
    <n v="11.5"/>
    <n v="19.5"/>
    <n v="12"/>
    <n v="11"/>
    <n v="11"/>
    <n v="11.5"/>
    <n v="1"/>
    <n v="0.82399999999999995"/>
    <n v="11.178000000000001"/>
    <n v="0.495"/>
    <n v="6.2E-2"/>
  </r>
  <r>
    <s v="100SI31"/>
    <n v="31"/>
    <s v="V. farnesiana"/>
    <x v="1"/>
    <n v="1"/>
    <n v="4.5"/>
    <n v="5"/>
    <n v="5"/>
    <m/>
    <m/>
    <m/>
    <m/>
    <m/>
    <m/>
    <m/>
    <m/>
    <m/>
    <m/>
    <m/>
    <m/>
    <n v="0"/>
    <n v="0"/>
    <n v="0"/>
    <n v="0"/>
    <n v="0"/>
  </r>
  <r>
    <s v="100SI32"/>
    <n v="32"/>
    <s v="R. communis"/>
    <x v="1"/>
    <n v="1"/>
    <n v="3.5"/>
    <n v="3"/>
    <n v="2.5"/>
    <n v="3"/>
    <m/>
    <m/>
    <m/>
    <m/>
    <m/>
    <m/>
    <m/>
    <m/>
    <m/>
    <m/>
    <m/>
    <n v="0"/>
    <n v="0"/>
    <n v="0"/>
    <n v="0"/>
    <n v="0"/>
  </r>
  <r>
    <s v="100SI33"/>
    <n v="33"/>
    <s v="R. communis"/>
    <x v="1"/>
    <n v="1"/>
    <n v="2"/>
    <n v="3"/>
    <n v="3"/>
    <n v="3"/>
    <n v="3"/>
    <n v="3.5"/>
    <n v="3.5"/>
    <n v="4"/>
    <n v="4.5"/>
    <n v="4.5"/>
    <n v="5"/>
    <n v="5"/>
    <n v="5.5"/>
    <n v="6.5"/>
    <n v="6.5"/>
    <n v="1"/>
    <n v="0.71699999999999997"/>
    <n v="1.02"/>
    <n v="0.378"/>
    <n v="0.02"/>
  </r>
  <r>
    <s v="100SI34"/>
    <n v="34"/>
    <s v="R. communis"/>
    <x v="1"/>
    <n v="1"/>
    <n v="1.5"/>
    <n v="2"/>
    <n v="2"/>
    <m/>
    <m/>
    <m/>
    <m/>
    <m/>
    <m/>
    <m/>
    <m/>
    <m/>
    <m/>
    <m/>
    <m/>
    <n v="0"/>
    <n v="0"/>
    <n v="0"/>
    <n v="0"/>
    <n v="0"/>
  </r>
  <r>
    <s v="100SI35"/>
    <n v="35"/>
    <s v="V. farnesiana"/>
    <x v="1"/>
    <n v="1"/>
    <n v="5"/>
    <n v="6.5"/>
    <n v="6.5"/>
    <n v="7"/>
    <n v="7.5"/>
    <n v="8"/>
    <n v="8.5"/>
    <n v="9.5"/>
    <n v="9.5"/>
    <n v="9.5"/>
    <n v="10.5"/>
    <n v="10.5"/>
    <n v="11"/>
    <n v="11.5"/>
    <n v="11"/>
    <n v="1"/>
    <n v="0.80100000000000005"/>
    <n v="4.5460000000000003"/>
    <n v="0.71099999999999997"/>
    <n v="0.997"/>
  </r>
  <r>
    <s v="100SI36"/>
    <n v="36"/>
    <s v="R. communis"/>
    <x v="1"/>
    <n v="1"/>
    <n v="1.5"/>
    <n v="1.5"/>
    <m/>
    <m/>
    <m/>
    <m/>
    <m/>
    <m/>
    <m/>
    <m/>
    <m/>
    <m/>
    <m/>
    <m/>
    <m/>
    <n v="0"/>
    <n v="0"/>
    <n v="0"/>
    <n v="0"/>
    <n v="0"/>
  </r>
  <r>
    <s v="100SI37"/>
    <n v="37"/>
    <s v="V. farnesiana"/>
    <x v="1"/>
    <n v="1"/>
    <n v="3"/>
    <n v="3.5"/>
    <n v="3.5"/>
    <m/>
    <m/>
    <m/>
    <m/>
    <m/>
    <m/>
    <m/>
    <m/>
    <m/>
    <m/>
    <m/>
    <m/>
    <n v="0"/>
    <n v="0"/>
    <n v="0"/>
    <n v="0"/>
    <n v="0"/>
  </r>
  <r>
    <s v="100SI38"/>
    <n v="38"/>
    <s v="V. farnesiana"/>
    <x v="1"/>
    <n v="1"/>
    <n v="5.5"/>
    <n v="8"/>
    <n v="8"/>
    <n v="9.5"/>
    <n v="9.5"/>
    <n v="10"/>
    <n v="10.5"/>
    <n v="11.5"/>
    <n v="11.5"/>
    <n v="12"/>
    <n v="13.5"/>
    <n v="13.5"/>
    <n v="14"/>
    <n v="14"/>
    <n v="14"/>
    <n v="1"/>
    <n v="0.78700000000000003"/>
    <n v="4.8719999999999999"/>
    <n v="1E-3"/>
    <n v="0"/>
  </r>
  <r>
    <s v="100SI39"/>
    <n v="39"/>
    <s v="V. farnesiana"/>
    <x v="1"/>
    <n v="1"/>
    <n v="8.5"/>
    <n v="8"/>
    <n v="8"/>
    <n v="8.5"/>
    <n v="8.5"/>
    <n v="8.5"/>
    <n v="9"/>
    <n v="9"/>
    <n v="9"/>
    <n v="9.5"/>
    <n v="9"/>
    <n v="9.5"/>
    <n v="9.5"/>
    <n v="10"/>
    <n v="11"/>
    <n v="1"/>
    <n v="0.78700000000000003"/>
    <n v="5.0739999999999998"/>
    <n v="0.122"/>
    <n v="2E-3"/>
  </r>
  <r>
    <s v="100SI40"/>
    <n v="40"/>
    <s v="V. farnesiana"/>
    <x v="1"/>
    <n v="1"/>
    <n v="2"/>
    <n v="2"/>
    <m/>
    <m/>
    <m/>
    <m/>
    <m/>
    <m/>
    <m/>
    <m/>
    <m/>
    <m/>
    <m/>
    <m/>
    <m/>
    <n v="0"/>
    <n v="0"/>
    <n v="0"/>
    <n v="0"/>
    <n v="0"/>
  </r>
  <r>
    <s v="100CI41"/>
    <n v="41"/>
    <s v="V. farnesiana"/>
    <x v="2"/>
    <n v="1"/>
    <n v="2"/>
    <n v="2.5"/>
    <n v="2.5"/>
    <n v="2.5"/>
    <m/>
    <m/>
    <m/>
    <m/>
    <m/>
    <m/>
    <m/>
    <m/>
    <m/>
    <m/>
    <m/>
    <n v="0"/>
    <n v="0"/>
    <n v="0"/>
    <n v="0"/>
    <n v="0"/>
  </r>
  <r>
    <s v="100CI42"/>
    <n v="42"/>
    <s v="V. farnesiana"/>
    <x v="2"/>
    <n v="1"/>
    <n v="5.5"/>
    <n v="6"/>
    <n v="6.5"/>
    <n v="7"/>
    <n v="7"/>
    <n v="8.5"/>
    <n v="9"/>
    <n v="9"/>
    <n v="10"/>
    <n v="10"/>
    <n v="10"/>
    <n v="11"/>
    <n v="10"/>
    <n v="10.5"/>
    <n v="10.5"/>
    <n v="1"/>
    <n v="0.80800000000000005"/>
    <n v="6.4370000000000003"/>
    <s v="NA"/>
    <s v="NA"/>
  </r>
  <r>
    <s v="100CI43"/>
    <n v="43"/>
    <s v="V. farnesiana"/>
    <x v="2"/>
    <n v="1"/>
    <n v="3.5"/>
    <n v="6.5"/>
    <n v="6.5"/>
    <n v="7"/>
    <n v="7"/>
    <n v="7.5"/>
    <n v="7.5"/>
    <n v="8"/>
    <n v="8.5"/>
    <n v="8.5"/>
    <n v="9"/>
    <n v="9"/>
    <n v="8.5"/>
    <n v="9"/>
    <n v="10"/>
    <n v="1"/>
    <n v="0.72499999999999998"/>
    <n v="1.31"/>
    <n v="0.65900000000000003"/>
    <n v="0.24099999999999999"/>
  </r>
  <r>
    <s v="100CI44"/>
    <n v="44"/>
    <s v="V. farnesiana"/>
    <x v="2"/>
    <n v="1"/>
    <n v="4"/>
    <n v="4"/>
    <m/>
    <m/>
    <m/>
    <m/>
    <m/>
    <m/>
    <m/>
    <m/>
    <m/>
    <m/>
    <m/>
    <m/>
    <m/>
    <n v="0"/>
    <n v="0"/>
    <n v="0"/>
    <n v="0"/>
    <n v="0"/>
  </r>
  <r>
    <s v="100CI45"/>
    <n v="45"/>
    <s v="V. farnesiana"/>
    <x v="2"/>
    <n v="1"/>
    <n v="5"/>
    <n v="7.5"/>
    <n v="8"/>
    <n v="8.5"/>
    <n v="9"/>
    <n v="9.5"/>
    <n v="10"/>
    <n v="10.5"/>
    <n v="11"/>
    <n v="11.5"/>
    <n v="11.5"/>
    <n v="11.5"/>
    <n v="10.5"/>
    <n v="10.5"/>
    <n v="10"/>
    <n v="1"/>
    <n v="0.749"/>
    <n v="0.69799999999999995"/>
    <n v="0.57899999999999996"/>
    <n v="9.1999999999999998E-2"/>
  </r>
  <r>
    <s v="100CI46"/>
    <n v="46"/>
    <s v="R. communis"/>
    <x v="2"/>
    <n v="0"/>
    <n v="3.5"/>
    <n v="3.5"/>
    <m/>
    <m/>
    <m/>
    <m/>
    <m/>
    <m/>
    <m/>
    <m/>
    <m/>
    <m/>
    <m/>
    <m/>
    <m/>
    <n v="0"/>
    <n v="0"/>
    <n v="0"/>
    <n v="0"/>
    <n v="0"/>
  </r>
  <r>
    <s v="100CI47"/>
    <n v="47"/>
    <s v="R. communis"/>
    <x v="2"/>
    <n v="0"/>
    <n v="2.5"/>
    <n v="2.5"/>
    <m/>
    <m/>
    <m/>
    <n v="4"/>
    <m/>
    <m/>
    <m/>
    <m/>
    <m/>
    <m/>
    <m/>
    <m/>
    <m/>
    <n v="0"/>
    <n v="0"/>
    <n v="0"/>
    <n v="0"/>
    <n v="0"/>
  </r>
  <r>
    <s v="100CI48"/>
    <n v="48"/>
    <s v="R. communis"/>
    <x v="2"/>
    <n v="1"/>
    <n v="3.5"/>
    <n v="4"/>
    <n v="4"/>
    <n v="4"/>
    <n v="4"/>
    <m/>
    <n v="4"/>
    <n v="4.5"/>
    <n v="5"/>
    <n v="5"/>
    <n v="5"/>
    <n v="5"/>
    <n v="5"/>
    <n v="5"/>
    <n v="5.5"/>
    <n v="1"/>
    <n v="0.79400000000000004"/>
    <n v="3.4279999999999999"/>
    <n v="0.59"/>
    <n v="0.122"/>
  </r>
  <r>
    <s v="100CI49"/>
    <n v="49"/>
    <s v="R. communis"/>
    <x v="2"/>
    <n v="1"/>
    <n v="2"/>
    <n v="2"/>
    <m/>
    <m/>
    <m/>
    <m/>
    <m/>
    <m/>
    <m/>
    <m/>
    <m/>
    <m/>
    <m/>
    <m/>
    <m/>
    <n v="0"/>
    <n v="0"/>
    <n v="0"/>
    <n v="0"/>
    <n v="0"/>
  </r>
  <r>
    <s v="100CI50"/>
    <n v="50"/>
    <s v="R. communis"/>
    <x v="2"/>
    <n v="1"/>
    <n v="0"/>
    <n v="0"/>
    <m/>
    <m/>
    <m/>
    <m/>
    <m/>
    <m/>
    <m/>
    <m/>
    <m/>
    <m/>
    <m/>
    <m/>
    <m/>
    <n v="0"/>
    <n v="0"/>
    <n v="0"/>
    <n v="0"/>
    <n v="0"/>
  </r>
  <r>
    <s v="100CI51"/>
    <n v="51"/>
    <s v="V. farnesiana"/>
    <x v="2"/>
    <n v="0"/>
    <n v="4.5"/>
    <n v="4.5"/>
    <m/>
    <m/>
    <m/>
    <m/>
    <m/>
    <m/>
    <m/>
    <m/>
    <m/>
    <m/>
    <m/>
    <m/>
    <m/>
    <n v="0"/>
    <n v="0"/>
    <n v="0"/>
    <n v="0"/>
    <n v="0"/>
  </r>
  <r>
    <s v="100CI52"/>
    <n v="52"/>
    <s v="V. farnesiana"/>
    <x v="2"/>
    <n v="1"/>
    <n v="4"/>
    <n v="4.5"/>
    <n v="5"/>
    <n v="5"/>
    <n v="5.5"/>
    <n v="5.5"/>
    <n v="6.5"/>
    <n v="6.5"/>
    <n v="7"/>
    <n v="7"/>
    <n v="7.5"/>
    <n v="7.5"/>
    <n v="7.5"/>
    <n v="7.5"/>
    <n v="7.5"/>
    <n v="1"/>
    <n v="0.70299999999999996"/>
    <n v="2.5249999999999999"/>
    <n v="0.70699999999999996"/>
    <n v="0.623"/>
  </r>
  <r>
    <s v="100CI53"/>
    <n v="53"/>
    <s v="V. farnesiana"/>
    <x v="2"/>
    <n v="1"/>
    <n v="4"/>
    <n v="4"/>
    <m/>
    <m/>
    <m/>
    <m/>
    <m/>
    <m/>
    <m/>
    <m/>
    <m/>
    <m/>
    <m/>
    <m/>
    <m/>
    <n v="0"/>
    <n v="0"/>
    <n v="0"/>
    <n v="0"/>
    <n v="0"/>
  </r>
  <r>
    <s v="100CI54"/>
    <n v="54"/>
    <s v="V. farnesiana"/>
    <x v="2"/>
    <n v="1"/>
    <n v="2"/>
    <n v="2.5"/>
    <m/>
    <m/>
    <m/>
    <m/>
    <m/>
    <m/>
    <m/>
    <m/>
    <m/>
    <m/>
    <m/>
    <m/>
    <m/>
    <n v="0"/>
    <n v="0"/>
    <n v="0"/>
    <n v="0"/>
    <n v="0"/>
  </r>
  <r>
    <s v="100CI55"/>
    <n v="55"/>
    <s v="V. farnesiana"/>
    <x v="2"/>
    <n v="1"/>
    <n v="5"/>
    <n v="5"/>
    <m/>
    <m/>
    <m/>
    <m/>
    <m/>
    <m/>
    <m/>
    <m/>
    <m/>
    <m/>
    <m/>
    <m/>
    <m/>
    <n v="0"/>
    <n v="0"/>
    <n v="0"/>
    <n v="0"/>
    <n v="0"/>
  </r>
  <r>
    <s v="100CI56"/>
    <n v="56"/>
    <s v="R. communis"/>
    <x v="2"/>
    <n v="0"/>
    <n v="4"/>
    <n v="4"/>
    <m/>
    <m/>
    <m/>
    <m/>
    <m/>
    <m/>
    <m/>
    <m/>
    <m/>
    <m/>
    <m/>
    <m/>
    <m/>
    <n v="0"/>
    <n v="0"/>
    <n v="0"/>
    <n v="0"/>
    <n v="0"/>
  </r>
  <r>
    <s v="100CI57"/>
    <n v="57"/>
    <s v="R. communis"/>
    <x v="2"/>
    <n v="1"/>
    <n v="2"/>
    <n v="2"/>
    <n v="2"/>
    <m/>
    <m/>
    <m/>
    <m/>
    <m/>
    <m/>
    <m/>
    <m/>
    <m/>
    <m/>
    <m/>
    <m/>
    <n v="0"/>
    <n v="0"/>
    <n v="0"/>
    <n v="0"/>
    <n v="0"/>
  </r>
  <r>
    <s v="100CI58"/>
    <n v="58"/>
    <s v="R. communis"/>
    <x v="2"/>
    <n v="1"/>
    <n v="2.5"/>
    <n v="2.5"/>
    <n v="2.5"/>
    <n v="2.5"/>
    <n v="2.5"/>
    <n v="2.5"/>
    <n v="2.5"/>
    <n v="3.5"/>
    <n v="3.5"/>
    <n v="3.5"/>
    <n v="3.5"/>
    <n v="3.5"/>
    <n v="4"/>
    <n v="4"/>
    <n v="4"/>
    <n v="1"/>
    <n v="0.77900000000000003"/>
    <n v="3.61"/>
    <n v="4.1000000000000002E-2"/>
    <n v="0"/>
  </r>
  <r>
    <s v="100CI59"/>
    <n v="59"/>
    <s v="R. communis"/>
    <x v="2"/>
    <n v="1"/>
    <n v="1.5"/>
    <n v="3"/>
    <n v="3"/>
    <n v="3"/>
    <n v="3.5"/>
    <n v="4"/>
    <n v="3.5"/>
    <n v="3.5"/>
    <n v="4"/>
    <n v="4"/>
    <n v="4"/>
    <n v="4"/>
    <m/>
    <m/>
    <m/>
    <n v="0"/>
    <n v="0"/>
    <n v="0"/>
    <n v="0"/>
    <n v="0"/>
  </r>
  <r>
    <s v="100CI60"/>
    <n v="60"/>
    <s v="R. communis"/>
    <x v="2"/>
    <n v="1"/>
    <n v="2"/>
    <n v="2.5"/>
    <n v="3.5"/>
    <n v="3.5"/>
    <n v="3.5"/>
    <n v="3.5"/>
    <n v="3.5"/>
    <n v="4"/>
    <n v="4"/>
    <n v="4"/>
    <n v="4"/>
    <n v="4"/>
    <n v="4.5"/>
    <n v="4.5"/>
    <n v="4.5"/>
    <n v="1"/>
    <n v="0.7"/>
    <n v="3.7"/>
    <n v="0.14299999999999999"/>
    <n v="3.0000000000000001E-3"/>
  </r>
  <r>
    <s v="7030CI61"/>
    <n v="61"/>
    <s v="V. farnesiana"/>
    <x v="3"/>
    <n v="1"/>
    <n v="6"/>
    <n v="10"/>
    <n v="13.5"/>
    <n v="19.5"/>
    <n v="22.5"/>
    <n v="32"/>
    <n v="38"/>
    <n v="42.5"/>
    <n v="48"/>
    <n v="48"/>
    <n v="55"/>
    <n v="55"/>
    <n v="55"/>
    <n v="55"/>
    <n v="55"/>
    <n v="1"/>
    <n v="0.81399999999999995"/>
    <n v="10.895"/>
    <n v="0.74299999999999999"/>
    <n v="2.0070000000000001"/>
  </r>
  <r>
    <s v="7030CI62"/>
    <n v="62"/>
    <s v="V. farnesiana"/>
    <x v="3"/>
    <n v="1"/>
    <n v="6"/>
    <n v="10.5"/>
    <n v="13.5"/>
    <n v="18"/>
    <n v="22"/>
    <n v="30"/>
    <n v="37"/>
    <n v="43"/>
    <n v="53.5"/>
    <n v="61"/>
    <n v="61"/>
    <n v="61"/>
    <n v="61"/>
    <n v="61"/>
    <n v="61"/>
    <n v="1"/>
    <n v="0.77100000000000002"/>
    <n v="2.6520000000000001"/>
    <n v="0.755"/>
    <n v="3.395"/>
  </r>
  <r>
    <s v="7030CI63"/>
    <n v="63"/>
    <s v="V. farnesiana"/>
    <x v="3"/>
    <n v="1"/>
    <n v="9"/>
    <n v="12.5"/>
    <n v="14"/>
    <n v="16"/>
    <n v="18"/>
    <n v="23"/>
    <n v="26.5"/>
    <n v="30"/>
    <n v="32"/>
    <n v="32"/>
    <n v="32"/>
    <n v="32"/>
    <n v="32"/>
    <n v="32.5"/>
    <n v="42"/>
    <n v="1"/>
    <n v="0.80300000000000005"/>
    <n v="9.7810000000000006"/>
    <n v="0.57099999999999995"/>
    <n v="0.44900000000000001"/>
  </r>
  <r>
    <s v="7030CI64"/>
    <n v="64"/>
    <s v="V. farnesiana"/>
    <x v="3"/>
    <n v="1"/>
    <n v="7.5"/>
    <n v="10.5"/>
    <n v="13.5"/>
    <n v="17"/>
    <n v="22"/>
    <n v="28"/>
    <n v="33.5"/>
    <n v="38"/>
    <n v="45"/>
    <n v="48"/>
    <n v="48"/>
    <n v="48"/>
    <n v="48"/>
    <n v="48"/>
    <n v="48"/>
    <n v="1"/>
    <n v="0.77300000000000002"/>
    <n v="3.9039999999999999"/>
    <n v="0.76400000000000001"/>
    <n v="4.2930000000000001"/>
  </r>
  <r>
    <s v="7030CI65"/>
    <n v="65"/>
    <s v="R. communis"/>
    <x v="3"/>
    <n v="1"/>
    <n v="7"/>
    <n v="8"/>
    <n v="8"/>
    <n v="8"/>
    <n v="9"/>
    <n v="9.5"/>
    <n v="9.5"/>
    <n v="10.5"/>
    <n v="11"/>
    <n v="11"/>
    <n v="12"/>
    <n v="12"/>
    <n v="10.5"/>
    <n v="11"/>
    <n v="11"/>
    <n v="1"/>
    <n v="0.77100000000000002"/>
    <n v="2.0550000000000002"/>
    <n v="0.61499999999999999"/>
    <n v="0.19500000000000001"/>
  </r>
  <r>
    <s v="7030CI66"/>
    <n v="66"/>
    <s v="V. farnesiana"/>
    <x v="3"/>
    <n v="0"/>
    <n v="3.5"/>
    <n v="4.5"/>
    <n v="4.5"/>
    <n v="4.5"/>
    <m/>
    <m/>
    <m/>
    <m/>
    <m/>
    <m/>
    <m/>
    <m/>
    <m/>
    <m/>
    <m/>
    <n v="0"/>
    <n v="0"/>
    <n v="0"/>
    <n v="0"/>
    <n v="0"/>
  </r>
  <r>
    <s v="7030CI67"/>
    <n v="67"/>
    <s v="R. communis"/>
    <x v="3"/>
    <n v="1"/>
    <n v="6.5"/>
    <n v="6.5"/>
    <n v="7.5"/>
    <n v="8.5"/>
    <n v="9.5"/>
    <n v="10"/>
    <n v="10"/>
    <n v="10.5"/>
    <n v="10.5"/>
    <n v="11.5"/>
    <n v="14.5"/>
    <n v="16"/>
    <n v="16"/>
    <n v="16"/>
    <n v="16"/>
    <n v="1"/>
    <n v="0.69"/>
    <n v="1.234"/>
    <n v="0.71899999999999997"/>
    <n v="1.365"/>
  </r>
  <r>
    <s v="7030CI68"/>
    <n v="68"/>
    <s v="R. communis"/>
    <x v="3"/>
    <n v="1"/>
    <n v="5"/>
    <n v="7"/>
    <n v="7"/>
    <n v="8.5"/>
    <n v="9"/>
    <n v="9.5"/>
    <n v="10"/>
    <n v="10.5"/>
    <n v="13"/>
    <n v="14"/>
    <n v="18"/>
    <n v="20"/>
    <n v="20"/>
    <n v="21"/>
    <n v="21.5"/>
    <n v="1"/>
    <n v="0.69299999999999995"/>
    <n v="1.6819999999999999"/>
    <n v="0.45"/>
    <n v="7.8E-2"/>
  </r>
  <r>
    <s v="7030CI69"/>
    <n v="69"/>
    <s v="R. communis"/>
    <x v="3"/>
    <n v="1"/>
    <n v="6.5"/>
    <n v="6.5"/>
    <n v="7"/>
    <n v="7.5"/>
    <n v="7.5"/>
    <n v="8"/>
    <n v="8"/>
    <n v="10.5"/>
    <n v="12.5"/>
    <n v="14"/>
    <n v="18.5"/>
    <n v="19"/>
    <n v="20"/>
    <n v="21"/>
    <n v="21"/>
    <n v="1"/>
    <n v="0.47599999999999998"/>
    <n v="0.22900000000000001"/>
    <n v="0.497"/>
    <n v="0.10299999999999999"/>
  </r>
  <r>
    <s v="7030CI70"/>
    <n v="70"/>
    <s v="R. communis"/>
    <x v="3"/>
    <n v="1"/>
    <n v="6.5"/>
    <n v="9"/>
    <n v="9.5"/>
    <n v="10"/>
    <n v="10"/>
    <n v="9.5"/>
    <n v="12"/>
    <n v="13"/>
    <n v="14"/>
    <n v="15.5"/>
    <n v="18.5"/>
    <n v="19"/>
    <n v="20.5"/>
    <n v="21"/>
    <n v="21.5"/>
    <n v="1"/>
    <n v="0.86"/>
    <n v="7.37"/>
    <n v="0.54300000000000004"/>
    <n v="0.17299999999999999"/>
  </r>
  <r>
    <s v="7030CI71"/>
    <n v="71"/>
    <s v="V. farnesiana"/>
    <x v="3"/>
    <n v="1"/>
    <n v="10"/>
    <n v="13.5"/>
    <n v="15.5"/>
    <n v="16.5"/>
    <n v="20.5"/>
    <n v="27"/>
    <n v="33"/>
    <n v="38"/>
    <n v="46.5"/>
    <n v="47"/>
    <n v="47"/>
    <n v="47"/>
    <n v="47.5"/>
    <n v="52.5"/>
    <n v="53"/>
    <n v="1"/>
    <n v="0.83599999999999997"/>
    <n v="25.692"/>
    <n v="0.749"/>
    <n v="1.8220000000000001"/>
  </r>
  <r>
    <s v="7030CI72"/>
    <n v="72"/>
    <s v="V. farnesiana"/>
    <x v="3"/>
    <n v="1"/>
    <n v="6.5"/>
    <n v="9"/>
    <n v="9.5"/>
    <n v="12"/>
    <n v="17"/>
    <n v="23"/>
    <n v="30"/>
    <n v="35"/>
    <n v="41.5"/>
    <n v="41.5"/>
    <n v="48.5"/>
    <n v="49"/>
    <n v="49.5"/>
    <n v="52.5"/>
    <n v="54"/>
    <n v="1"/>
    <n v="0.83099999999999996"/>
    <n v="18.331"/>
    <n v="0.79100000000000004"/>
    <n v="6.7469999999999999"/>
  </r>
  <r>
    <s v="7030CI73"/>
    <n v="73"/>
    <s v="V. farnesiana"/>
    <x v="3"/>
    <n v="1"/>
    <n v="7.5"/>
    <n v="11.5"/>
    <n v="15"/>
    <n v="21.5"/>
    <n v="28.5"/>
    <n v="38"/>
    <n v="46"/>
    <n v="51"/>
    <n v="60.5"/>
    <n v="62"/>
    <n v="62"/>
    <n v="70"/>
    <n v="71"/>
    <n v="71"/>
    <n v="72"/>
    <n v="1"/>
    <n v="0.82799999999999996"/>
    <n v="16.623999999999999"/>
    <n v="0.64700000000000002"/>
    <n v="1.089"/>
  </r>
  <r>
    <s v="7030CI74"/>
    <n v="74"/>
    <s v="V. farnesiana"/>
    <x v="3"/>
    <n v="1"/>
    <n v="9"/>
    <n v="9.5"/>
    <n v="9.5"/>
    <n v="12"/>
    <n v="14.5"/>
    <n v="20"/>
    <n v="26"/>
    <n v="33"/>
    <n v="42"/>
    <n v="42"/>
    <n v="42"/>
    <n v="45"/>
    <n v="48"/>
    <n v="49.5"/>
    <n v="49.5"/>
    <n v="1"/>
    <n v="0.83699999999999997"/>
    <n v="15.137"/>
    <n v="0.68300000000000005"/>
    <n v="1.573"/>
  </r>
  <r>
    <s v="7030CI75"/>
    <n v="75"/>
    <s v="V. farnesiana"/>
    <x v="3"/>
    <n v="0"/>
    <n v="7.5"/>
    <n v="8.5"/>
    <n v="8.5"/>
    <n v="10"/>
    <n v="10"/>
    <n v="10.5"/>
    <n v="12.5"/>
    <n v="17.5"/>
    <n v="24"/>
    <n v="26.5"/>
    <n v="30"/>
    <n v="30"/>
    <n v="30"/>
    <n v="30"/>
    <n v="42"/>
    <n v="1"/>
    <n v="0.77500000000000002"/>
    <n v="8.7490000000000006"/>
    <n v="0.73499999999999999"/>
    <n v="2.4529999999999998"/>
  </r>
  <r>
    <s v="7030CI76"/>
    <n v="76"/>
    <s v="R. communis"/>
    <x v="3"/>
    <n v="1"/>
    <n v="5.5"/>
    <n v="5.5"/>
    <m/>
    <m/>
    <m/>
    <m/>
    <m/>
    <m/>
    <m/>
    <m/>
    <m/>
    <m/>
    <m/>
    <m/>
    <m/>
    <n v="0"/>
    <n v="0"/>
    <n v="0"/>
    <n v="0"/>
    <n v="0"/>
  </r>
  <r>
    <s v="7030CI77"/>
    <n v="77"/>
    <s v="R. communis"/>
    <x v="3"/>
    <n v="0"/>
    <n v="5"/>
    <n v="6"/>
    <n v="6.5"/>
    <n v="6.5"/>
    <n v="6.5"/>
    <n v="7"/>
    <n v="7"/>
    <n v="7.5"/>
    <n v="9.5"/>
    <n v="10.5"/>
    <n v="14.5"/>
    <n v="15.5"/>
    <n v="16.5"/>
    <n v="16.5"/>
    <n v="16.5"/>
    <n v="1"/>
    <n v="0.64100000000000001"/>
    <n v="1.2330000000000001"/>
    <n v="0.38800000000000001"/>
    <n v="0.10299999999999999"/>
  </r>
  <r>
    <s v="7030CI78"/>
    <n v="78"/>
    <s v="R. communis"/>
    <x v="3"/>
    <n v="1"/>
    <n v="4"/>
    <n v="4.5"/>
    <n v="5"/>
    <n v="5"/>
    <n v="5"/>
    <n v="7"/>
    <n v="7.5"/>
    <n v="8"/>
    <n v="9"/>
    <n v="11"/>
    <n v="16"/>
    <n v="16"/>
    <n v="17"/>
    <n v="17.5"/>
    <n v="17.5"/>
    <n v="1"/>
    <n v="0.72399999999999998"/>
    <n v="3.2149999999999999"/>
    <n v="0.44500000000000001"/>
    <n v="8.7999999999999995E-2"/>
  </r>
  <r>
    <s v="7030CI79"/>
    <n v="79"/>
    <s v="R. communis"/>
    <x v="3"/>
    <n v="1"/>
    <n v="4.5"/>
    <n v="6"/>
    <n v="6"/>
    <n v="8"/>
    <n v="9"/>
    <n v="11"/>
    <n v="11.5"/>
    <n v="12.5"/>
    <n v="15"/>
    <n v="15.5"/>
    <n v="19"/>
    <n v="19.5"/>
    <n v="21.5"/>
    <n v="22.5"/>
    <n v="23"/>
    <n v="1"/>
    <n v="0.68899999999999995"/>
    <n v="0.82599999999999996"/>
    <n v="0.14699999999999999"/>
    <n v="1E-3"/>
  </r>
  <r>
    <s v="7030CI80"/>
    <n v="80"/>
    <s v="R. communis"/>
    <x v="3"/>
    <n v="1"/>
    <n v="6"/>
    <n v="7"/>
    <n v="7"/>
    <n v="7"/>
    <n v="7"/>
    <n v="7.5"/>
    <n v="6"/>
    <m/>
    <m/>
    <m/>
    <m/>
    <m/>
    <m/>
    <m/>
    <m/>
    <n v="0"/>
    <n v="0"/>
    <n v="0"/>
    <n v="0"/>
    <n v="0"/>
  </r>
  <r>
    <n v="81"/>
    <n v="81"/>
    <s v="V. farnesiana"/>
    <x v="4"/>
    <n v="1"/>
    <n v="16.5"/>
    <n v="20"/>
    <n v="23.5"/>
    <n v="29.5"/>
    <n v="35"/>
    <n v="42.5"/>
    <n v="51"/>
    <n v="54.5"/>
    <n v="61"/>
    <n v="64"/>
    <n v="66"/>
    <n v="66.5"/>
    <n v="66.5"/>
    <n v="66.5"/>
    <n v="66.5"/>
    <n v="1"/>
    <n v="0.80600000000000005"/>
    <n v="11.704000000000001"/>
    <n v="0.78300000000000003"/>
    <n v="6.6630000000000003"/>
  </r>
  <r>
    <n v="82"/>
    <n v="82"/>
    <s v="V. farnesiana"/>
    <x v="4"/>
    <n v="1"/>
    <n v="15"/>
    <n v="20.5"/>
    <n v="27"/>
    <n v="34"/>
    <n v="41"/>
    <n v="48"/>
    <n v="54.5"/>
    <n v="60"/>
    <n v="65.5"/>
    <n v="68"/>
    <n v="74"/>
    <n v="74.5"/>
    <n v="74.5"/>
    <n v="76"/>
    <n v="76"/>
    <n v="1"/>
    <n v="0.83199999999999996"/>
    <n v="17.672999999999998"/>
    <n v="0.74299999999999999"/>
    <n v="2.2050000000000001"/>
  </r>
  <r>
    <n v="83"/>
    <n v="83"/>
    <s v="V. farnesiana"/>
    <x v="4"/>
    <n v="1"/>
    <n v="11"/>
    <n v="17"/>
    <n v="21"/>
    <n v="27.5"/>
    <n v="32"/>
    <n v="38"/>
    <n v="44.5"/>
    <n v="48.5"/>
    <n v="50"/>
    <n v="52.5"/>
    <n v="53"/>
    <n v="53"/>
    <n v="53"/>
    <n v="55.5"/>
    <n v="56"/>
    <n v="1"/>
    <n v="0.82099999999999995"/>
    <n v="13.228999999999999"/>
    <n v="0.61399999999999999"/>
    <n v="0.98799999999999999"/>
  </r>
  <r>
    <n v="84"/>
    <n v="84"/>
    <s v="V. farnesiana"/>
    <x v="4"/>
    <n v="1"/>
    <n v="17.5"/>
    <n v="25"/>
    <n v="31"/>
    <n v="41.5"/>
    <n v="49"/>
    <n v="58.5"/>
    <n v="65"/>
    <n v="69.5"/>
    <n v="69.5"/>
    <n v="69.5"/>
    <n v="69.5"/>
    <n v="69.5"/>
    <n v="69.5"/>
    <n v="72"/>
    <n v="73"/>
    <n v="1"/>
    <n v="0.79300000000000004"/>
    <n v="9.2789999999999999"/>
    <n v="0.66500000000000004"/>
    <n v="0.42599999999999999"/>
  </r>
  <r>
    <n v="85"/>
    <n v="85"/>
    <s v="V. farnesiana"/>
    <x v="4"/>
    <n v="1"/>
    <n v="9"/>
    <n v="14.5"/>
    <n v="17.5"/>
    <n v="23.5"/>
    <n v="27"/>
    <n v="34"/>
    <n v="41.5"/>
    <n v="49"/>
    <n v="53"/>
    <n v="53.5"/>
    <n v="53.5"/>
    <n v="53.5"/>
    <n v="54.5"/>
    <n v="54.5"/>
    <n v="54.5"/>
    <n v="1"/>
    <s v="NA"/>
    <s v="NA"/>
    <s v="NA"/>
    <s v="NA"/>
  </r>
  <r>
    <n v="86"/>
    <n v="86"/>
    <s v="R. communis"/>
    <x v="4"/>
    <n v="0"/>
    <n v="4.5"/>
    <n v="5"/>
    <n v="5"/>
    <n v="5"/>
    <m/>
    <m/>
    <m/>
    <m/>
    <m/>
    <m/>
    <m/>
    <m/>
    <m/>
    <m/>
    <m/>
    <n v="0"/>
    <n v="0"/>
    <n v="0"/>
    <n v="0"/>
    <n v="0"/>
  </r>
  <r>
    <n v="87"/>
    <n v="87"/>
    <s v="R. communis"/>
    <x v="4"/>
    <n v="0"/>
    <n v="4"/>
    <n v="5.5"/>
    <n v="6"/>
    <n v="6"/>
    <n v="6"/>
    <n v="7"/>
    <n v="7.5"/>
    <n v="9.5"/>
    <n v="10.5"/>
    <n v="13"/>
    <n v="14"/>
    <n v="14.5"/>
    <n v="15.5"/>
    <n v="16"/>
    <n v="16"/>
    <n v="1"/>
    <n v="0.77400000000000002"/>
    <n v="3.198"/>
    <n v="3.5999999999999997E-2"/>
    <n v="1E-3"/>
  </r>
  <r>
    <n v="88"/>
    <n v="88"/>
    <s v="R. communis"/>
    <x v="4"/>
    <n v="1"/>
    <n v="3"/>
    <n v="5"/>
    <n v="5.5"/>
    <n v="5.5"/>
    <n v="5.5"/>
    <n v="5.5"/>
    <n v="7"/>
    <n v="7"/>
    <n v="8.5"/>
    <n v="9.5"/>
    <n v="11.5"/>
    <n v="12"/>
    <n v="12"/>
    <n v="12"/>
    <n v="14.5"/>
    <n v="1"/>
    <n v="0.73799999999999999"/>
    <n v="2.6429999999999998"/>
    <n v="0.36399999999999999"/>
    <n v="2.8000000000000001E-2"/>
  </r>
  <r>
    <n v="89"/>
    <n v="89"/>
    <s v="V. farnesiana"/>
    <x v="4"/>
    <n v="1"/>
    <n v="6.5"/>
    <n v="9.5"/>
    <n v="10.5"/>
    <n v="12"/>
    <n v="14.5"/>
    <n v="17"/>
    <n v="19"/>
    <n v="21.5"/>
    <n v="25.5"/>
    <n v="26"/>
    <n v="31"/>
    <n v="36"/>
    <n v="36"/>
    <n v="36"/>
    <n v="36"/>
    <n v="1"/>
    <n v="0.79"/>
    <n v="6.7469999999999999"/>
    <n v="0.69599999999999995"/>
    <n v="1.0880000000000001"/>
  </r>
  <r>
    <n v="90"/>
    <n v="90"/>
    <s v="R. communis"/>
    <x v="4"/>
    <n v="0"/>
    <n v="2.5"/>
    <n v="3.5"/>
    <n v="4"/>
    <n v="4"/>
    <n v="5"/>
    <n v="6"/>
    <n v="7"/>
    <n v="8"/>
    <n v="9"/>
    <n v="9.5"/>
    <n v="12.5"/>
    <n v="12.5"/>
    <n v="13"/>
    <n v="13.5"/>
    <n v="15"/>
    <n v="1"/>
    <n v="0.78600000000000003"/>
    <n v="3.78"/>
    <n v="3.6999999999999998E-2"/>
    <n v="1E-3"/>
  </r>
  <r>
    <n v="91"/>
    <n v="91"/>
    <s v="R. communis"/>
    <x v="4"/>
    <n v="0"/>
    <n v="4.5"/>
    <n v="5"/>
    <n v="5"/>
    <n v="5"/>
    <n v="5.5"/>
    <n v="6.5"/>
    <n v="7"/>
    <n v="7.5"/>
    <n v="9"/>
    <n v="9.5"/>
    <n v="12"/>
    <n v="12"/>
    <n v="12.5"/>
    <n v="13"/>
    <n v="13"/>
    <n v="1"/>
    <n v="0.73299999999999998"/>
    <n v="0.95499999999999996"/>
    <n v="0.629"/>
    <n v="0.20599999999999999"/>
  </r>
  <r>
    <n v="92"/>
    <n v="92"/>
    <s v="V. farnesiana"/>
    <x v="4"/>
    <n v="1"/>
    <n v="8"/>
    <n v="11.5"/>
    <n v="14"/>
    <n v="17.5"/>
    <n v="20.5"/>
    <n v="26"/>
    <n v="33.5"/>
    <n v="39"/>
    <n v="46"/>
    <n v="49"/>
    <n v="55"/>
    <n v="56"/>
    <n v="56.5"/>
    <n v="58"/>
    <n v="59"/>
    <n v="1"/>
    <n v="0.83199999999999996"/>
    <n v="19.055"/>
    <n v="0.8"/>
    <n v="6.976"/>
  </r>
  <r>
    <n v="93"/>
    <n v="93"/>
    <s v="R. communis"/>
    <x v="4"/>
    <n v="0"/>
    <n v="5.5"/>
    <n v="6.5"/>
    <n v="7.5"/>
    <n v="8.5"/>
    <n v="9"/>
    <n v="10"/>
    <n v="11"/>
    <n v="11.5"/>
    <n v="11.5"/>
    <n v="12.5"/>
    <n v="15"/>
    <n v="15.5"/>
    <n v="16"/>
    <n v="16.5"/>
    <n v="16.5"/>
    <n v="1"/>
    <n v="0.77500000000000002"/>
    <n v="2.14"/>
    <n v="0.69899999999999995"/>
    <n v="0.79600000000000004"/>
  </r>
  <r>
    <n v="94"/>
    <n v="94"/>
    <s v="R. communis"/>
    <x v="4"/>
    <n v="1"/>
    <n v="4.5"/>
    <n v="5"/>
    <n v="5.5"/>
    <n v="7"/>
    <n v="7"/>
    <n v="9"/>
    <n v="9.5"/>
    <n v="11"/>
    <n v="12"/>
    <n v="13"/>
    <n v="17.5"/>
    <n v="18"/>
    <n v="18"/>
    <n v="19"/>
    <n v="19"/>
    <n v="1"/>
    <n v="0.8"/>
    <n v="5.7"/>
    <n v="0.66500000000000004"/>
    <n v="0.308"/>
  </r>
  <r>
    <n v="95"/>
    <n v="95"/>
    <s v="R. communis"/>
    <x v="4"/>
    <n v="0"/>
    <n v="2"/>
    <n v="3.5"/>
    <n v="5"/>
    <n v="5"/>
    <n v="6"/>
    <n v="7"/>
    <n v="7.5"/>
    <n v="8.5"/>
    <n v="9.5"/>
    <n v="10.5"/>
    <n v="11.5"/>
    <n v="12.5"/>
    <n v="13"/>
    <n v="14"/>
    <n v="14"/>
    <n v="1"/>
    <n v="0.70599999999999996"/>
    <n v="0.65800000000000003"/>
    <n v="0.49"/>
    <n v="4.2000000000000003E-2"/>
  </r>
  <r>
    <n v="96"/>
    <n v="96"/>
    <s v="V. farnesiana"/>
    <x v="4"/>
    <n v="0"/>
    <n v="4"/>
    <n v="7.5"/>
    <n v="10"/>
    <n v="14"/>
    <n v="18.5"/>
    <n v="25"/>
    <n v="31.5"/>
    <n v="37.5"/>
    <n v="42"/>
    <n v="43"/>
    <n v="49.5"/>
    <n v="57.5"/>
    <n v="58"/>
    <n v="58.5"/>
    <n v="61"/>
    <n v="1"/>
    <n v="0.77700000000000002"/>
    <n v="4.1689999999999996"/>
    <n v="0.63200000000000001"/>
    <n v="0.59399999999999997"/>
  </r>
  <r>
    <n v="97"/>
    <n v="97"/>
    <s v="V. farnesiana"/>
    <x v="4"/>
    <n v="1"/>
    <n v="11.5"/>
    <n v="17.5"/>
    <n v="25"/>
    <n v="32.5"/>
    <n v="38"/>
    <n v="45"/>
    <n v="49.5"/>
    <n v="52.5"/>
    <n v="57"/>
    <n v="62"/>
    <n v="62"/>
    <n v="62"/>
    <n v="63"/>
    <n v="63"/>
    <n v="64"/>
    <n v="1"/>
    <n v="0.78100000000000003"/>
    <n v="3.6989999999999998"/>
    <n v="0.42499999999999999"/>
    <n v="0.14299999999999999"/>
  </r>
  <r>
    <n v="98"/>
    <n v="98"/>
    <s v="R. communis"/>
    <x v="4"/>
    <n v="0"/>
    <n v="3.5"/>
    <n v="3.5"/>
    <n v="3.5"/>
    <n v="4"/>
    <n v="4.5"/>
    <n v="6"/>
    <n v="6.5"/>
    <n v="7"/>
    <n v="9"/>
    <n v="9.5"/>
    <n v="10.5"/>
    <n v="10.5"/>
    <n v="11"/>
    <n v="11.5"/>
    <n v="12.5"/>
    <n v="1"/>
    <n v="0.79500000000000004"/>
    <n v="3.7690000000000001"/>
    <n v="0.42"/>
    <n v="1.0999999999999999E-2"/>
  </r>
  <r>
    <n v="99"/>
    <n v="99"/>
    <s v="V. farnesiana"/>
    <x v="4"/>
    <n v="1"/>
    <n v="6.5"/>
    <n v="12.5"/>
    <n v="17.5"/>
    <n v="25.5"/>
    <n v="31"/>
    <n v="36"/>
    <n v="38.5"/>
    <n v="43.5"/>
    <n v="47"/>
    <n v="48"/>
    <n v="53"/>
    <n v="61"/>
    <n v="61"/>
    <n v="61"/>
    <n v="65"/>
    <n v="1"/>
    <n v="0.75800000000000001"/>
    <n v="6.1059999999999999"/>
    <n v="0.73199999999999998"/>
    <n v="3.2490000000000001"/>
  </r>
  <r>
    <n v="100"/>
    <n v="100"/>
    <s v="R. communis"/>
    <x v="4"/>
    <n v="0"/>
    <n v="3.5"/>
    <n v="4.5"/>
    <n v="4.5"/>
    <n v="5"/>
    <n v="6"/>
    <n v="7"/>
    <n v="7.5"/>
    <n v="8"/>
    <n v="9.5"/>
    <n v="10"/>
    <n v="11.5"/>
    <n v="12"/>
    <n v="12"/>
    <n v="12.5"/>
    <n v="13"/>
    <n v="1"/>
    <n v="0.59699999999999998"/>
    <n v="0.21099999999999999"/>
    <n v="0.54200000000000004"/>
    <n v="7.000000000000000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7030SI1"/>
    <n v="1"/>
    <x v="0"/>
    <s v="C"/>
    <n v="1"/>
    <n v="6"/>
    <n v="5.5"/>
    <n v="6.5"/>
    <n v="7"/>
    <n v="9"/>
    <n v="10.5"/>
    <n v="13"/>
    <n v="15"/>
    <n v="15.5"/>
    <n v="16"/>
    <n v="16"/>
    <n v="16"/>
    <n v="19"/>
    <n v="19"/>
    <n v="19.5"/>
    <n v="1"/>
    <n v="0.75900000000000001"/>
    <n v="2.8359999999999999"/>
    <n v="0.73799999999999999"/>
    <n v="1.2330000000000001"/>
  </r>
  <r>
    <s v="7030SI2"/>
    <n v="2"/>
    <x v="0"/>
    <s v="C"/>
    <n v="0"/>
    <n v="4"/>
    <n v="7"/>
    <n v="9.5"/>
    <n v="12"/>
    <n v="16"/>
    <n v="21"/>
    <n v="27"/>
    <n v="32.5"/>
    <n v="37.5"/>
    <n v="42"/>
    <n v="45"/>
    <n v="45"/>
    <n v="45.5"/>
    <n v="46"/>
    <n v="59"/>
    <n v="1"/>
    <n v="0.84099999999999997"/>
    <n v="22.869"/>
    <n v="0.69899999999999995"/>
    <n v="1.044"/>
  </r>
  <r>
    <s v="7030SI3"/>
    <n v="3"/>
    <x v="0"/>
    <s v="C"/>
    <n v="0"/>
    <n v="4"/>
    <n v="4"/>
    <m/>
    <m/>
    <m/>
    <m/>
    <m/>
    <m/>
    <m/>
    <m/>
    <m/>
    <m/>
    <m/>
    <m/>
    <m/>
    <n v="0"/>
    <n v="0"/>
    <n v="0"/>
    <n v="0"/>
    <n v="0"/>
  </r>
  <r>
    <s v="7030SI4"/>
    <n v="4"/>
    <x v="0"/>
    <s v="C"/>
    <n v="0"/>
    <n v="5.5"/>
    <n v="6"/>
    <n v="7"/>
    <n v="8"/>
    <n v="9.5"/>
    <n v="12"/>
    <n v="15.5"/>
    <n v="19.5"/>
    <n v="26"/>
    <n v="32"/>
    <n v="35"/>
    <n v="34.5"/>
    <n v="31"/>
    <n v="31"/>
    <n v="33"/>
    <n v="1"/>
    <n v="0.83099999999999996"/>
    <n v="19.245999999999999"/>
    <n v="0.58599999999999997"/>
    <n v="0.45700000000000002"/>
  </r>
  <r>
    <s v="7030SI5"/>
    <n v="5"/>
    <x v="1"/>
    <s v="C"/>
    <n v="1"/>
    <n v="4"/>
    <n v="5.5"/>
    <n v="5.5"/>
    <n v="6.5"/>
    <n v="7.5"/>
    <n v="9.5"/>
    <n v="10.5"/>
    <n v="10.5"/>
    <n v="12.5"/>
    <n v="13"/>
    <n v="15"/>
    <n v="15.5"/>
    <n v="17.5"/>
    <n v="18"/>
    <n v="18.5"/>
    <n v="1"/>
    <n v="0.79200000000000004"/>
    <n v="4.5609999999999999"/>
    <n v="0.52100000000000002"/>
    <n v="0.11899999999999999"/>
  </r>
  <r>
    <s v="7030SI6"/>
    <n v="6"/>
    <x v="1"/>
    <s v="C"/>
    <n v="0"/>
    <n v="4.5"/>
    <m/>
    <m/>
    <m/>
    <m/>
    <m/>
    <m/>
    <m/>
    <m/>
    <m/>
    <m/>
    <m/>
    <m/>
    <m/>
    <m/>
    <n v="0"/>
    <n v="0"/>
    <n v="0"/>
    <n v="0"/>
    <n v="0"/>
  </r>
  <r>
    <s v="7030SI7"/>
    <n v="7"/>
    <x v="1"/>
    <s v="C"/>
    <n v="1"/>
    <n v="2.5"/>
    <n v="3.5"/>
    <n v="3.5"/>
    <m/>
    <m/>
    <m/>
    <m/>
    <m/>
    <m/>
    <m/>
    <m/>
    <m/>
    <m/>
    <m/>
    <m/>
    <n v="0"/>
    <n v="0"/>
    <n v="0"/>
    <n v="0"/>
    <n v="0"/>
  </r>
  <r>
    <s v="7030SI8"/>
    <n v="8"/>
    <x v="1"/>
    <s v="C"/>
    <n v="1"/>
    <n v="3"/>
    <n v="4"/>
    <n v="4"/>
    <n v="4.5"/>
    <n v="5.5"/>
    <n v="7"/>
    <n v="8"/>
    <n v="9"/>
    <n v="10.5"/>
    <n v="12"/>
    <n v="14"/>
    <n v="14"/>
    <n v="14"/>
    <n v="14.5"/>
    <n v="15.5"/>
    <n v="1"/>
    <n v="0.77100000000000002"/>
    <n v="5.5140000000000002"/>
    <n v="0.65600000000000003"/>
    <n v="0.68400000000000005"/>
  </r>
  <r>
    <s v="7030SI9"/>
    <n v="9"/>
    <x v="1"/>
    <s v="C"/>
    <n v="0"/>
    <n v="1.5"/>
    <n v="3"/>
    <n v="3.5"/>
    <n v="4.5"/>
    <n v="4.5"/>
    <n v="7"/>
    <n v="7.5"/>
    <n v="8.5"/>
    <n v="9.5"/>
    <n v="11"/>
    <n v="12.5"/>
    <n v="13"/>
    <n v="13"/>
    <n v="14"/>
    <n v="15"/>
    <n v="1"/>
    <n v="0.60499999999999998"/>
    <n v="0.376"/>
    <n v="0.60599999999999998"/>
    <n v="0.251"/>
  </r>
  <r>
    <s v="7030SI10"/>
    <n v="10"/>
    <x v="0"/>
    <s v="C"/>
    <n v="0"/>
    <n v="2.5"/>
    <n v="4"/>
    <n v="5"/>
    <n v="6.5"/>
    <n v="8"/>
    <n v="10.5"/>
    <n v="13.5"/>
    <n v="15.5"/>
    <n v="21.5"/>
    <n v="26"/>
    <n v="39"/>
    <n v="39"/>
    <n v="39"/>
    <n v="42"/>
    <n v="42"/>
    <n v="1"/>
    <n v="0.82799999999999996"/>
    <n v="16.521999999999998"/>
    <n v="0.71899999999999997"/>
    <n v="1.7589999999999999"/>
  </r>
  <r>
    <s v="7030SI11"/>
    <n v="11"/>
    <x v="0"/>
    <s v="C"/>
    <n v="1"/>
    <n v="3"/>
    <n v="6.5"/>
    <n v="6.5"/>
    <n v="7"/>
    <n v="9"/>
    <n v="11.5"/>
    <n v="15"/>
    <n v="18.5"/>
    <n v="23.5"/>
    <n v="30.5"/>
    <n v="37.5"/>
    <n v="45"/>
    <n v="46.5"/>
    <n v="48"/>
    <n v="49.5"/>
    <n v="1"/>
    <n v="0.82399999999999995"/>
    <n v="14.01"/>
    <n v="0.50900000000000001"/>
    <n v="0.318"/>
  </r>
  <r>
    <s v="7030SI12"/>
    <n v="12"/>
    <x v="0"/>
    <s v="C"/>
    <n v="1"/>
    <n v="8"/>
    <n v="8.5"/>
    <n v="14"/>
    <n v="21"/>
    <n v="28"/>
    <n v="36"/>
    <n v="42"/>
    <n v="46"/>
    <n v="55"/>
    <n v="57.5"/>
    <n v="57"/>
    <n v="57.5"/>
    <n v="57.5"/>
    <n v="57.5"/>
    <n v="57.5"/>
    <n v="1"/>
    <n v="0.83599999999999997"/>
    <n v="22.035"/>
    <n v="0.77300000000000002"/>
    <n v="2.84"/>
  </r>
  <r>
    <s v="7030SI13"/>
    <n v="13"/>
    <x v="0"/>
    <s v="C"/>
    <n v="1"/>
    <n v="4.5"/>
    <n v="4.5"/>
    <n v="4.5"/>
    <n v="5"/>
    <n v="6.5"/>
    <n v="8"/>
    <n v="10.5"/>
    <n v="13.5"/>
    <n v="18"/>
    <n v="22.5"/>
    <n v="29"/>
    <n v="36.5"/>
    <n v="43"/>
    <n v="43"/>
    <n v="43"/>
    <n v="1"/>
    <n v="0.82699999999999996"/>
    <n v="16.015000000000001"/>
    <n v="0.59399999999999997"/>
    <n v="0.78900000000000003"/>
  </r>
  <r>
    <s v="7030SI14"/>
    <n v="14"/>
    <x v="1"/>
    <s v="C"/>
    <n v="1"/>
    <n v="7.5"/>
    <n v="6.5"/>
    <n v="7.5"/>
    <n v="8.5"/>
    <n v="8.5"/>
    <n v="9"/>
    <n v="9"/>
    <n v="10"/>
    <n v="11.5"/>
    <n v="12"/>
    <n v="13"/>
    <n v="14"/>
    <n v="16"/>
    <n v="17.5"/>
    <n v="18"/>
    <n v="1"/>
    <n v="0.75900000000000001"/>
    <n v="1.637"/>
    <n v="0.61499999999999999"/>
    <n v="0.19400000000000001"/>
  </r>
  <r>
    <s v="7030SI15"/>
    <n v="15"/>
    <x v="1"/>
    <s v="C"/>
    <n v="1"/>
    <n v="6"/>
    <n v="6"/>
    <n v="6.5"/>
    <n v="7.5"/>
    <n v="9"/>
    <n v="10.5"/>
    <n v="10.5"/>
    <n v="12"/>
    <n v="13.5"/>
    <n v="15"/>
    <n v="20"/>
    <n v="23"/>
    <n v="23"/>
    <n v="23"/>
    <n v="24.5"/>
    <n v="1"/>
    <n v="0.67700000000000005"/>
    <n v="0.63600000000000001"/>
    <n v="0.53400000000000003"/>
    <n v="0.10299999999999999"/>
  </r>
  <r>
    <s v="7030SI16"/>
    <n v="16"/>
    <x v="1"/>
    <s v="C"/>
    <n v="1"/>
    <n v="4"/>
    <n v="5.5"/>
    <n v="6"/>
    <n v="6.5"/>
    <n v="7.5"/>
    <n v="9"/>
    <n v="9.5"/>
    <n v="10.5"/>
    <n v="12"/>
    <n v="13"/>
    <n v="16"/>
    <n v="16"/>
    <n v="16.5"/>
    <n v="17.5"/>
    <n v="18"/>
    <n v="1"/>
    <n v="0.371"/>
    <n v="0.186"/>
    <n v="0.11799999999999999"/>
    <n v="1E-3"/>
  </r>
  <r>
    <s v="7030SI17"/>
    <n v="17"/>
    <x v="1"/>
    <s v="C"/>
    <n v="1"/>
    <n v="3.5"/>
    <n v="5.5"/>
    <n v="5.5"/>
    <n v="7"/>
    <n v="7.5"/>
    <n v="9"/>
    <n v="10.5"/>
    <n v="12"/>
    <n v="14"/>
    <n v="16"/>
    <n v="22"/>
    <n v="22"/>
    <n v="22"/>
    <n v="22"/>
    <n v="24.5"/>
    <n v="1"/>
    <n v="0.73"/>
    <n v="2.274"/>
    <n v="0.22600000000000001"/>
    <n v="4.7E-2"/>
  </r>
  <r>
    <s v="7030SI18"/>
    <n v="18"/>
    <x v="1"/>
    <s v="C"/>
    <n v="0"/>
    <n v="3.5"/>
    <n v="2.5"/>
    <n v="3"/>
    <n v="4.5"/>
    <n v="6"/>
    <n v="8"/>
    <n v="9.5"/>
    <n v="11"/>
    <n v="13"/>
    <n v="14.5"/>
    <n v="15.5"/>
    <n v="16"/>
    <n v="17.5"/>
    <n v="18"/>
    <n v="19"/>
    <n v="1"/>
    <n v="0.66300000000000003"/>
    <n v="2.2389999999999999"/>
    <n v="0.73099999999999998"/>
    <n v="2.1429999999999998"/>
  </r>
  <r>
    <s v="7030SI19"/>
    <n v="19"/>
    <x v="0"/>
    <s v="C"/>
    <n v="0"/>
    <n v="2.5"/>
    <n v="4.5"/>
    <n v="5"/>
    <n v="5"/>
    <n v="5"/>
    <n v="7.5"/>
    <n v="11.5"/>
    <n v="16.5"/>
    <n v="19.5"/>
    <n v="23"/>
    <n v="29"/>
    <n v="29"/>
    <n v="28"/>
    <n v="28"/>
    <n v="37"/>
    <n v="1"/>
    <n v="0.8"/>
    <n v="20.36"/>
    <n v="0.52800000000000002"/>
    <n v="0.45500000000000002"/>
  </r>
  <r>
    <s v="7030SI20"/>
    <n v="20"/>
    <x v="0"/>
    <s v="C"/>
    <n v="1"/>
    <n v="5.5"/>
    <n v="6"/>
    <n v="6.5"/>
    <n v="7"/>
    <n v="8.5"/>
    <n v="10"/>
    <n v="13.5"/>
    <n v="17.5"/>
    <n v="20"/>
    <n v="24.5"/>
    <n v="31"/>
    <n v="31.5"/>
    <n v="31.5"/>
    <n v="32"/>
    <n v="33"/>
    <n v="1"/>
    <n v="0.82"/>
    <n v="9.0850000000000009"/>
    <n v="0.67900000000000005"/>
    <n v="1.3520000000000001"/>
  </r>
  <r>
    <s v="100SI21"/>
    <n v="21"/>
    <x v="0"/>
    <s v="J"/>
    <n v="1"/>
    <n v="5.5"/>
    <n v="8"/>
    <n v="8"/>
    <n v="9.5"/>
    <n v="9.5"/>
    <n v="10.5"/>
    <n v="10.5"/>
    <n v="10.5"/>
    <n v="10.5"/>
    <n v="10.5"/>
    <n v="11.5"/>
    <n v="11.5"/>
    <n v="10"/>
    <n v="10"/>
    <n v="10"/>
    <n v="1"/>
    <n v="0.80100000000000005"/>
    <n v="8.8800000000000008"/>
    <n v="0.54800000000000004"/>
    <n v="0.216"/>
  </r>
  <r>
    <s v="100SI22"/>
    <n v="22"/>
    <x v="1"/>
    <s v="J"/>
    <n v="1"/>
    <n v="2"/>
    <n v="3"/>
    <n v="3"/>
    <n v="3"/>
    <n v="4"/>
    <n v="4"/>
    <n v="4"/>
    <n v="5"/>
    <n v="5"/>
    <n v="5"/>
    <n v="6"/>
    <n v="6"/>
    <n v="6"/>
    <n v="6.5"/>
    <n v="6.5"/>
    <n v="1"/>
    <n v="0.71"/>
    <n v="0.51700000000000002"/>
    <n v="0.56200000000000006"/>
    <n v="7.1999999999999995E-2"/>
  </r>
  <r>
    <s v="100SI23"/>
    <n v="23"/>
    <x v="1"/>
    <s v="J"/>
    <n v="1"/>
    <n v="2"/>
    <n v="3"/>
    <n v="3"/>
    <n v="3"/>
    <n v="3.5"/>
    <n v="3.5"/>
    <n v="3.5"/>
    <n v="4"/>
    <n v="4"/>
    <n v="4.5"/>
    <n v="5"/>
    <n v="5"/>
    <n v="5"/>
    <n v="6"/>
    <n v="6"/>
    <n v="1"/>
    <n v="0.76700000000000002"/>
    <n v="2.246"/>
    <n v="0.69"/>
    <n v="1.167"/>
  </r>
  <r>
    <s v="100SI24"/>
    <n v="24"/>
    <x v="1"/>
    <s v="J"/>
    <n v="1"/>
    <n v="2.5"/>
    <n v="3"/>
    <n v="3.5"/>
    <n v="3.5"/>
    <n v="3.5"/>
    <n v="3.5"/>
    <m/>
    <m/>
    <m/>
    <m/>
    <m/>
    <m/>
    <m/>
    <m/>
    <m/>
    <n v="0"/>
    <n v="0"/>
    <n v="0"/>
    <n v="0"/>
    <n v="0"/>
  </r>
  <r>
    <s v="100SI25"/>
    <n v="25"/>
    <x v="1"/>
    <s v="J"/>
    <n v="1"/>
    <n v="2"/>
    <n v="2"/>
    <n v="2"/>
    <m/>
    <m/>
    <m/>
    <m/>
    <m/>
    <m/>
    <m/>
    <m/>
    <m/>
    <m/>
    <m/>
    <m/>
    <n v="0"/>
    <n v="0"/>
    <n v="0"/>
    <n v="0"/>
    <n v="0"/>
  </r>
  <r>
    <s v="100SI26"/>
    <n v="26"/>
    <x v="1"/>
    <s v="J"/>
    <n v="1"/>
    <n v="4"/>
    <n v="3.5"/>
    <n v="3.5"/>
    <m/>
    <m/>
    <m/>
    <m/>
    <m/>
    <m/>
    <m/>
    <m/>
    <m/>
    <m/>
    <m/>
    <m/>
    <n v="0"/>
    <n v="0"/>
    <n v="0"/>
    <n v="0"/>
    <n v="0"/>
  </r>
  <r>
    <s v="100SI27"/>
    <n v="27"/>
    <x v="1"/>
    <s v="J"/>
    <n v="1"/>
    <n v="1"/>
    <n v="1.5"/>
    <n v="2.5"/>
    <m/>
    <m/>
    <m/>
    <m/>
    <m/>
    <m/>
    <m/>
    <m/>
    <m/>
    <m/>
    <m/>
    <m/>
    <n v="0"/>
    <n v="0"/>
    <n v="0"/>
    <n v="0"/>
    <n v="0"/>
  </r>
  <r>
    <s v="100SI28"/>
    <n v="28"/>
    <x v="0"/>
    <s v="J"/>
    <n v="0"/>
    <n v="6"/>
    <n v="7"/>
    <n v="7"/>
    <n v="7"/>
    <n v="7"/>
    <n v="7"/>
    <n v="7"/>
    <n v="7"/>
    <n v="7"/>
    <n v="7"/>
    <n v="6"/>
    <n v="6"/>
    <n v="5.5"/>
    <n v="6"/>
    <n v="6"/>
    <n v="1"/>
    <s v="NA"/>
    <s v="NA"/>
    <s v="NA"/>
    <s v="NA"/>
  </r>
  <r>
    <s v="100SI29"/>
    <n v="29"/>
    <x v="0"/>
    <s v="J"/>
    <n v="0"/>
    <n v="3.5"/>
    <n v="3.5"/>
    <n v="3.5"/>
    <m/>
    <m/>
    <m/>
    <m/>
    <m/>
    <m/>
    <m/>
    <m/>
    <m/>
    <m/>
    <m/>
    <m/>
    <n v="0"/>
    <n v="0"/>
    <n v="0"/>
    <n v="0"/>
    <n v="0"/>
  </r>
  <r>
    <s v="100SI30"/>
    <n v="30"/>
    <x v="0"/>
    <s v="J"/>
    <n v="1"/>
    <n v="7"/>
    <n v="6.5"/>
    <n v="7"/>
    <n v="8"/>
    <n v="8.5"/>
    <n v="9"/>
    <n v="9.5"/>
    <n v="10.5"/>
    <n v="10.5"/>
    <n v="11.5"/>
    <n v="19.5"/>
    <n v="12"/>
    <n v="11"/>
    <n v="11"/>
    <n v="11.5"/>
    <n v="1"/>
    <n v="0.82399999999999995"/>
    <n v="11.178000000000001"/>
    <n v="0.495"/>
    <n v="6.2E-2"/>
  </r>
  <r>
    <s v="100SI31"/>
    <n v="31"/>
    <x v="0"/>
    <s v="J"/>
    <n v="1"/>
    <n v="4.5"/>
    <n v="5"/>
    <n v="5"/>
    <m/>
    <m/>
    <m/>
    <m/>
    <m/>
    <m/>
    <m/>
    <m/>
    <m/>
    <m/>
    <m/>
    <m/>
    <n v="0"/>
    <n v="0"/>
    <n v="0"/>
    <n v="0"/>
    <n v="0"/>
  </r>
  <r>
    <s v="100SI32"/>
    <n v="32"/>
    <x v="1"/>
    <s v="J"/>
    <n v="1"/>
    <n v="3.5"/>
    <n v="3"/>
    <n v="2.5"/>
    <n v="3"/>
    <m/>
    <m/>
    <m/>
    <m/>
    <m/>
    <m/>
    <m/>
    <m/>
    <m/>
    <m/>
    <m/>
    <n v="0"/>
    <n v="0"/>
    <n v="0"/>
    <n v="0"/>
    <n v="0"/>
  </r>
  <r>
    <s v="100SI33"/>
    <n v="33"/>
    <x v="1"/>
    <s v="J"/>
    <n v="1"/>
    <n v="2"/>
    <n v="3"/>
    <n v="3"/>
    <n v="3"/>
    <n v="3"/>
    <n v="3.5"/>
    <n v="3.5"/>
    <n v="4"/>
    <n v="4.5"/>
    <n v="4.5"/>
    <n v="5"/>
    <n v="5"/>
    <n v="5.5"/>
    <n v="6.5"/>
    <n v="6.5"/>
    <n v="1"/>
    <n v="0.71699999999999997"/>
    <n v="1.02"/>
    <n v="0.378"/>
    <n v="0.02"/>
  </r>
  <r>
    <s v="100SI34"/>
    <n v="34"/>
    <x v="1"/>
    <s v="J"/>
    <n v="1"/>
    <n v="1.5"/>
    <n v="2"/>
    <n v="2"/>
    <m/>
    <m/>
    <m/>
    <m/>
    <m/>
    <m/>
    <m/>
    <m/>
    <m/>
    <m/>
    <m/>
    <m/>
    <n v="0"/>
    <n v="0"/>
    <n v="0"/>
    <n v="0"/>
    <n v="0"/>
  </r>
  <r>
    <s v="100SI35"/>
    <n v="35"/>
    <x v="0"/>
    <s v="J"/>
    <n v="1"/>
    <n v="5"/>
    <n v="6.5"/>
    <n v="6.5"/>
    <n v="7"/>
    <n v="7.5"/>
    <n v="8"/>
    <n v="8.5"/>
    <n v="9.5"/>
    <n v="9.5"/>
    <n v="9.5"/>
    <n v="10.5"/>
    <n v="10.5"/>
    <n v="11"/>
    <n v="11.5"/>
    <n v="11"/>
    <n v="1"/>
    <n v="0.80100000000000005"/>
    <n v="4.5460000000000003"/>
    <n v="0.71099999999999997"/>
    <n v="0.997"/>
  </r>
  <r>
    <s v="100SI36"/>
    <n v="36"/>
    <x v="1"/>
    <s v="J"/>
    <n v="1"/>
    <n v="1.5"/>
    <n v="1.5"/>
    <m/>
    <m/>
    <m/>
    <m/>
    <m/>
    <m/>
    <m/>
    <m/>
    <m/>
    <m/>
    <m/>
    <m/>
    <m/>
    <n v="0"/>
    <n v="0"/>
    <n v="0"/>
    <n v="0"/>
    <n v="0"/>
  </r>
  <r>
    <s v="100SI37"/>
    <n v="37"/>
    <x v="0"/>
    <s v="J"/>
    <n v="1"/>
    <n v="3"/>
    <n v="3.5"/>
    <n v="3.5"/>
    <m/>
    <m/>
    <m/>
    <m/>
    <m/>
    <m/>
    <m/>
    <m/>
    <m/>
    <m/>
    <m/>
    <m/>
    <n v="0"/>
    <n v="0"/>
    <n v="0"/>
    <n v="0"/>
    <n v="0"/>
  </r>
  <r>
    <s v="100SI38"/>
    <n v="38"/>
    <x v="0"/>
    <s v="J"/>
    <n v="1"/>
    <n v="5.5"/>
    <n v="8"/>
    <n v="8"/>
    <n v="9.5"/>
    <n v="9.5"/>
    <n v="10"/>
    <n v="10.5"/>
    <n v="11.5"/>
    <n v="11.5"/>
    <n v="12"/>
    <n v="13.5"/>
    <n v="13.5"/>
    <n v="14"/>
    <n v="14"/>
    <n v="14"/>
    <n v="1"/>
    <n v="0.78700000000000003"/>
    <n v="4.8719999999999999"/>
    <n v="1E-3"/>
    <n v="0"/>
  </r>
  <r>
    <s v="100SI39"/>
    <n v="39"/>
    <x v="0"/>
    <s v="J"/>
    <n v="1"/>
    <n v="8.5"/>
    <n v="8"/>
    <n v="8"/>
    <n v="8.5"/>
    <n v="8.5"/>
    <n v="8.5"/>
    <n v="9"/>
    <n v="9"/>
    <n v="9"/>
    <n v="9.5"/>
    <n v="9"/>
    <n v="9.5"/>
    <n v="9.5"/>
    <n v="10"/>
    <n v="11"/>
    <n v="1"/>
    <n v="0.78700000000000003"/>
    <n v="5.0739999999999998"/>
    <n v="0.122"/>
    <n v="2E-3"/>
  </r>
  <r>
    <s v="100SI40"/>
    <n v="40"/>
    <x v="0"/>
    <s v="J"/>
    <n v="1"/>
    <n v="2"/>
    <n v="2"/>
    <m/>
    <m/>
    <m/>
    <m/>
    <m/>
    <m/>
    <m/>
    <m/>
    <m/>
    <m/>
    <m/>
    <m/>
    <m/>
    <n v="0"/>
    <n v="0"/>
    <n v="0"/>
    <n v="0"/>
    <n v="0"/>
  </r>
  <r>
    <s v="100CI41"/>
    <n v="41"/>
    <x v="0"/>
    <s v="JI"/>
    <n v="1"/>
    <n v="2"/>
    <n v="2.5"/>
    <n v="2.5"/>
    <n v="2.5"/>
    <m/>
    <m/>
    <m/>
    <m/>
    <m/>
    <m/>
    <m/>
    <m/>
    <m/>
    <m/>
    <m/>
    <n v="0"/>
    <n v="0"/>
    <n v="0"/>
    <n v="0"/>
    <n v="0"/>
  </r>
  <r>
    <s v="100CI42"/>
    <n v="42"/>
    <x v="0"/>
    <s v="JI"/>
    <n v="1"/>
    <n v="5.5"/>
    <n v="6"/>
    <n v="6.5"/>
    <n v="7"/>
    <n v="7"/>
    <n v="8.5"/>
    <n v="9"/>
    <n v="9"/>
    <n v="10"/>
    <n v="10"/>
    <n v="10"/>
    <n v="11"/>
    <n v="10"/>
    <n v="10.5"/>
    <n v="10.5"/>
    <n v="1"/>
    <n v="0.80800000000000005"/>
    <n v="6.4370000000000003"/>
    <s v="NA"/>
    <s v="NA"/>
  </r>
  <r>
    <s v="100CI43"/>
    <n v="43"/>
    <x v="0"/>
    <s v="JI"/>
    <n v="1"/>
    <n v="3.5"/>
    <n v="6.5"/>
    <n v="6.5"/>
    <n v="7"/>
    <n v="7"/>
    <n v="7.5"/>
    <n v="7.5"/>
    <n v="8"/>
    <n v="8.5"/>
    <n v="8.5"/>
    <n v="9"/>
    <n v="9"/>
    <n v="8.5"/>
    <n v="9"/>
    <n v="10"/>
    <n v="1"/>
    <n v="0.72499999999999998"/>
    <n v="1.31"/>
    <n v="0.65900000000000003"/>
    <n v="0.24099999999999999"/>
  </r>
  <r>
    <s v="100CI44"/>
    <n v="44"/>
    <x v="0"/>
    <s v="JI"/>
    <n v="1"/>
    <n v="4"/>
    <n v="4"/>
    <m/>
    <m/>
    <m/>
    <m/>
    <m/>
    <m/>
    <m/>
    <m/>
    <m/>
    <m/>
    <m/>
    <m/>
    <m/>
    <n v="0"/>
    <n v="0"/>
    <n v="0"/>
    <n v="0"/>
    <n v="0"/>
  </r>
  <r>
    <s v="100CI45"/>
    <n v="45"/>
    <x v="0"/>
    <s v="JI"/>
    <n v="1"/>
    <n v="5"/>
    <n v="7.5"/>
    <n v="8"/>
    <n v="8.5"/>
    <n v="9"/>
    <n v="9.5"/>
    <n v="10"/>
    <n v="10.5"/>
    <n v="11"/>
    <n v="11.5"/>
    <n v="11.5"/>
    <n v="11.5"/>
    <n v="10.5"/>
    <n v="10.5"/>
    <n v="10"/>
    <n v="1"/>
    <n v="0.749"/>
    <n v="0.69799999999999995"/>
    <n v="0.57899999999999996"/>
    <n v="9.1999999999999998E-2"/>
  </r>
  <r>
    <s v="100CI46"/>
    <n v="46"/>
    <x v="1"/>
    <s v="JI"/>
    <n v="0"/>
    <n v="3.5"/>
    <n v="3.5"/>
    <m/>
    <m/>
    <m/>
    <m/>
    <m/>
    <m/>
    <m/>
    <m/>
    <m/>
    <m/>
    <m/>
    <m/>
    <m/>
    <n v="0"/>
    <n v="0"/>
    <n v="0"/>
    <n v="0"/>
    <n v="0"/>
  </r>
  <r>
    <s v="100CI47"/>
    <n v="47"/>
    <x v="1"/>
    <s v="JI"/>
    <n v="0"/>
    <n v="2.5"/>
    <n v="2.5"/>
    <m/>
    <m/>
    <m/>
    <n v="4"/>
    <m/>
    <m/>
    <m/>
    <m/>
    <m/>
    <m/>
    <m/>
    <m/>
    <m/>
    <n v="0"/>
    <n v="0"/>
    <n v="0"/>
    <n v="0"/>
    <n v="0"/>
  </r>
  <r>
    <s v="100CI48"/>
    <n v="48"/>
    <x v="1"/>
    <s v="JI"/>
    <n v="1"/>
    <n v="3.5"/>
    <n v="4"/>
    <n v="4"/>
    <n v="4"/>
    <n v="4"/>
    <m/>
    <n v="4"/>
    <n v="4.5"/>
    <n v="5"/>
    <n v="5"/>
    <n v="5"/>
    <n v="5"/>
    <n v="5"/>
    <n v="5"/>
    <n v="5.5"/>
    <n v="1"/>
    <n v="0.79400000000000004"/>
    <n v="3.4279999999999999"/>
    <n v="0.59"/>
    <n v="0.122"/>
  </r>
  <r>
    <s v="100CI49"/>
    <n v="49"/>
    <x v="1"/>
    <s v="JI"/>
    <n v="1"/>
    <n v="2"/>
    <n v="2"/>
    <m/>
    <m/>
    <m/>
    <m/>
    <m/>
    <m/>
    <m/>
    <m/>
    <m/>
    <m/>
    <m/>
    <m/>
    <m/>
    <n v="0"/>
    <n v="0"/>
    <n v="0"/>
    <n v="0"/>
    <n v="0"/>
  </r>
  <r>
    <s v="100CI50"/>
    <n v="50"/>
    <x v="1"/>
    <s v="JI"/>
    <n v="1"/>
    <n v="0"/>
    <n v="0"/>
    <m/>
    <m/>
    <m/>
    <m/>
    <m/>
    <m/>
    <m/>
    <m/>
    <m/>
    <m/>
    <m/>
    <m/>
    <m/>
    <n v="0"/>
    <n v="0"/>
    <n v="0"/>
    <n v="0"/>
    <n v="0"/>
  </r>
  <r>
    <s v="100CI51"/>
    <n v="51"/>
    <x v="0"/>
    <s v="JI"/>
    <n v="0"/>
    <n v="4.5"/>
    <n v="4.5"/>
    <m/>
    <m/>
    <m/>
    <m/>
    <m/>
    <m/>
    <m/>
    <m/>
    <m/>
    <m/>
    <m/>
    <m/>
    <m/>
    <n v="0"/>
    <n v="0"/>
    <n v="0"/>
    <n v="0"/>
    <n v="0"/>
  </r>
  <r>
    <s v="100CI52"/>
    <n v="52"/>
    <x v="0"/>
    <s v="JI"/>
    <n v="1"/>
    <n v="4"/>
    <n v="4.5"/>
    <n v="5"/>
    <n v="5"/>
    <n v="5.5"/>
    <n v="5.5"/>
    <n v="6.5"/>
    <n v="6.5"/>
    <n v="7"/>
    <n v="7"/>
    <n v="7.5"/>
    <n v="7.5"/>
    <n v="7.5"/>
    <n v="7.5"/>
    <n v="7.5"/>
    <n v="1"/>
    <n v="0.70299999999999996"/>
    <n v="2.5249999999999999"/>
    <n v="0.70699999999999996"/>
    <n v="0.623"/>
  </r>
  <r>
    <s v="100CI53"/>
    <n v="53"/>
    <x v="0"/>
    <s v="JI"/>
    <n v="1"/>
    <n v="4"/>
    <n v="4"/>
    <m/>
    <m/>
    <m/>
    <m/>
    <m/>
    <m/>
    <m/>
    <m/>
    <m/>
    <m/>
    <m/>
    <m/>
    <m/>
    <n v="0"/>
    <n v="0"/>
    <n v="0"/>
    <n v="0"/>
    <n v="0"/>
  </r>
  <r>
    <s v="100CI54"/>
    <n v="54"/>
    <x v="0"/>
    <s v="JI"/>
    <n v="1"/>
    <n v="2"/>
    <n v="2.5"/>
    <m/>
    <m/>
    <m/>
    <m/>
    <m/>
    <m/>
    <m/>
    <m/>
    <m/>
    <m/>
    <m/>
    <m/>
    <m/>
    <n v="0"/>
    <n v="0"/>
    <n v="0"/>
    <n v="0"/>
    <n v="0"/>
  </r>
  <r>
    <s v="100CI55"/>
    <n v="55"/>
    <x v="0"/>
    <s v="JI"/>
    <n v="1"/>
    <n v="5"/>
    <n v="5"/>
    <m/>
    <m/>
    <m/>
    <m/>
    <m/>
    <m/>
    <m/>
    <m/>
    <m/>
    <m/>
    <m/>
    <m/>
    <m/>
    <n v="0"/>
    <n v="0"/>
    <n v="0"/>
    <n v="0"/>
    <n v="0"/>
  </r>
  <r>
    <s v="100CI56"/>
    <n v="56"/>
    <x v="1"/>
    <s v="JI"/>
    <n v="0"/>
    <n v="4"/>
    <n v="4"/>
    <m/>
    <m/>
    <m/>
    <m/>
    <m/>
    <m/>
    <m/>
    <m/>
    <m/>
    <m/>
    <m/>
    <m/>
    <m/>
    <n v="0"/>
    <n v="0"/>
    <n v="0"/>
    <n v="0"/>
    <n v="0"/>
  </r>
  <r>
    <s v="100CI57"/>
    <n v="57"/>
    <x v="1"/>
    <s v="JI"/>
    <n v="1"/>
    <n v="2"/>
    <n v="2"/>
    <n v="2"/>
    <m/>
    <m/>
    <m/>
    <m/>
    <m/>
    <m/>
    <m/>
    <m/>
    <m/>
    <m/>
    <m/>
    <m/>
    <n v="0"/>
    <n v="0"/>
    <n v="0"/>
    <n v="0"/>
    <n v="0"/>
  </r>
  <r>
    <s v="100CI58"/>
    <n v="58"/>
    <x v="1"/>
    <s v="JI"/>
    <n v="1"/>
    <n v="2.5"/>
    <n v="2.5"/>
    <n v="2.5"/>
    <n v="2.5"/>
    <n v="2.5"/>
    <n v="2.5"/>
    <n v="2.5"/>
    <n v="3.5"/>
    <n v="3.5"/>
    <n v="3.5"/>
    <n v="3.5"/>
    <n v="3.5"/>
    <n v="4"/>
    <n v="4"/>
    <n v="4"/>
    <n v="1"/>
    <n v="0.77900000000000003"/>
    <n v="3.61"/>
    <n v="4.1000000000000002E-2"/>
    <n v="0"/>
  </r>
  <r>
    <s v="100CI59"/>
    <n v="59"/>
    <x v="1"/>
    <s v="JI"/>
    <n v="1"/>
    <n v="1.5"/>
    <n v="3"/>
    <n v="3"/>
    <n v="3"/>
    <n v="3.5"/>
    <n v="4"/>
    <n v="3.5"/>
    <n v="3.5"/>
    <n v="4"/>
    <n v="4"/>
    <n v="4"/>
    <n v="4"/>
    <m/>
    <m/>
    <m/>
    <n v="0"/>
    <n v="0"/>
    <n v="0"/>
    <n v="0"/>
    <n v="0"/>
  </r>
  <r>
    <s v="100CI60"/>
    <n v="60"/>
    <x v="1"/>
    <s v="JI"/>
    <n v="1"/>
    <n v="2"/>
    <n v="2.5"/>
    <n v="3.5"/>
    <n v="3.5"/>
    <n v="3.5"/>
    <n v="3.5"/>
    <n v="3.5"/>
    <n v="4"/>
    <n v="4"/>
    <n v="4"/>
    <n v="4"/>
    <n v="4"/>
    <n v="4.5"/>
    <n v="4.5"/>
    <n v="4.5"/>
    <n v="1"/>
    <n v="0.7"/>
    <n v="3.7"/>
    <n v="0.14299999999999999"/>
    <n v="3.0000000000000001E-3"/>
  </r>
  <r>
    <s v="7030CI61"/>
    <n v="61"/>
    <x v="0"/>
    <s v="CI"/>
    <n v="1"/>
    <n v="6"/>
    <n v="10"/>
    <n v="13.5"/>
    <n v="19.5"/>
    <n v="22.5"/>
    <n v="32"/>
    <n v="38"/>
    <n v="42.5"/>
    <n v="48"/>
    <n v="48"/>
    <n v="55"/>
    <n v="55"/>
    <n v="55"/>
    <n v="55"/>
    <n v="55"/>
    <n v="1"/>
    <n v="0.81399999999999995"/>
    <n v="10.895"/>
    <n v="0.74299999999999999"/>
    <n v="2.0070000000000001"/>
  </r>
  <r>
    <s v="7030CI62"/>
    <n v="62"/>
    <x v="0"/>
    <s v="CI"/>
    <n v="1"/>
    <n v="6"/>
    <n v="10.5"/>
    <n v="13.5"/>
    <n v="18"/>
    <n v="22"/>
    <n v="30"/>
    <n v="37"/>
    <n v="43"/>
    <n v="53.5"/>
    <n v="61"/>
    <n v="61"/>
    <n v="61"/>
    <n v="61"/>
    <n v="61"/>
    <n v="61"/>
    <n v="1"/>
    <n v="0.77100000000000002"/>
    <n v="2.6520000000000001"/>
    <n v="0.755"/>
    <n v="3.395"/>
  </r>
  <r>
    <s v="7030CI63"/>
    <n v="63"/>
    <x v="0"/>
    <s v="CI"/>
    <n v="1"/>
    <n v="9"/>
    <n v="12.5"/>
    <n v="14"/>
    <n v="16"/>
    <n v="18"/>
    <n v="23"/>
    <n v="26.5"/>
    <n v="30"/>
    <n v="32"/>
    <n v="32"/>
    <n v="32"/>
    <n v="32"/>
    <n v="32"/>
    <n v="32.5"/>
    <n v="42"/>
    <n v="1"/>
    <n v="0.80300000000000005"/>
    <n v="9.7810000000000006"/>
    <n v="0.57099999999999995"/>
    <n v="0.44900000000000001"/>
  </r>
  <r>
    <s v="7030CI64"/>
    <n v="64"/>
    <x v="0"/>
    <s v="CI"/>
    <n v="1"/>
    <n v="7.5"/>
    <n v="10.5"/>
    <n v="13.5"/>
    <n v="17"/>
    <n v="22"/>
    <n v="28"/>
    <n v="33.5"/>
    <n v="38"/>
    <n v="45"/>
    <n v="48"/>
    <n v="48"/>
    <n v="48"/>
    <n v="48"/>
    <n v="48"/>
    <n v="48"/>
    <n v="1"/>
    <n v="0.77300000000000002"/>
    <n v="3.9039999999999999"/>
    <n v="0.76400000000000001"/>
    <n v="4.2930000000000001"/>
  </r>
  <r>
    <s v="7030CI65"/>
    <n v="65"/>
    <x v="1"/>
    <s v="CI"/>
    <n v="1"/>
    <n v="7"/>
    <n v="8"/>
    <n v="8"/>
    <n v="8"/>
    <n v="9"/>
    <n v="9.5"/>
    <n v="9.5"/>
    <n v="10.5"/>
    <n v="11"/>
    <n v="11"/>
    <n v="12"/>
    <n v="12"/>
    <n v="10.5"/>
    <n v="11"/>
    <n v="11"/>
    <n v="1"/>
    <n v="0.77100000000000002"/>
    <n v="2.0550000000000002"/>
    <n v="0.61499999999999999"/>
    <n v="0.19500000000000001"/>
  </r>
  <r>
    <s v="7030CI66"/>
    <n v="66"/>
    <x v="0"/>
    <s v="CI"/>
    <n v="0"/>
    <n v="3.5"/>
    <n v="4.5"/>
    <n v="4.5"/>
    <n v="4.5"/>
    <m/>
    <m/>
    <m/>
    <m/>
    <m/>
    <m/>
    <m/>
    <m/>
    <m/>
    <m/>
    <m/>
    <n v="0"/>
    <n v="0"/>
    <n v="0"/>
    <n v="0"/>
    <n v="0"/>
  </r>
  <r>
    <s v="7030CI67"/>
    <n v="67"/>
    <x v="1"/>
    <s v="CI"/>
    <n v="1"/>
    <n v="6.5"/>
    <n v="6.5"/>
    <n v="7.5"/>
    <n v="8.5"/>
    <n v="9.5"/>
    <n v="10"/>
    <n v="10"/>
    <n v="10.5"/>
    <n v="10.5"/>
    <n v="11.5"/>
    <n v="14.5"/>
    <n v="16"/>
    <n v="16"/>
    <n v="16"/>
    <n v="16"/>
    <n v="1"/>
    <n v="0.69"/>
    <n v="1.234"/>
    <n v="0.71899999999999997"/>
    <n v="1.365"/>
  </r>
  <r>
    <s v="7030CI68"/>
    <n v="68"/>
    <x v="1"/>
    <s v="CI"/>
    <n v="1"/>
    <n v="5"/>
    <n v="7"/>
    <n v="7"/>
    <n v="8.5"/>
    <n v="9"/>
    <n v="9.5"/>
    <n v="10"/>
    <n v="10.5"/>
    <n v="13"/>
    <n v="14"/>
    <n v="18"/>
    <n v="20"/>
    <n v="20"/>
    <n v="21"/>
    <n v="21.5"/>
    <n v="1"/>
    <n v="0.69299999999999995"/>
    <n v="1.6819999999999999"/>
    <n v="0.45"/>
    <n v="7.8E-2"/>
  </r>
  <r>
    <s v="7030CI69"/>
    <n v="69"/>
    <x v="1"/>
    <s v="CI"/>
    <n v="1"/>
    <n v="6.5"/>
    <n v="6.5"/>
    <n v="7"/>
    <n v="7.5"/>
    <n v="7.5"/>
    <n v="8"/>
    <n v="8"/>
    <n v="10.5"/>
    <n v="12.5"/>
    <n v="14"/>
    <n v="18.5"/>
    <n v="19"/>
    <n v="20"/>
    <n v="21"/>
    <n v="21"/>
    <n v="1"/>
    <n v="0.47599999999999998"/>
    <n v="0.22900000000000001"/>
    <n v="0.497"/>
    <n v="0.10299999999999999"/>
  </r>
  <r>
    <s v="7030CI70"/>
    <n v="70"/>
    <x v="1"/>
    <s v="CI"/>
    <n v="1"/>
    <n v="6.5"/>
    <n v="9"/>
    <n v="9.5"/>
    <n v="10"/>
    <n v="10"/>
    <n v="9.5"/>
    <n v="12"/>
    <n v="13"/>
    <n v="14"/>
    <n v="15.5"/>
    <n v="18.5"/>
    <n v="19"/>
    <n v="20.5"/>
    <n v="21"/>
    <n v="21.5"/>
    <n v="1"/>
    <n v="0.86"/>
    <n v="7.37"/>
    <n v="0.54300000000000004"/>
    <n v="0.17299999999999999"/>
  </r>
  <r>
    <s v="7030CI71"/>
    <n v="71"/>
    <x v="0"/>
    <s v="CI"/>
    <n v="1"/>
    <n v="10"/>
    <n v="13.5"/>
    <n v="15.5"/>
    <n v="16.5"/>
    <n v="20.5"/>
    <n v="27"/>
    <n v="33"/>
    <n v="38"/>
    <n v="46.5"/>
    <n v="47"/>
    <n v="47"/>
    <n v="47"/>
    <n v="47.5"/>
    <n v="52.5"/>
    <n v="53"/>
    <n v="1"/>
    <n v="0.83599999999999997"/>
    <n v="25.692"/>
    <n v="0.749"/>
    <n v="1.8220000000000001"/>
  </r>
  <r>
    <s v="7030CI72"/>
    <n v="72"/>
    <x v="0"/>
    <s v="CI"/>
    <n v="1"/>
    <n v="6.5"/>
    <n v="9"/>
    <n v="9.5"/>
    <n v="12"/>
    <n v="17"/>
    <n v="23"/>
    <n v="30"/>
    <n v="35"/>
    <n v="41.5"/>
    <n v="41.5"/>
    <n v="48.5"/>
    <n v="49"/>
    <n v="49.5"/>
    <n v="52.5"/>
    <n v="54"/>
    <n v="1"/>
    <n v="0.83099999999999996"/>
    <n v="18.331"/>
    <n v="0.79100000000000004"/>
    <n v="6.7469999999999999"/>
  </r>
  <r>
    <s v="7030CI73"/>
    <n v="73"/>
    <x v="0"/>
    <s v="CI"/>
    <n v="1"/>
    <n v="7.5"/>
    <n v="11.5"/>
    <n v="15"/>
    <n v="21.5"/>
    <n v="28.5"/>
    <n v="38"/>
    <n v="46"/>
    <n v="51"/>
    <n v="60.5"/>
    <n v="62"/>
    <n v="62"/>
    <n v="70"/>
    <n v="71"/>
    <n v="71"/>
    <n v="72"/>
    <n v="1"/>
    <n v="0.82799999999999996"/>
    <n v="16.623999999999999"/>
    <n v="0.64700000000000002"/>
    <n v="1.089"/>
  </r>
  <r>
    <s v="7030CI74"/>
    <n v="74"/>
    <x v="0"/>
    <s v="CI"/>
    <n v="1"/>
    <n v="9"/>
    <n v="9.5"/>
    <n v="9.5"/>
    <n v="12"/>
    <n v="14.5"/>
    <n v="20"/>
    <n v="26"/>
    <n v="33"/>
    <n v="42"/>
    <n v="42"/>
    <n v="42"/>
    <n v="45"/>
    <n v="48"/>
    <n v="49.5"/>
    <n v="49.5"/>
    <n v="1"/>
    <n v="0.83699999999999997"/>
    <n v="15.137"/>
    <n v="0.68300000000000005"/>
    <n v="1.573"/>
  </r>
  <r>
    <s v="7030CI75"/>
    <n v="75"/>
    <x v="0"/>
    <s v="CI"/>
    <n v="0"/>
    <n v="7.5"/>
    <n v="8.5"/>
    <n v="8.5"/>
    <n v="10"/>
    <n v="10"/>
    <n v="10.5"/>
    <n v="12.5"/>
    <n v="17.5"/>
    <n v="24"/>
    <n v="26.5"/>
    <n v="30"/>
    <n v="30"/>
    <n v="30"/>
    <n v="30"/>
    <n v="42"/>
    <n v="1"/>
    <n v="0.77500000000000002"/>
    <n v="8.7490000000000006"/>
    <n v="0.73499999999999999"/>
    <n v="2.4529999999999998"/>
  </r>
  <r>
    <s v="7030CI76"/>
    <n v="76"/>
    <x v="1"/>
    <s v="CI"/>
    <n v="1"/>
    <n v="5.5"/>
    <n v="5.5"/>
    <m/>
    <m/>
    <m/>
    <m/>
    <m/>
    <m/>
    <m/>
    <m/>
    <m/>
    <m/>
    <m/>
    <m/>
    <m/>
    <n v="0"/>
    <n v="0"/>
    <n v="0"/>
    <n v="0"/>
    <n v="0"/>
  </r>
  <r>
    <s v="7030CI77"/>
    <n v="77"/>
    <x v="1"/>
    <s v="CI"/>
    <n v="0"/>
    <n v="5"/>
    <n v="6"/>
    <n v="6.5"/>
    <n v="6.5"/>
    <n v="6.5"/>
    <n v="7"/>
    <n v="7"/>
    <n v="7.5"/>
    <n v="9.5"/>
    <n v="10.5"/>
    <n v="14.5"/>
    <n v="15.5"/>
    <n v="16.5"/>
    <n v="16.5"/>
    <n v="16.5"/>
    <n v="1"/>
    <n v="0.64100000000000001"/>
    <n v="1.2330000000000001"/>
    <n v="0.38800000000000001"/>
    <n v="0.10299999999999999"/>
  </r>
  <r>
    <s v="7030CI78"/>
    <n v="78"/>
    <x v="1"/>
    <s v="CI"/>
    <n v="1"/>
    <n v="4"/>
    <n v="4.5"/>
    <n v="5"/>
    <n v="5"/>
    <n v="5"/>
    <n v="7"/>
    <n v="7.5"/>
    <n v="8"/>
    <n v="9"/>
    <n v="11"/>
    <n v="16"/>
    <n v="16"/>
    <n v="17"/>
    <n v="17.5"/>
    <n v="17.5"/>
    <n v="1"/>
    <n v="0.72399999999999998"/>
    <n v="3.2149999999999999"/>
    <n v="0.44500000000000001"/>
    <n v="8.7999999999999995E-2"/>
  </r>
  <r>
    <s v="7030CI79"/>
    <n v="79"/>
    <x v="1"/>
    <s v="CI"/>
    <n v="1"/>
    <n v="4.5"/>
    <n v="6"/>
    <n v="6"/>
    <n v="8"/>
    <n v="9"/>
    <n v="11"/>
    <n v="11.5"/>
    <n v="12.5"/>
    <n v="15"/>
    <n v="15.5"/>
    <n v="19"/>
    <n v="19.5"/>
    <n v="21.5"/>
    <n v="22.5"/>
    <n v="23"/>
    <n v="1"/>
    <n v="0.68899999999999995"/>
    <n v="0.82599999999999996"/>
    <n v="0.14699999999999999"/>
    <n v="1E-3"/>
  </r>
  <r>
    <s v="7030CI80"/>
    <n v="80"/>
    <x v="1"/>
    <s v="CI"/>
    <n v="1"/>
    <n v="6"/>
    <n v="7"/>
    <n v="7"/>
    <n v="7"/>
    <n v="7"/>
    <n v="7.5"/>
    <n v="6"/>
    <m/>
    <m/>
    <m/>
    <m/>
    <m/>
    <m/>
    <m/>
    <m/>
    <n v="0"/>
    <n v="0"/>
    <n v="0"/>
    <n v="0"/>
    <n v="0"/>
  </r>
  <r>
    <n v="81"/>
    <n v="81"/>
    <x v="0"/>
    <s v="SN"/>
    <n v="1"/>
    <n v="16.5"/>
    <n v="20"/>
    <n v="23.5"/>
    <n v="29.5"/>
    <n v="35"/>
    <n v="42.5"/>
    <n v="51"/>
    <n v="54.5"/>
    <n v="61"/>
    <n v="64"/>
    <n v="66"/>
    <n v="66.5"/>
    <n v="66.5"/>
    <n v="66.5"/>
    <n v="66.5"/>
    <n v="1"/>
    <n v="0.80600000000000005"/>
    <n v="11.704000000000001"/>
    <n v="0.78300000000000003"/>
    <n v="6.6630000000000003"/>
  </r>
  <r>
    <n v="82"/>
    <n v="82"/>
    <x v="0"/>
    <s v="SN"/>
    <n v="1"/>
    <n v="15"/>
    <n v="20.5"/>
    <n v="27"/>
    <n v="34"/>
    <n v="41"/>
    <n v="48"/>
    <n v="54.5"/>
    <n v="60"/>
    <n v="65.5"/>
    <n v="68"/>
    <n v="74"/>
    <n v="74.5"/>
    <n v="74.5"/>
    <n v="76"/>
    <n v="76"/>
    <n v="1"/>
    <n v="0.83199999999999996"/>
    <n v="17.672999999999998"/>
    <n v="0.74299999999999999"/>
    <n v="2.2050000000000001"/>
  </r>
  <r>
    <n v="83"/>
    <n v="83"/>
    <x v="0"/>
    <s v="SN"/>
    <n v="1"/>
    <n v="11"/>
    <n v="17"/>
    <n v="21"/>
    <n v="27.5"/>
    <n v="32"/>
    <n v="38"/>
    <n v="44.5"/>
    <n v="48.5"/>
    <n v="50"/>
    <n v="52.5"/>
    <n v="53"/>
    <n v="53"/>
    <n v="53"/>
    <n v="55.5"/>
    <n v="56"/>
    <n v="1"/>
    <n v="0.82099999999999995"/>
    <n v="13.228999999999999"/>
    <n v="0.61399999999999999"/>
    <n v="0.98799999999999999"/>
  </r>
  <r>
    <n v="84"/>
    <n v="84"/>
    <x v="0"/>
    <s v="SN"/>
    <n v="1"/>
    <n v="17.5"/>
    <n v="25"/>
    <n v="31"/>
    <n v="41.5"/>
    <n v="49"/>
    <n v="58.5"/>
    <n v="65"/>
    <n v="69.5"/>
    <n v="69.5"/>
    <n v="69.5"/>
    <n v="69.5"/>
    <n v="69.5"/>
    <n v="69.5"/>
    <n v="72"/>
    <n v="73"/>
    <n v="1"/>
    <n v="0.79300000000000004"/>
    <n v="9.2789999999999999"/>
    <n v="0.66500000000000004"/>
    <n v="0.42599999999999999"/>
  </r>
  <r>
    <n v="85"/>
    <n v="85"/>
    <x v="0"/>
    <s v="SN"/>
    <n v="1"/>
    <n v="9"/>
    <n v="14.5"/>
    <n v="17.5"/>
    <n v="23.5"/>
    <n v="27"/>
    <n v="34"/>
    <n v="41.5"/>
    <n v="49"/>
    <n v="53"/>
    <n v="53.5"/>
    <n v="53.5"/>
    <n v="53.5"/>
    <n v="54.5"/>
    <n v="54.5"/>
    <n v="54.5"/>
    <n v="1"/>
    <s v="NA"/>
    <s v="NA"/>
    <s v="NA"/>
    <s v="NA"/>
  </r>
  <r>
    <n v="86"/>
    <n v="86"/>
    <x v="1"/>
    <s v="SN"/>
    <n v="0"/>
    <n v="4.5"/>
    <n v="5"/>
    <n v="5"/>
    <n v="5"/>
    <m/>
    <m/>
    <m/>
    <m/>
    <m/>
    <m/>
    <m/>
    <m/>
    <m/>
    <m/>
    <m/>
    <n v="0"/>
    <n v="0"/>
    <n v="0"/>
    <n v="0"/>
    <n v="0"/>
  </r>
  <r>
    <n v="87"/>
    <n v="87"/>
    <x v="1"/>
    <s v="SN"/>
    <n v="0"/>
    <n v="4"/>
    <n v="5.5"/>
    <n v="6"/>
    <n v="6"/>
    <n v="6"/>
    <n v="7"/>
    <n v="7.5"/>
    <n v="9.5"/>
    <n v="10.5"/>
    <n v="13"/>
    <n v="14"/>
    <n v="14.5"/>
    <n v="15.5"/>
    <n v="16"/>
    <n v="16"/>
    <n v="1"/>
    <n v="0.77400000000000002"/>
    <n v="3.198"/>
    <n v="3.5999999999999997E-2"/>
    <n v="1E-3"/>
  </r>
  <r>
    <n v="88"/>
    <n v="88"/>
    <x v="1"/>
    <s v="SN"/>
    <n v="1"/>
    <n v="3"/>
    <n v="5"/>
    <n v="5.5"/>
    <n v="5.5"/>
    <n v="5.5"/>
    <n v="5.5"/>
    <n v="7"/>
    <n v="7"/>
    <n v="8.5"/>
    <n v="9.5"/>
    <n v="11.5"/>
    <n v="12"/>
    <n v="12"/>
    <n v="12"/>
    <n v="14.5"/>
    <n v="1"/>
    <n v="0.73799999999999999"/>
    <n v="2.6429999999999998"/>
    <n v="0.36399999999999999"/>
    <n v="2.8000000000000001E-2"/>
  </r>
  <r>
    <n v="89"/>
    <n v="89"/>
    <x v="0"/>
    <s v="SN"/>
    <n v="1"/>
    <n v="6.5"/>
    <n v="9.5"/>
    <n v="10.5"/>
    <n v="12"/>
    <n v="14.5"/>
    <n v="17"/>
    <n v="19"/>
    <n v="21.5"/>
    <n v="25.5"/>
    <n v="26"/>
    <n v="31"/>
    <n v="36"/>
    <n v="36"/>
    <n v="36"/>
    <n v="36"/>
    <n v="1"/>
    <n v="0.79"/>
    <n v="6.7469999999999999"/>
    <n v="0.69599999999999995"/>
    <n v="1.0880000000000001"/>
  </r>
  <r>
    <n v="90"/>
    <n v="90"/>
    <x v="1"/>
    <s v="SN"/>
    <n v="0"/>
    <n v="2.5"/>
    <n v="3.5"/>
    <n v="4"/>
    <n v="4"/>
    <n v="5"/>
    <n v="6"/>
    <n v="7"/>
    <n v="8"/>
    <n v="9"/>
    <n v="9.5"/>
    <n v="12.5"/>
    <n v="12.5"/>
    <n v="13"/>
    <n v="13.5"/>
    <n v="15"/>
    <n v="1"/>
    <n v="0.78600000000000003"/>
    <n v="3.78"/>
    <n v="3.6999999999999998E-2"/>
    <n v="1E-3"/>
  </r>
  <r>
    <n v="91"/>
    <n v="91"/>
    <x v="1"/>
    <s v="SN"/>
    <n v="0"/>
    <n v="4.5"/>
    <n v="5"/>
    <n v="5"/>
    <n v="5"/>
    <n v="5.5"/>
    <n v="6.5"/>
    <n v="7"/>
    <n v="7.5"/>
    <n v="9"/>
    <n v="9.5"/>
    <n v="12"/>
    <n v="12"/>
    <n v="12.5"/>
    <n v="13"/>
    <n v="13"/>
    <n v="1"/>
    <n v="0.73299999999999998"/>
    <n v="0.95499999999999996"/>
    <n v="0.629"/>
    <n v="0.20599999999999999"/>
  </r>
  <r>
    <n v="92"/>
    <n v="92"/>
    <x v="0"/>
    <s v="SN"/>
    <n v="1"/>
    <n v="8"/>
    <n v="11.5"/>
    <n v="14"/>
    <n v="17.5"/>
    <n v="20.5"/>
    <n v="26"/>
    <n v="33.5"/>
    <n v="39"/>
    <n v="46"/>
    <n v="49"/>
    <n v="55"/>
    <n v="56"/>
    <n v="56.5"/>
    <n v="58"/>
    <n v="59"/>
    <n v="1"/>
    <n v="0.83199999999999996"/>
    <n v="19.055"/>
    <n v="0.8"/>
    <n v="6.976"/>
  </r>
  <r>
    <n v="93"/>
    <n v="93"/>
    <x v="1"/>
    <s v="SN"/>
    <n v="0"/>
    <n v="5.5"/>
    <n v="6.5"/>
    <n v="7.5"/>
    <n v="8.5"/>
    <n v="9"/>
    <n v="10"/>
    <n v="11"/>
    <n v="11.5"/>
    <n v="11.5"/>
    <n v="12.5"/>
    <n v="15"/>
    <n v="15.5"/>
    <n v="16"/>
    <n v="16.5"/>
    <n v="16.5"/>
    <n v="1"/>
    <n v="0.77500000000000002"/>
    <n v="2.14"/>
    <n v="0.69899999999999995"/>
    <n v="0.79600000000000004"/>
  </r>
  <r>
    <n v="94"/>
    <n v="94"/>
    <x v="1"/>
    <s v="SN"/>
    <n v="1"/>
    <n v="4.5"/>
    <n v="5"/>
    <n v="5.5"/>
    <n v="7"/>
    <n v="7"/>
    <n v="9"/>
    <n v="9.5"/>
    <n v="11"/>
    <n v="12"/>
    <n v="13"/>
    <n v="17.5"/>
    <n v="18"/>
    <n v="18"/>
    <n v="19"/>
    <n v="19"/>
    <n v="1"/>
    <n v="0.8"/>
    <n v="5.7"/>
    <n v="0.66500000000000004"/>
    <n v="0.308"/>
  </r>
  <r>
    <n v="95"/>
    <n v="95"/>
    <x v="1"/>
    <s v="SN"/>
    <n v="0"/>
    <n v="2"/>
    <n v="3.5"/>
    <n v="5"/>
    <n v="5"/>
    <n v="6"/>
    <n v="7"/>
    <n v="7.5"/>
    <n v="8.5"/>
    <n v="9.5"/>
    <n v="10.5"/>
    <n v="11.5"/>
    <n v="12.5"/>
    <n v="13"/>
    <n v="14"/>
    <n v="14"/>
    <n v="1"/>
    <n v="0.70599999999999996"/>
    <n v="0.65800000000000003"/>
    <n v="0.49"/>
    <n v="4.2000000000000003E-2"/>
  </r>
  <r>
    <n v="96"/>
    <n v="96"/>
    <x v="0"/>
    <s v="SN"/>
    <n v="0"/>
    <n v="4"/>
    <n v="7.5"/>
    <n v="10"/>
    <n v="14"/>
    <n v="18.5"/>
    <n v="25"/>
    <n v="31.5"/>
    <n v="37.5"/>
    <n v="42"/>
    <n v="43"/>
    <n v="49.5"/>
    <n v="57.5"/>
    <n v="58"/>
    <n v="58.5"/>
    <n v="61"/>
    <n v="1"/>
    <n v="0.77700000000000002"/>
    <n v="4.1689999999999996"/>
    <n v="0.63200000000000001"/>
    <n v="0.59399999999999997"/>
  </r>
  <r>
    <n v="97"/>
    <n v="97"/>
    <x v="0"/>
    <s v="SN"/>
    <n v="1"/>
    <n v="11.5"/>
    <n v="17.5"/>
    <n v="25"/>
    <n v="32.5"/>
    <n v="38"/>
    <n v="45"/>
    <n v="49.5"/>
    <n v="52.5"/>
    <n v="57"/>
    <n v="62"/>
    <n v="62"/>
    <n v="62"/>
    <n v="63"/>
    <n v="63"/>
    <n v="64"/>
    <n v="1"/>
    <n v="0.78100000000000003"/>
    <n v="3.6989999999999998"/>
    <n v="0.42499999999999999"/>
    <n v="0.14299999999999999"/>
  </r>
  <r>
    <n v="98"/>
    <n v="98"/>
    <x v="1"/>
    <s v="SN"/>
    <n v="0"/>
    <n v="3.5"/>
    <n v="3.5"/>
    <n v="3.5"/>
    <n v="4"/>
    <n v="4.5"/>
    <n v="6"/>
    <n v="6.5"/>
    <n v="7"/>
    <n v="9"/>
    <n v="9.5"/>
    <n v="10.5"/>
    <n v="10.5"/>
    <n v="11"/>
    <n v="11.5"/>
    <n v="12.5"/>
    <n v="1"/>
    <n v="0.79500000000000004"/>
    <n v="3.7690000000000001"/>
    <n v="0.42"/>
    <n v="1.0999999999999999E-2"/>
  </r>
  <r>
    <n v="99"/>
    <n v="99"/>
    <x v="0"/>
    <s v="SN"/>
    <n v="1"/>
    <n v="6.5"/>
    <n v="12.5"/>
    <n v="17.5"/>
    <n v="25.5"/>
    <n v="31"/>
    <n v="36"/>
    <n v="38.5"/>
    <n v="43.5"/>
    <n v="47"/>
    <n v="48"/>
    <n v="53"/>
    <n v="61"/>
    <n v="61"/>
    <n v="61"/>
    <n v="65"/>
    <n v="1"/>
    <n v="0.75800000000000001"/>
    <n v="6.1059999999999999"/>
    <n v="0.73199999999999998"/>
    <n v="3.2490000000000001"/>
  </r>
  <r>
    <n v="100"/>
    <n v="100"/>
    <x v="1"/>
    <s v="SN"/>
    <n v="0"/>
    <n v="3.5"/>
    <n v="4.5"/>
    <n v="4.5"/>
    <n v="5"/>
    <n v="6"/>
    <n v="7"/>
    <n v="7.5"/>
    <n v="8"/>
    <n v="9.5"/>
    <n v="10"/>
    <n v="11.5"/>
    <n v="12"/>
    <n v="12"/>
    <n v="12.5"/>
    <n v="13"/>
    <n v="1"/>
    <n v="0.59699999999999998"/>
    <n v="0.21099999999999999"/>
    <n v="0.54200000000000004"/>
    <n v="7.000000000000000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85970-9848-4605-ABEC-65C18C3DC04C}" name="TablaDinámica1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B8" firstHeaderRow="1" firstDataRow="1" firstDataCol="1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de Germinación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09E1E-7601-4CBC-843D-F77F716D9B9B}" name="TablaDinámica26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B5" firstHeaderRow="1" firstDataRow="1" firstDataCol="1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a de Germinación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C6C0-1293-4471-94B7-37EEE9BCD779}">
  <dimension ref="A1:Y101"/>
  <sheetViews>
    <sheetView topLeftCell="H1" zoomScaleNormal="100" workbookViewId="0">
      <selection sqref="A1:XFD1048576"/>
    </sheetView>
  </sheetViews>
  <sheetFormatPr baseColWidth="10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15.6" x14ac:dyDescent="0.3">
      <c r="A2" s="1" t="s">
        <v>25</v>
      </c>
      <c r="B2" s="1">
        <v>1</v>
      </c>
      <c r="C2" s="1" t="s">
        <v>26</v>
      </c>
      <c r="D2" s="2" t="s">
        <v>27</v>
      </c>
      <c r="E2" s="2">
        <v>1</v>
      </c>
      <c r="F2" s="4">
        <v>6</v>
      </c>
      <c r="G2" s="4">
        <v>5.5</v>
      </c>
      <c r="H2" s="4">
        <v>6.5</v>
      </c>
      <c r="I2" s="4">
        <v>7</v>
      </c>
      <c r="J2" s="4">
        <v>9</v>
      </c>
      <c r="K2" s="4">
        <v>10.5</v>
      </c>
      <c r="L2" s="4">
        <v>13</v>
      </c>
      <c r="M2" s="5">
        <v>15</v>
      </c>
      <c r="N2" s="4">
        <v>15.5</v>
      </c>
      <c r="O2" s="4">
        <v>16</v>
      </c>
      <c r="P2" s="4">
        <v>16</v>
      </c>
      <c r="Q2" s="4">
        <v>16</v>
      </c>
      <c r="R2" s="4">
        <v>19</v>
      </c>
      <c r="S2" s="4">
        <v>19</v>
      </c>
      <c r="T2" s="4">
        <v>19.5</v>
      </c>
      <c r="U2" s="2">
        <v>1</v>
      </c>
      <c r="V2" s="4">
        <v>0.75900000000000001</v>
      </c>
      <c r="W2" s="4">
        <v>2.8359999999999999</v>
      </c>
      <c r="X2" s="4">
        <v>0.73799999999999999</v>
      </c>
      <c r="Y2" s="4">
        <v>1.2330000000000001</v>
      </c>
    </row>
    <row r="3" spans="1:25" ht="15.6" x14ac:dyDescent="0.3">
      <c r="A3" s="1" t="s">
        <v>28</v>
      </c>
      <c r="B3" s="1">
        <v>2</v>
      </c>
      <c r="C3" s="1" t="s">
        <v>26</v>
      </c>
      <c r="D3" s="2" t="s">
        <v>27</v>
      </c>
      <c r="E3" s="2">
        <v>0</v>
      </c>
      <c r="F3" s="4">
        <v>4</v>
      </c>
      <c r="G3" s="4">
        <v>7</v>
      </c>
      <c r="H3" s="4">
        <v>9.5</v>
      </c>
      <c r="I3" s="4">
        <v>12</v>
      </c>
      <c r="J3" s="4">
        <v>16</v>
      </c>
      <c r="K3" s="4">
        <v>21</v>
      </c>
      <c r="L3" s="4">
        <v>27</v>
      </c>
      <c r="M3" s="6">
        <v>32.5</v>
      </c>
      <c r="N3" s="4">
        <v>37.5</v>
      </c>
      <c r="O3" s="4">
        <v>42</v>
      </c>
      <c r="P3" s="4">
        <v>45</v>
      </c>
      <c r="Q3" s="4">
        <v>45</v>
      </c>
      <c r="R3" s="4">
        <v>45.5</v>
      </c>
      <c r="S3" s="4">
        <v>46</v>
      </c>
      <c r="T3" s="4">
        <v>59</v>
      </c>
      <c r="U3" s="2">
        <v>1</v>
      </c>
      <c r="V3" s="4">
        <v>0.84099999999999997</v>
      </c>
      <c r="W3" s="4">
        <v>22.869</v>
      </c>
      <c r="X3" s="4">
        <v>0.69899999999999995</v>
      </c>
      <c r="Y3" s="4">
        <v>1.044</v>
      </c>
    </row>
    <row r="4" spans="1:25" ht="15.6" x14ac:dyDescent="0.3">
      <c r="A4" s="1" t="s">
        <v>29</v>
      </c>
      <c r="B4" s="1">
        <v>3</v>
      </c>
      <c r="C4" s="1" t="s">
        <v>26</v>
      </c>
      <c r="D4" s="2" t="s">
        <v>27</v>
      </c>
      <c r="E4" s="2">
        <v>0</v>
      </c>
      <c r="F4" s="4">
        <v>4</v>
      </c>
      <c r="G4" s="4">
        <v>4</v>
      </c>
      <c r="H4" s="4"/>
      <c r="I4" s="4"/>
      <c r="J4" s="4"/>
      <c r="K4" s="5"/>
      <c r="L4" s="4"/>
      <c r="M4" s="4"/>
      <c r="N4" s="4"/>
      <c r="O4" s="4"/>
      <c r="P4" s="4"/>
      <c r="Q4" s="4"/>
      <c r="R4" s="4"/>
      <c r="S4" s="4"/>
      <c r="T4" s="4"/>
      <c r="U4" s="2">
        <v>0</v>
      </c>
      <c r="V4" s="4">
        <v>0</v>
      </c>
      <c r="W4" s="4">
        <v>0</v>
      </c>
      <c r="X4" s="4">
        <v>0</v>
      </c>
      <c r="Y4" s="4">
        <v>0</v>
      </c>
    </row>
    <row r="5" spans="1:25" ht="15.6" x14ac:dyDescent="0.3">
      <c r="A5" s="1" t="s">
        <v>30</v>
      </c>
      <c r="B5" s="1">
        <v>4</v>
      </c>
      <c r="C5" s="1" t="s">
        <v>26</v>
      </c>
      <c r="D5" s="2" t="s">
        <v>27</v>
      </c>
      <c r="E5" s="2">
        <v>0</v>
      </c>
      <c r="F5" s="4">
        <v>5.5</v>
      </c>
      <c r="G5" s="4">
        <v>6</v>
      </c>
      <c r="H5" s="4">
        <v>7</v>
      </c>
      <c r="I5" s="4">
        <v>8</v>
      </c>
      <c r="J5" s="4">
        <v>9.5</v>
      </c>
      <c r="K5" s="4">
        <v>12</v>
      </c>
      <c r="L5" s="4">
        <v>15.5</v>
      </c>
      <c r="M5" s="4">
        <v>19.5</v>
      </c>
      <c r="N5" s="4">
        <v>26</v>
      </c>
      <c r="O5" s="4">
        <v>32</v>
      </c>
      <c r="P5" s="4">
        <v>35</v>
      </c>
      <c r="Q5" s="4">
        <v>34.5</v>
      </c>
      <c r="R5" s="4">
        <v>31</v>
      </c>
      <c r="S5" s="4">
        <v>31</v>
      </c>
      <c r="T5" s="4">
        <v>33</v>
      </c>
      <c r="U5" s="2">
        <v>1</v>
      </c>
      <c r="V5" s="4">
        <v>0.83099999999999996</v>
      </c>
      <c r="W5" s="4">
        <v>19.245999999999999</v>
      </c>
      <c r="X5" s="4">
        <v>0.58599999999999997</v>
      </c>
      <c r="Y5" s="4">
        <v>0.45700000000000002</v>
      </c>
    </row>
    <row r="6" spans="1:25" ht="15.6" x14ac:dyDescent="0.3">
      <c r="A6" s="1" t="s">
        <v>31</v>
      </c>
      <c r="B6" s="1">
        <v>5</v>
      </c>
      <c r="C6" s="1" t="s">
        <v>32</v>
      </c>
      <c r="D6" s="2" t="s">
        <v>27</v>
      </c>
      <c r="E6" s="2">
        <v>1</v>
      </c>
      <c r="F6" s="4">
        <v>4</v>
      </c>
      <c r="G6" s="4">
        <v>5.5</v>
      </c>
      <c r="H6" s="4">
        <v>5.5</v>
      </c>
      <c r="I6" s="4">
        <v>6.5</v>
      </c>
      <c r="J6" s="4">
        <v>7.5</v>
      </c>
      <c r="K6" s="4">
        <v>9.5</v>
      </c>
      <c r="L6" s="4">
        <v>10.5</v>
      </c>
      <c r="M6" s="4">
        <v>10.5</v>
      </c>
      <c r="N6" s="4">
        <v>12.5</v>
      </c>
      <c r="O6" s="4">
        <v>13</v>
      </c>
      <c r="P6" s="4">
        <v>15</v>
      </c>
      <c r="Q6" s="4">
        <v>15.5</v>
      </c>
      <c r="R6" s="4">
        <v>17.5</v>
      </c>
      <c r="S6" s="4">
        <v>18</v>
      </c>
      <c r="T6" s="4">
        <v>18.5</v>
      </c>
      <c r="U6" s="2">
        <v>1</v>
      </c>
      <c r="V6" s="4">
        <v>0.79200000000000004</v>
      </c>
      <c r="W6" s="4">
        <v>4.5609999999999999</v>
      </c>
      <c r="X6" s="4">
        <v>0.52100000000000002</v>
      </c>
      <c r="Y6" s="4">
        <v>0.11899999999999999</v>
      </c>
    </row>
    <row r="7" spans="1:25" ht="15.6" x14ac:dyDescent="0.3">
      <c r="A7" s="1" t="s">
        <v>33</v>
      </c>
      <c r="B7" s="1">
        <v>6</v>
      </c>
      <c r="C7" s="1" t="s">
        <v>32</v>
      </c>
      <c r="D7" s="2" t="s">
        <v>27</v>
      </c>
      <c r="E7" s="2">
        <v>0</v>
      </c>
      <c r="F7" s="4">
        <v>4.5</v>
      </c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2">
        <v>0</v>
      </c>
      <c r="V7" s="4">
        <v>0</v>
      </c>
      <c r="W7" s="4">
        <v>0</v>
      </c>
      <c r="X7" s="4">
        <v>0</v>
      </c>
      <c r="Y7" s="4">
        <v>0</v>
      </c>
    </row>
    <row r="8" spans="1:25" ht="15.6" x14ac:dyDescent="0.3">
      <c r="A8" s="1" t="s">
        <v>34</v>
      </c>
      <c r="B8" s="1">
        <v>7</v>
      </c>
      <c r="C8" s="1" t="s">
        <v>32</v>
      </c>
      <c r="D8" s="2" t="s">
        <v>27</v>
      </c>
      <c r="E8" s="2">
        <v>1</v>
      </c>
      <c r="F8" s="4">
        <v>2.5</v>
      </c>
      <c r="G8" s="4">
        <v>3.5</v>
      </c>
      <c r="H8" s="4">
        <v>3.5</v>
      </c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2">
        <v>0</v>
      </c>
      <c r="V8" s="4">
        <v>0</v>
      </c>
      <c r="W8" s="4">
        <v>0</v>
      </c>
      <c r="X8" s="4">
        <v>0</v>
      </c>
      <c r="Y8" s="4">
        <v>0</v>
      </c>
    </row>
    <row r="9" spans="1:25" ht="15.6" x14ac:dyDescent="0.3">
      <c r="A9" s="1" t="s">
        <v>35</v>
      </c>
      <c r="B9" s="1">
        <v>8</v>
      </c>
      <c r="C9" s="1" t="s">
        <v>32</v>
      </c>
      <c r="D9" s="2" t="s">
        <v>27</v>
      </c>
      <c r="E9" s="2">
        <v>1</v>
      </c>
      <c r="F9" s="4">
        <v>3</v>
      </c>
      <c r="G9" s="4">
        <v>4</v>
      </c>
      <c r="H9" s="4">
        <v>4</v>
      </c>
      <c r="I9" s="4">
        <v>4.5</v>
      </c>
      <c r="J9" s="4">
        <v>5.5</v>
      </c>
      <c r="K9" s="4">
        <v>7</v>
      </c>
      <c r="L9" s="4">
        <v>8</v>
      </c>
      <c r="M9" s="4">
        <v>9</v>
      </c>
      <c r="N9" s="4">
        <v>10.5</v>
      </c>
      <c r="O9" s="4">
        <v>12</v>
      </c>
      <c r="P9" s="4">
        <v>14</v>
      </c>
      <c r="Q9" s="4">
        <v>14</v>
      </c>
      <c r="R9" s="4">
        <v>14</v>
      </c>
      <c r="S9" s="4">
        <v>14.5</v>
      </c>
      <c r="T9" s="4">
        <v>15.5</v>
      </c>
      <c r="U9" s="2">
        <v>1</v>
      </c>
      <c r="V9" s="4">
        <v>0.77100000000000002</v>
      </c>
      <c r="W9" s="4">
        <v>5.5140000000000002</v>
      </c>
      <c r="X9" s="4">
        <v>0.65600000000000003</v>
      </c>
      <c r="Y9" s="4">
        <v>0.68400000000000005</v>
      </c>
    </row>
    <row r="10" spans="1:25" ht="15.6" x14ac:dyDescent="0.3">
      <c r="A10" s="1" t="s">
        <v>36</v>
      </c>
      <c r="B10" s="1">
        <v>9</v>
      </c>
      <c r="C10" s="1" t="s">
        <v>32</v>
      </c>
      <c r="D10" s="2" t="s">
        <v>27</v>
      </c>
      <c r="E10" s="2">
        <v>0</v>
      </c>
      <c r="F10" s="4">
        <v>1.5</v>
      </c>
      <c r="G10" s="4">
        <v>3</v>
      </c>
      <c r="H10" s="4">
        <v>3.5</v>
      </c>
      <c r="I10" s="4">
        <v>4.5</v>
      </c>
      <c r="J10" s="4">
        <v>4.5</v>
      </c>
      <c r="K10" s="4">
        <v>7</v>
      </c>
      <c r="L10" s="4">
        <v>7.5</v>
      </c>
      <c r="M10" s="4">
        <v>8.5</v>
      </c>
      <c r="N10" s="4">
        <v>9.5</v>
      </c>
      <c r="O10" s="4">
        <v>11</v>
      </c>
      <c r="P10" s="4">
        <v>12.5</v>
      </c>
      <c r="Q10" s="4">
        <v>13</v>
      </c>
      <c r="R10" s="4">
        <v>13</v>
      </c>
      <c r="S10" s="4">
        <v>14</v>
      </c>
      <c r="T10" s="4">
        <v>15</v>
      </c>
      <c r="U10" s="2">
        <v>1</v>
      </c>
      <c r="V10" s="4">
        <v>0.60499999999999998</v>
      </c>
      <c r="W10" s="4">
        <v>0.376</v>
      </c>
      <c r="X10" s="4">
        <v>0.60599999999999998</v>
      </c>
      <c r="Y10" s="4">
        <v>0.251</v>
      </c>
    </row>
    <row r="11" spans="1:25" ht="15.6" x14ac:dyDescent="0.3">
      <c r="A11" s="1" t="s">
        <v>37</v>
      </c>
      <c r="B11" s="1">
        <v>10</v>
      </c>
      <c r="C11" s="1" t="s">
        <v>26</v>
      </c>
      <c r="D11" s="2" t="s">
        <v>27</v>
      </c>
      <c r="E11" s="2">
        <v>0</v>
      </c>
      <c r="F11" s="4">
        <v>2.5</v>
      </c>
      <c r="G11" s="4">
        <v>4</v>
      </c>
      <c r="H11" s="4">
        <v>5</v>
      </c>
      <c r="I11" s="4">
        <v>6.5</v>
      </c>
      <c r="J11" s="4">
        <v>8</v>
      </c>
      <c r="K11" s="4">
        <v>10.5</v>
      </c>
      <c r="L11" s="4">
        <v>13.5</v>
      </c>
      <c r="M11" s="4">
        <v>15.5</v>
      </c>
      <c r="N11" s="4">
        <v>21.5</v>
      </c>
      <c r="O11" s="4">
        <v>26</v>
      </c>
      <c r="P11" s="4">
        <v>39</v>
      </c>
      <c r="Q11" s="4">
        <v>39</v>
      </c>
      <c r="R11" s="4">
        <v>39</v>
      </c>
      <c r="S11" s="4">
        <v>42</v>
      </c>
      <c r="T11" s="4">
        <v>42</v>
      </c>
      <c r="U11" s="2">
        <v>1</v>
      </c>
      <c r="V11" s="4">
        <v>0.82799999999999996</v>
      </c>
      <c r="W11" s="4">
        <v>16.521999999999998</v>
      </c>
      <c r="X11" s="4">
        <v>0.71899999999999997</v>
      </c>
      <c r="Y11" s="4">
        <v>1.7589999999999999</v>
      </c>
    </row>
    <row r="12" spans="1:25" ht="15.6" x14ac:dyDescent="0.3">
      <c r="A12" s="1" t="s">
        <v>38</v>
      </c>
      <c r="B12" s="1">
        <v>11</v>
      </c>
      <c r="C12" s="1" t="s">
        <v>26</v>
      </c>
      <c r="D12" s="2" t="s">
        <v>27</v>
      </c>
      <c r="E12" s="2">
        <v>1</v>
      </c>
      <c r="F12" s="4">
        <v>3</v>
      </c>
      <c r="G12" s="4">
        <v>6.5</v>
      </c>
      <c r="H12" s="4">
        <v>6.5</v>
      </c>
      <c r="I12" s="4">
        <v>7</v>
      </c>
      <c r="J12" s="4">
        <v>9</v>
      </c>
      <c r="K12" s="4">
        <v>11.5</v>
      </c>
      <c r="L12" s="4">
        <v>15</v>
      </c>
      <c r="M12" s="4">
        <v>18.5</v>
      </c>
      <c r="N12" s="4">
        <v>23.5</v>
      </c>
      <c r="O12" s="4">
        <v>30.5</v>
      </c>
      <c r="P12" s="4">
        <v>37.5</v>
      </c>
      <c r="Q12" s="4">
        <v>45</v>
      </c>
      <c r="R12" s="4">
        <v>46.5</v>
      </c>
      <c r="S12" s="4">
        <v>48</v>
      </c>
      <c r="T12" s="4">
        <v>49.5</v>
      </c>
      <c r="U12" s="2">
        <v>1</v>
      </c>
      <c r="V12" s="4">
        <v>0.82399999999999995</v>
      </c>
      <c r="W12" s="4">
        <v>14.01</v>
      </c>
      <c r="X12" s="4">
        <v>0.50900000000000001</v>
      </c>
      <c r="Y12" s="4">
        <v>0.318</v>
      </c>
    </row>
    <row r="13" spans="1:25" ht="15.6" x14ac:dyDescent="0.3">
      <c r="A13" s="1" t="s">
        <v>39</v>
      </c>
      <c r="B13" s="1">
        <v>12</v>
      </c>
      <c r="C13" s="1" t="s">
        <v>26</v>
      </c>
      <c r="D13" s="2" t="s">
        <v>27</v>
      </c>
      <c r="E13" s="2">
        <v>1</v>
      </c>
      <c r="F13" s="4">
        <v>8</v>
      </c>
      <c r="G13" s="4">
        <v>8.5</v>
      </c>
      <c r="H13" s="4">
        <v>14</v>
      </c>
      <c r="I13" s="4">
        <v>21</v>
      </c>
      <c r="J13" s="4">
        <v>28</v>
      </c>
      <c r="K13" s="4">
        <v>36</v>
      </c>
      <c r="L13" s="4">
        <v>42</v>
      </c>
      <c r="M13" s="4">
        <v>46</v>
      </c>
      <c r="N13" s="4">
        <v>55</v>
      </c>
      <c r="O13" s="4">
        <v>57.5</v>
      </c>
      <c r="P13" s="4">
        <v>57</v>
      </c>
      <c r="Q13" s="4">
        <v>57.5</v>
      </c>
      <c r="R13" s="4">
        <v>57.5</v>
      </c>
      <c r="S13" s="4">
        <v>57.5</v>
      </c>
      <c r="T13" s="4">
        <v>57.5</v>
      </c>
      <c r="U13" s="2">
        <v>1</v>
      </c>
      <c r="V13" s="4">
        <v>0.83599999999999997</v>
      </c>
      <c r="W13" s="4">
        <v>22.035</v>
      </c>
      <c r="X13" s="4">
        <v>0.77300000000000002</v>
      </c>
      <c r="Y13" s="4">
        <v>2.84</v>
      </c>
    </row>
    <row r="14" spans="1:25" ht="15.6" x14ac:dyDescent="0.3">
      <c r="A14" s="1" t="s">
        <v>40</v>
      </c>
      <c r="B14" s="1">
        <v>13</v>
      </c>
      <c r="C14" s="1" t="s">
        <v>26</v>
      </c>
      <c r="D14" s="2" t="s">
        <v>27</v>
      </c>
      <c r="E14" s="2">
        <v>1</v>
      </c>
      <c r="F14" s="4">
        <v>4.5</v>
      </c>
      <c r="G14" s="4">
        <v>4.5</v>
      </c>
      <c r="H14" s="4">
        <v>4.5</v>
      </c>
      <c r="I14" s="4">
        <v>5</v>
      </c>
      <c r="J14" s="4">
        <v>6.5</v>
      </c>
      <c r="K14" s="4">
        <v>8</v>
      </c>
      <c r="L14" s="4">
        <v>10.5</v>
      </c>
      <c r="M14" s="4">
        <v>13.5</v>
      </c>
      <c r="N14" s="4">
        <v>18</v>
      </c>
      <c r="O14" s="4">
        <v>22.5</v>
      </c>
      <c r="P14" s="4">
        <v>29</v>
      </c>
      <c r="Q14" s="4">
        <v>36.5</v>
      </c>
      <c r="R14" s="4">
        <v>43</v>
      </c>
      <c r="S14" s="4">
        <v>43</v>
      </c>
      <c r="T14" s="4">
        <v>43</v>
      </c>
      <c r="U14" s="2">
        <v>1</v>
      </c>
      <c r="V14" s="4">
        <v>0.82699999999999996</v>
      </c>
      <c r="W14" s="4">
        <v>16.015000000000001</v>
      </c>
      <c r="X14" s="4">
        <v>0.59399999999999997</v>
      </c>
      <c r="Y14" s="4">
        <v>0.78900000000000003</v>
      </c>
    </row>
    <row r="15" spans="1:25" ht="15.6" x14ac:dyDescent="0.3">
      <c r="A15" s="1" t="s">
        <v>41</v>
      </c>
      <c r="B15" s="1">
        <v>14</v>
      </c>
      <c r="C15" s="1" t="s">
        <v>32</v>
      </c>
      <c r="D15" s="2" t="s">
        <v>27</v>
      </c>
      <c r="E15" s="2">
        <v>1</v>
      </c>
      <c r="F15" s="4">
        <v>7.5</v>
      </c>
      <c r="G15" s="4">
        <v>6.5</v>
      </c>
      <c r="H15" s="4">
        <v>7.5</v>
      </c>
      <c r="I15" s="4">
        <v>8.5</v>
      </c>
      <c r="J15" s="4">
        <v>8.5</v>
      </c>
      <c r="K15" s="4">
        <v>9</v>
      </c>
      <c r="L15" s="4">
        <v>9</v>
      </c>
      <c r="M15" s="4">
        <v>10</v>
      </c>
      <c r="N15" s="4">
        <v>11.5</v>
      </c>
      <c r="O15" s="4">
        <v>12</v>
      </c>
      <c r="P15" s="4">
        <v>13</v>
      </c>
      <c r="Q15" s="4">
        <v>14</v>
      </c>
      <c r="R15" s="4">
        <v>16</v>
      </c>
      <c r="S15" s="4">
        <v>17.5</v>
      </c>
      <c r="T15" s="4">
        <v>18</v>
      </c>
      <c r="U15" s="2">
        <v>1</v>
      </c>
      <c r="V15" s="4">
        <v>0.75900000000000001</v>
      </c>
      <c r="W15" s="4">
        <v>1.637</v>
      </c>
      <c r="X15" s="4">
        <v>0.61499999999999999</v>
      </c>
      <c r="Y15" s="4">
        <v>0.19400000000000001</v>
      </c>
    </row>
    <row r="16" spans="1:25" ht="15.6" x14ac:dyDescent="0.3">
      <c r="A16" s="1" t="s">
        <v>42</v>
      </c>
      <c r="B16" s="1">
        <v>15</v>
      </c>
      <c r="C16" s="1" t="s">
        <v>32</v>
      </c>
      <c r="D16" s="2" t="s">
        <v>27</v>
      </c>
      <c r="E16" s="2">
        <v>1</v>
      </c>
      <c r="F16" s="4">
        <v>6</v>
      </c>
      <c r="G16" s="4">
        <v>6</v>
      </c>
      <c r="H16" s="4">
        <v>6.5</v>
      </c>
      <c r="I16" s="4">
        <v>7.5</v>
      </c>
      <c r="J16" s="4">
        <v>9</v>
      </c>
      <c r="K16" s="4">
        <v>10.5</v>
      </c>
      <c r="L16" s="4">
        <v>10.5</v>
      </c>
      <c r="M16" s="4">
        <v>12</v>
      </c>
      <c r="N16" s="4">
        <v>13.5</v>
      </c>
      <c r="O16" s="4">
        <v>15</v>
      </c>
      <c r="P16" s="4">
        <v>20</v>
      </c>
      <c r="Q16" s="4">
        <v>23</v>
      </c>
      <c r="R16" s="4">
        <v>23</v>
      </c>
      <c r="S16" s="4">
        <v>23</v>
      </c>
      <c r="T16" s="4">
        <v>24.5</v>
      </c>
      <c r="U16" s="2">
        <v>1</v>
      </c>
      <c r="V16" s="4">
        <v>0.67700000000000005</v>
      </c>
      <c r="W16" s="4">
        <v>0.63600000000000001</v>
      </c>
      <c r="X16" s="4">
        <v>0.53400000000000003</v>
      </c>
      <c r="Y16" s="4">
        <v>0.10299999999999999</v>
      </c>
    </row>
    <row r="17" spans="1:25" ht="15.6" x14ac:dyDescent="0.3">
      <c r="A17" s="1" t="s">
        <v>43</v>
      </c>
      <c r="B17" s="1">
        <v>16</v>
      </c>
      <c r="C17" s="1" t="s">
        <v>32</v>
      </c>
      <c r="D17" s="2" t="s">
        <v>27</v>
      </c>
      <c r="E17" s="2">
        <v>1</v>
      </c>
      <c r="F17" s="4">
        <v>4</v>
      </c>
      <c r="G17" s="4">
        <v>5.5</v>
      </c>
      <c r="H17" s="4">
        <v>6</v>
      </c>
      <c r="I17" s="4">
        <v>6.5</v>
      </c>
      <c r="J17" s="4">
        <v>7.5</v>
      </c>
      <c r="K17" s="4">
        <v>9</v>
      </c>
      <c r="L17" s="4">
        <v>9.5</v>
      </c>
      <c r="M17" s="4">
        <v>10.5</v>
      </c>
      <c r="N17" s="4">
        <v>12</v>
      </c>
      <c r="O17" s="4">
        <v>13</v>
      </c>
      <c r="P17" s="4">
        <v>16</v>
      </c>
      <c r="Q17" s="4">
        <v>16</v>
      </c>
      <c r="R17" s="4">
        <v>16.5</v>
      </c>
      <c r="S17" s="4">
        <v>17.5</v>
      </c>
      <c r="T17" s="4">
        <v>18</v>
      </c>
      <c r="U17" s="2">
        <v>1</v>
      </c>
      <c r="V17" s="4">
        <v>0.371</v>
      </c>
      <c r="W17" s="4">
        <v>0.186</v>
      </c>
      <c r="X17" s="4">
        <v>0.11799999999999999</v>
      </c>
      <c r="Y17" s="4">
        <v>1E-3</v>
      </c>
    </row>
    <row r="18" spans="1:25" ht="15.6" x14ac:dyDescent="0.3">
      <c r="A18" s="1" t="s">
        <v>44</v>
      </c>
      <c r="B18" s="1">
        <v>17</v>
      </c>
      <c r="C18" s="1" t="s">
        <v>32</v>
      </c>
      <c r="D18" s="2" t="s">
        <v>27</v>
      </c>
      <c r="E18" s="2">
        <v>1</v>
      </c>
      <c r="F18" s="4">
        <v>3.5</v>
      </c>
      <c r="G18" s="4">
        <v>5.5</v>
      </c>
      <c r="H18" s="4">
        <v>5.5</v>
      </c>
      <c r="I18" s="4">
        <v>7</v>
      </c>
      <c r="J18" s="4">
        <v>7.5</v>
      </c>
      <c r="K18" s="4">
        <v>9</v>
      </c>
      <c r="L18" s="4">
        <v>10.5</v>
      </c>
      <c r="M18" s="4">
        <v>12</v>
      </c>
      <c r="N18" s="4">
        <v>14</v>
      </c>
      <c r="O18" s="4">
        <v>16</v>
      </c>
      <c r="P18" s="4">
        <v>22</v>
      </c>
      <c r="Q18" s="4">
        <v>22</v>
      </c>
      <c r="R18" s="4">
        <v>22</v>
      </c>
      <c r="S18" s="4">
        <v>22</v>
      </c>
      <c r="T18" s="4">
        <v>24.5</v>
      </c>
      <c r="U18" s="2">
        <v>1</v>
      </c>
      <c r="V18" s="4">
        <v>0.73</v>
      </c>
      <c r="W18" s="4">
        <v>2.274</v>
      </c>
      <c r="X18" s="4">
        <v>0.22600000000000001</v>
      </c>
      <c r="Y18" s="4">
        <v>4.7E-2</v>
      </c>
    </row>
    <row r="19" spans="1:25" ht="15.6" x14ac:dyDescent="0.3">
      <c r="A19" s="1" t="s">
        <v>45</v>
      </c>
      <c r="B19" s="1">
        <v>18</v>
      </c>
      <c r="C19" s="1" t="s">
        <v>32</v>
      </c>
      <c r="D19" s="2" t="s">
        <v>27</v>
      </c>
      <c r="E19" s="2">
        <v>0</v>
      </c>
      <c r="F19" s="4">
        <v>3.5</v>
      </c>
      <c r="G19" s="4">
        <v>2.5</v>
      </c>
      <c r="H19" s="4">
        <v>3</v>
      </c>
      <c r="I19" s="4">
        <v>4.5</v>
      </c>
      <c r="J19" s="4">
        <v>6</v>
      </c>
      <c r="K19" s="4">
        <v>8</v>
      </c>
      <c r="L19" s="4">
        <v>9.5</v>
      </c>
      <c r="M19" s="4">
        <v>11</v>
      </c>
      <c r="N19" s="4">
        <v>13</v>
      </c>
      <c r="O19" s="4">
        <v>14.5</v>
      </c>
      <c r="P19" s="4">
        <v>15.5</v>
      </c>
      <c r="Q19" s="4">
        <v>16</v>
      </c>
      <c r="R19" s="4">
        <v>17.5</v>
      </c>
      <c r="S19" s="4">
        <v>18</v>
      </c>
      <c r="T19" s="4">
        <v>19</v>
      </c>
      <c r="U19" s="2">
        <v>1</v>
      </c>
      <c r="V19" s="4">
        <v>0.66300000000000003</v>
      </c>
      <c r="W19" s="4">
        <v>2.2389999999999999</v>
      </c>
      <c r="X19" s="4">
        <v>0.73099999999999998</v>
      </c>
      <c r="Y19" s="4">
        <v>2.1429999999999998</v>
      </c>
    </row>
    <row r="20" spans="1:25" ht="15.6" x14ac:dyDescent="0.3">
      <c r="A20" s="1" t="s">
        <v>46</v>
      </c>
      <c r="B20" s="1">
        <v>19</v>
      </c>
      <c r="C20" s="1" t="s">
        <v>26</v>
      </c>
      <c r="D20" s="2" t="s">
        <v>27</v>
      </c>
      <c r="E20" s="2">
        <v>0</v>
      </c>
      <c r="F20" s="4">
        <v>2.5</v>
      </c>
      <c r="G20" s="4">
        <v>4.5</v>
      </c>
      <c r="H20" s="4">
        <v>5</v>
      </c>
      <c r="I20" s="4">
        <v>5</v>
      </c>
      <c r="J20" s="4">
        <v>5</v>
      </c>
      <c r="K20" s="4">
        <v>7.5</v>
      </c>
      <c r="L20" s="4">
        <v>11.5</v>
      </c>
      <c r="M20" s="4">
        <v>16.5</v>
      </c>
      <c r="N20" s="4">
        <v>19.5</v>
      </c>
      <c r="O20" s="4">
        <v>23</v>
      </c>
      <c r="P20" s="4">
        <v>29</v>
      </c>
      <c r="Q20" s="4">
        <v>29</v>
      </c>
      <c r="R20" s="4">
        <v>28</v>
      </c>
      <c r="S20" s="4">
        <v>28</v>
      </c>
      <c r="T20" s="4">
        <v>37</v>
      </c>
      <c r="U20" s="2">
        <v>1</v>
      </c>
      <c r="V20" s="4">
        <v>0.8</v>
      </c>
      <c r="W20" s="4">
        <v>20.36</v>
      </c>
      <c r="X20" s="4">
        <v>0.52800000000000002</v>
      </c>
      <c r="Y20" s="4">
        <v>0.45500000000000002</v>
      </c>
    </row>
    <row r="21" spans="1:25" ht="15.6" x14ac:dyDescent="0.3">
      <c r="A21" s="1" t="s">
        <v>47</v>
      </c>
      <c r="B21" s="1">
        <v>20</v>
      </c>
      <c r="C21" s="1" t="s">
        <v>26</v>
      </c>
      <c r="D21" s="2" t="s">
        <v>27</v>
      </c>
      <c r="E21" s="2">
        <v>1</v>
      </c>
      <c r="F21" s="4">
        <v>5.5</v>
      </c>
      <c r="G21" s="4">
        <v>6</v>
      </c>
      <c r="H21" s="4">
        <v>6.5</v>
      </c>
      <c r="I21" s="4">
        <v>7</v>
      </c>
      <c r="J21" s="4">
        <v>8.5</v>
      </c>
      <c r="K21" s="4">
        <v>10</v>
      </c>
      <c r="L21" s="4">
        <v>13.5</v>
      </c>
      <c r="M21" s="4">
        <v>17.5</v>
      </c>
      <c r="N21" s="4">
        <v>20</v>
      </c>
      <c r="O21" s="4">
        <v>24.5</v>
      </c>
      <c r="P21" s="4">
        <v>31</v>
      </c>
      <c r="Q21" s="4">
        <v>31.5</v>
      </c>
      <c r="R21" s="4">
        <v>31.5</v>
      </c>
      <c r="S21" s="4">
        <v>32</v>
      </c>
      <c r="T21" s="4">
        <v>33</v>
      </c>
      <c r="U21" s="2">
        <v>1</v>
      </c>
      <c r="V21" s="4">
        <v>0.82</v>
      </c>
      <c r="W21" s="4">
        <v>9.0850000000000009</v>
      </c>
      <c r="X21" s="4">
        <v>0.67900000000000005</v>
      </c>
      <c r="Y21" s="4">
        <v>1.3520000000000001</v>
      </c>
    </row>
    <row r="22" spans="1:25" ht="15.6" x14ac:dyDescent="0.3">
      <c r="A22" s="1" t="s">
        <v>48</v>
      </c>
      <c r="B22" s="1">
        <v>21</v>
      </c>
      <c r="C22" s="1" t="s">
        <v>26</v>
      </c>
      <c r="D22" s="2" t="s">
        <v>49</v>
      </c>
      <c r="E22" s="2">
        <v>1</v>
      </c>
      <c r="F22" s="4">
        <v>5.5</v>
      </c>
      <c r="G22" s="4">
        <v>8</v>
      </c>
      <c r="H22" s="4">
        <v>8</v>
      </c>
      <c r="I22" s="4">
        <v>9.5</v>
      </c>
      <c r="J22" s="4">
        <v>9.5</v>
      </c>
      <c r="K22" s="4">
        <v>10.5</v>
      </c>
      <c r="L22" s="4">
        <v>10.5</v>
      </c>
      <c r="M22" s="4">
        <v>10.5</v>
      </c>
      <c r="N22" s="4">
        <v>10.5</v>
      </c>
      <c r="O22" s="4">
        <v>10.5</v>
      </c>
      <c r="P22" s="4">
        <v>11.5</v>
      </c>
      <c r="Q22" s="4">
        <v>11.5</v>
      </c>
      <c r="R22" s="4">
        <v>10</v>
      </c>
      <c r="S22" s="4">
        <v>10</v>
      </c>
      <c r="T22" s="4">
        <v>10</v>
      </c>
      <c r="U22" s="2">
        <v>1</v>
      </c>
      <c r="V22" s="4">
        <v>0.80100000000000005</v>
      </c>
      <c r="W22" s="4">
        <v>8.8800000000000008</v>
      </c>
      <c r="X22" s="4">
        <v>0.54800000000000004</v>
      </c>
      <c r="Y22" s="4">
        <v>0.216</v>
      </c>
    </row>
    <row r="23" spans="1:25" ht="15.6" x14ac:dyDescent="0.3">
      <c r="A23" s="1" t="s">
        <v>50</v>
      </c>
      <c r="B23" s="1">
        <v>22</v>
      </c>
      <c r="C23" s="1" t="s">
        <v>32</v>
      </c>
      <c r="D23" s="2" t="s">
        <v>49</v>
      </c>
      <c r="E23" s="2">
        <v>1</v>
      </c>
      <c r="F23" s="4">
        <v>2</v>
      </c>
      <c r="G23" s="4">
        <v>3</v>
      </c>
      <c r="H23" s="4">
        <v>3</v>
      </c>
      <c r="I23" s="4">
        <v>3</v>
      </c>
      <c r="J23" s="4">
        <v>4</v>
      </c>
      <c r="K23" s="4">
        <v>4</v>
      </c>
      <c r="L23" s="4">
        <v>4</v>
      </c>
      <c r="M23" s="4">
        <v>5</v>
      </c>
      <c r="N23" s="4">
        <v>5</v>
      </c>
      <c r="O23" s="4">
        <v>5</v>
      </c>
      <c r="P23" s="4">
        <v>6</v>
      </c>
      <c r="Q23" s="4">
        <v>6</v>
      </c>
      <c r="R23" s="4">
        <v>6</v>
      </c>
      <c r="S23" s="4">
        <v>6.5</v>
      </c>
      <c r="T23" s="4">
        <v>6.5</v>
      </c>
      <c r="U23" s="2">
        <v>1</v>
      </c>
      <c r="V23" s="4">
        <v>0.71</v>
      </c>
      <c r="W23" s="4">
        <v>0.51700000000000002</v>
      </c>
      <c r="X23" s="4">
        <v>0.56200000000000006</v>
      </c>
      <c r="Y23" s="4">
        <v>7.1999999999999995E-2</v>
      </c>
    </row>
    <row r="24" spans="1:25" ht="15.6" x14ac:dyDescent="0.3">
      <c r="A24" s="1" t="s">
        <v>51</v>
      </c>
      <c r="B24" s="1">
        <v>23</v>
      </c>
      <c r="C24" s="1" t="s">
        <v>32</v>
      </c>
      <c r="D24" s="2" t="s">
        <v>49</v>
      </c>
      <c r="E24" s="2">
        <v>1</v>
      </c>
      <c r="F24" s="4">
        <v>2</v>
      </c>
      <c r="G24" s="4">
        <v>3</v>
      </c>
      <c r="H24" s="4">
        <v>3</v>
      </c>
      <c r="I24" s="4">
        <v>3</v>
      </c>
      <c r="J24" s="4">
        <v>3.5</v>
      </c>
      <c r="K24" s="4">
        <v>3.5</v>
      </c>
      <c r="L24" s="4">
        <v>3.5</v>
      </c>
      <c r="M24" s="4">
        <v>4</v>
      </c>
      <c r="N24" s="4">
        <v>4</v>
      </c>
      <c r="O24" s="4">
        <v>4.5</v>
      </c>
      <c r="P24" s="4">
        <v>5</v>
      </c>
      <c r="Q24" s="4">
        <v>5</v>
      </c>
      <c r="R24" s="4">
        <v>5</v>
      </c>
      <c r="S24" s="4">
        <v>6</v>
      </c>
      <c r="T24" s="4">
        <v>6</v>
      </c>
      <c r="U24" s="2">
        <v>1</v>
      </c>
      <c r="V24" s="4">
        <v>0.76700000000000002</v>
      </c>
      <c r="W24" s="4">
        <v>2.246</v>
      </c>
      <c r="X24" s="4">
        <v>0.69</v>
      </c>
      <c r="Y24" s="4">
        <v>1.167</v>
      </c>
    </row>
    <row r="25" spans="1:25" ht="15.6" x14ac:dyDescent="0.3">
      <c r="A25" s="1" t="s">
        <v>52</v>
      </c>
      <c r="B25" s="1">
        <v>24</v>
      </c>
      <c r="C25" s="1" t="s">
        <v>32</v>
      </c>
      <c r="D25" s="2" t="s">
        <v>49</v>
      </c>
      <c r="E25" s="2">
        <v>1</v>
      </c>
      <c r="F25" s="4">
        <v>2.5</v>
      </c>
      <c r="G25" s="4">
        <v>3</v>
      </c>
      <c r="H25" s="4">
        <v>3.5</v>
      </c>
      <c r="I25" s="4">
        <v>3.5</v>
      </c>
      <c r="J25" s="4">
        <v>3.5</v>
      </c>
      <c r="K25" s="4">
        <v>3.5</v>
      </c>
      <c r="L25" s="4"/>
      <c r="M25" s="4"/>
      <c r="N25" s="4"/>
      <c r="O25" s="4"/>
      <c r="P25" s="4"/>
      <c r="Q25" s="4"/>
      <c r="R25" s="4"/>
      <c r="S25" s="4"/>
      <c r="T25" s="4"/>
      <c r="U25" s="2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5.6" x14ac:dyDescent="0.3">
      <c r="A26" s="1" t="s">
        <v>53</v>
      </c>
      <c r="B26" s="1">
        <v>25</v>
      </c>
      <c r="C26" s="1" t="s">
        <v>32</v>
      </c>
      <c r="D26" s="2" t="s">
        <v>49</v>
      </c>
      <c r="E26" s="2">
        <v>1</v>
      </c>
      <c r="F26" s="4">
        <v>2</v>
      </c>
      <c r="G26" s="4">
        <v>2</v>
      </c>
      <c r="H26" s="4">
        <v>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5.6" x14ac:dyDescent="0.3">
      <c r="A27" s="1" t="s">
        <v>54</v>
      </c>
      <c r="B27" s="1">
        <v>26</v>
      </c>
      <c r="C27" s="1" t="s">
        <v>32</v>
      </c>
      <c r="D27" s="2" t="s">
        <v>49</v>
      </c>
      <c r="E27" s="2">
        <v>1</v>
      </c>
      <c r="F27" s="4">
        <v>4</v>
      </c>
      <c r="G27" s="4">
        <v>3.5</v>
      </c>
      <c r="H27" s="4">
        <v>3.5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5.6" x14ac:dyDescent="0.3">
      <c r="A28" s="1" t="s">
        <v>55</v>
      </c>
      <c r="B28" s="1">
        <v>27</v>
      </c>
      <c r="C28" s="1" t="s">
        <v>32</v>
      </c>
      <c r="D28" s="2" t="s">
        <v>49</v>
      </c>
      <c r="E28" s="2">
        <v>1</v>
      </c>
      <c r="F28" s="4">
        <v>1</v>
      </c>
      <c r="G28" s="4">
        <v>1.5</v>
      </c>
      <c r="H28" s="4">
        <v>2.5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5.6" x14ac:dyDescent="0.3">
      <c r="A29" s="1" t="s">
        <v>56</v>
      </c>
      <c r="B29" s="1">
        <v>28</v>
      </c>
      <c r="C29" s="1" t="s">
        <v>26</v>
      </c>
      <c r="D29" s="2" t="s">
        <v>49</v>
      </c>
      <c r="E29" s="2">
        <v>0</v>
      </c>
      <c r="F29" s="4">
        <v>6</v>
      </c>
      <c r="G29" s="4">
        <v>7</v>
      </c>
      <c r="H29" s="4">
        <v>7</v>
      </c>
      <c r="I29" s="4">
        <v>7</v>
      </c>
      <c r="J29" s="4">
        <v>7</v>
      </c>
      <c r="K29" s="4">
        <v>7</v>
      </c>
      <c r="L29" s="4">
        <v>7</v>
      </c>
      <c r="M29" s="4">
        <v>7</v>
      </c>
      <c r="N29" s="4">
        <v>7</v>
      </c>
      <c r="O29" s="4">
        <v>7</v>
      </c>
      <c r="P29" s="4">
        <v>6</v>
      </c>
      <c r="Q29" s="4">
        <v>6</v>
      </c>
      <c r="R29" s="4">
        <v>5.5</v>
      </c>
      <c r="S29" s="4">
        <v>6</v>
      </c>
      <c r="T29" s="4">
        <v>6</v>
      </c>
      <c r="U29" s="2">
        <v>1</v>
      </c>
      <c r="V29" s="2" t="s">
        <v>57</v>
      </c>
      <c r="W29" s="2" t="s">
        <v>57</v>
      </c>
      <c r="X29" s="4" t="s">
        <v>57</v>
      </c>
      <c r="Y29" s="2" t="s">
        <v>57</v>
      </c>
    </row>
    <row r="30" spans="1:25" ht="15.6" x14ac:dyDescent="0.3">
      <c r="A30" s="1" t="s">
        <v>58</v>
      </c>
      <c r="B30" s="1">
        <v>29</v>
      </c>
      <c r="C30" s="1" t="s">
        <v>26</v>
      </c>
      <c r="D30" s="2" t="s">
        <v>49</v>
      </c>
      <c r="E30" s="2">
        <v>0</v>
      </c>
      <c r="F30" s="4">
        <v>3.5</v>
      </c>
      <c r="G30" s="4">
        <v>3.5</v>
      </c>
      <c r="H30" s="4">
        <v>3.5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5.6" x14ac:dyDescent="0.3">
      <c r="A31" s="1" t="s">
        <v>59</v>
      </c>
      <c r="B31" s="1">
        <v>30</v>
      </c>
      <c r="C31" s="1" t="s">
        <v>26</v>
      </c>
      <c r="D31" s="2" t="s">
        <v>49</v>
      </c>
      <c r="E31" s="2">
        <v>1</v>
      </c>
      <c r="F31" s="4">
        <v>7</v>
      </c>
      <c r="G31" s="4">
        <v>6.5</v>
      </c>
      <c r="H31" s="4">
        <v>7</v>
      </c>
      <c r="I31" s="4">
        <v>8</v>
      </c>
      <c r="J31" s="4">
        <v>8.5</v>
      </c>
      <c r="K31" s="4">
        <v>9</v>
      </c>
      <c r="L31" s="4">
        <v>9.5</v>
      </c>
      <c r="M31" s="4">
        <v>10.5</v>
      </c>
      <c r="N31" s="4">
        <v>10.5</v>
      </c>
      <c r="O31" s="4">
        <v>11.5</v>
      </c>
      <c r="P31" s="4">
        <v>19.5</v>
      </c>
      <c r="Q31" s="4">
        <v>12</v>
      </c>
      <c r="R31" s="4">
        <v>11</v>
      </c>
      <c r="S31" s="4">
        <v>11</v>
      </c>
      <c r="T31" s="4">
        <v>11.5</v>
      </c>
      <c r="U31" s="2">
        <v>1</v>
      </c>
      <c r="V31" s="4">
        <v>0.82399999999999995</v>
      </c>
      <c r="W31" s="4">
        <v>11.178000000000001</v>
      </c>
      <c r="X31" s="4">
        <v>0.495</v>
      </c>
      <c r="Y31" s="4">
        <v>6.2E-2</v>
      </c>
    </row>
    <row r="32" spans="1:25" ht="15.6" x14ac:dyDescent="0.3">
      <c r="A32" s="1" t="s">
        <v>60</v>
      </c>
      <c r="B32" s="1">
        <v>31</v>
      </c>
      <c r="C32" s="1" t="s">
        <v>26</v>
      </c>
      <c r="D32" s="2" t="s">
        <v>49</v>
      </c>
      <c r="E32" s="2">
        <v>1</v>
      </c>
      <c r="F32" s="4">
        <v>4.5</v>
      </c>
      <c r="G32" s="4">
        <v>5</v>
      </c>
      <c r="H32" s="4">
        <v>5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2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5.6" x14ac:dyDescent="0.3">
      <c r="A33" s="1" t="s">
        <v>61</v>
      </c>
      <c r="B33" s="1">
        <v>32</v>
      </c>
      <c r="C33" s="1" t="s">
        <v>32</v>
      </c>
      <c r="D33" s="2" t="s">
        <v>49</v>
      </c>
      <c r="E33" s="2">
        <v>1</v>
      </c>
      <c r="F33" s="4">
        <v>3.5</v>
      </c>
      <c r="G33" s="4">
        <v>3</v>
      </c>
      <c r="H33" s="4">
        <v>2.5</v>
      </c>
      <c r="I33" s="4">
        <v>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2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5.6" x14ac:dyDescent="0.3">
      <c r="A34" s="1" t="s">
        <v>62</v>
      </c>
      <c r="B34" s="1">
        <v>33</v>
      </c>
      <c r="C34" s="1" t="s">
        <v>32</v>
      </c>
      <c r="D34" s="2" t="s">
        <v>49</v>
      </c>
      <c r="E34" s="2">
        <v>1</v>
      </c>
      <c r="F34" s="4">
        <v>2</v>
      </c>
      <c r="G34" s="4">
        <v>3</v>
      </c>
      <c r="H34" s="4">
        <v>3</v>
      </c>
      <c r="I34" s="4">
        <v>3</v>
      </c>
      <c r="J34" s="4">
        <v>3</v>
      </c>
      <c r="K34" s="4">
        <v>3.5</v>
      </c>
      <c r="L34" s="4">
        <v>3.5</v>
      </c>
      <c r="M34" s="4">
        <v>4</v>
      </c>
      <c r="N34" s="4">
        <v>4.5</v>
      </c>
      <c r="O34" s="4">
        <v>4.5</v>
      </c>
      <c r="P34" s="4">
        <v>5</v>
      </c>
      <c r="Q34" s="4">
        <v>5</v>
      </c>
      <c r="R34" s="4">
        <v>5.5</v>
      </c>
      <c r="S34" s="4">
        <v>6.5</v>
      </c>
      <c r="T34" s="4">
        <v>6.5</v>
      </c>
      <c r="U34" s="2">
        <v>1</v>
      </c>
      <c r="V34" s="4">
        <v>0.71699999999999997</v>
      </c>
      <c r="W34" s="4">
        <v>1.02</v>
      </c>
      <c r="X34" s="4">
        <v>0.378</v>
      </c>
      <c r="Y34" s="4">
        <v>0.02</v>
      </c>
    </row>
    <row r="35" spans="1:25" ht="15.6" x14ac:dyDescent="0.3">
      <c r="A35" s="1" t="s">
        <v>63</v>
      </c>
      <c r="B35" s="1">
        <v>34</v>
      </c>
      <c r="C35" s="1" t="s">
        <v>32</v>
      </c>
      <c r="D35" s="2" t="s">
        <v>49</v>
      </c>
      <c r="E35" s="2">
        <v>1</v>
      </c>
      <c r="F35" s="4">
        <v>1.5</v>
      </c>
      <c r="G35" s="4">
        <v>2</v>
      </c>
      <c r="H35" s="4">
        <v>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2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5.6" x14ac:dyDescent="0.3">
      <c r="A36" s="1" t="s">
        <v>64</v>
      </c>
      <c r="B36" s="1">
        <v>35</v>
      </c>
      <c r="C36" s="1" t="s">
        <v>26</v>
      </c>
      <c r="D36" s="2" t="s">
        <v>49</v>
      </c>
      <c r="E36" s="2">
        <v>1</v>
      </c>
      <c r="F36" s="4">
        <v>5</v>
      </c>
      <c r="G36" s="4">
        <v>6.5</v>
      </c>
      <c r="H36" s="4">
        <v>6.5</v>
      </c>
      <c r="I36" s="4">
        <v>7</v>
      </c>
      <c r="J36" s="4">
        <v>7.5</v>
      </c>
      <c r="K36" s="4">
        <v>8</v>
      </c>
      <c r="L36" s="4">
        <v>8.5</v>
      </c>
      <c r="M36" s="4">
        <v>9.5</v>
      </c>
      <c r="N36" s="4">
        <v>9.5</v>
      </c>
      <c r="O36" s="4">
        <v>9.5</v>
      </c>
      <c r="P36" s="4">
        <v>10.5</v>
      </c>
      <c r="Q36" s="4">
        <v>10.5</v>
      </c>
      <c r="R36" s="4">
        <v>11</v>
      </c>
      <c r="S36" s="4">
        <v>11.5</v>
      </c>
      <c r="T36" s="4">
        <v>11</v>
      </c>
      <c r="U36" s="2">
        <v>1</v>
      </c>
      <c r="V36" s="4">
        <v>0.80100000000000005</v>
      </c>
      <c r="W36" s="4">
        <v>4.5460000000000003</v>
      </c>
      <c r="X36" s="4">
        <v>0.71099999999999997</v>
      </c>
      <c r="Y36" s="4">
        <v>0.997</v>
      </c>
    </row>
    <row r="37" spans="1:25" ht="15.6" x14ac:dyDescent="0.3">
      <c r="A37" s="1" t="s">
        <v>65</v>
      </c>
      <c r="B37" s="1">
        <v>36</v>
      </c>
      <c r="C37" s="1" t="s">
        <v>32</v>
      </c>
      <c r="D37" s="2" t="s">
        <v>49</v>
      </c>
      <c r="E37" s="2">
        <v>1</v>
      </c>
      <c r="F37" s="4">
        <v>1.5</v>
      </c>
      <c r="G37" s="4">
        <v>1.5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2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5.6" x14ac:dyDescent="0.3">
      <c r="A38" s="1" t="s">
        <v>66</v>
      </c>
      <c r="B38" s="1">
        <v>37</v>
      </c>
      <c r="C38" s="1" t="s">
        <v>26</v>
      </c>
      <c r="D38" s="2" t="s">
        <v>49</v>
      </c>
      <c r="E38" s="2">
        <v>1</v>
      </c>
      <c r="F38" s="4">
        <v>3</v>
      </c>
      <c r="G38" s="4">
        <v>3.5</v>
      </c>
      <c r="H38" s="4">
        <v>3.5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2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5.6" x14ac:dyDescent="0.3">
      <c r="A39" s="1" t="s">
        <v>67</v>
      </c>
      <c r="B39" s="1">
        <v>38</v>
      </c>
      <c r="C39" s="1" t="s">
        <v>26</v>
      </c>
      <c r="D39" s="2" t="s">
        <v>49</v>
      </c>
      <c r="E39" s="2">
        <v>1</v>
      </c>
      <c r="F39" s="4">
        <v>5.5</v>
      </c>
      <c r="G39" s="4">
        <v>8</v>
      </c>
      <c r="H39" s="4">
        <v>8</v>
      </c>
      <c r="I39" s="4">
        <v>9.5</v>
      </c>
      <c r="J39" s="4">
        <v>9.5</v>
      </c>
      <c r="K39" s="4">
        <v>10</v>
      </c>
      <c r="L39" s="4">
        <v>10.5</v>
      </c>
      <c r="M39" s="4">
        <v>11.5</v>
      </c>
      <c r="N39" s="4">
        <v>11.5</v>
      </c>
      <c r="O39" s="4">
        <v>12</v>
      </c>
      <c r="P39" s="4">
        <v>13.5</v>
      </c>
      <c r="Q39" s="4">
        <v>13.5</v>
      </c>
      <c r="R39" s="4">
        <v>14</v>
      </c>
      <c r="S39" s="4">
        <v>14</v>
      </c>
      <c r="T39" s="4">
        <v>14</v>
      </c>
      <c r="U39" s="2">
        <v>1</v>
      </c>
      <c r="V39" s="4">
        <v>0.78700000000000003</v>
      </c>
      <c r="W39" s="4">
        <v>4.8719999999999999</v>
      </c>
      <c r="X39" s="4">
        <v>1E-3</v>
      </c>
      <c r="Y39" s="4">
        <v>0</v>
      </c>
    </row>
    <row r="40" spans="1:25" ht="15.6" x14ac:dyDescent="0.3">
      <c r="A40" s="1" t="s">
        <v>68</v>
      </c>
      <c r="B40" s="1">
        <v>39</v>
      </c>
      <c r="C40" s="1" t="s">
        <v>26</v>
      </c>
      <c r="D40" s="2" t="s">
        <v>49</v>
      </c>
      <c r="E40" s="2">
        <v>1</v>
      </c>
      <c r="F40" s="4">
        <v>8.5</v>
      </c>
      <c r="G40" s="4">
        <v>8</v>
      </c>
      <c r="H40" s="4">
        <v>8</v>
      </c>
      <c r="I40" s="4">
        <v>8.5</v>
      </c>
      <c r="J40" s="4">
        <v>8.5</v>
      </c>
      <c r="K40" s="4">
        <v>8.5</v>
      </c>
      <c r="L40" s="4">
        <v>9</v>
      </c>
      <c r="M40" s="4">
        <v>9</v>
      </c>
      <c r="N40" s="4">
        <v>9</v>
      </c>
      <c r="O40" s="4">
        <v>9.5</v>
      </c>
      <c r="P40" s="4">
        <v>9</v>
      </c>
      <c r="Q40" s="4">
        <v>9.5</v>
      </c>
      <c r="R40" s="4">
        <v>9.5</v>
      </c>
      <c r="S40" s="4">
        <v>10</v>
      </c>
      <c r="T40" s="4">
        <v>11</v>
      </c>
      <c r="U40" s="2">
        <v>1</v>
      </c>
      <c r="V40" s="4">
        <v>0.78700000000000003</v>
      </c>
      <c r="W40" s="4">
        <v>5.0739999999999998</v>
      </c>
      <c r="X40" s="4">
        <v>0.122</v>
      </c>
      <c r="Y40" s="4">
        <v>2E-3</v>
      </c>
    </row>
    <row r="41" spans="1:25" ht="15.6" x14ac:dyDescent="0.3">
      <c r="A41" s="1" t="s">
        <v>69</v>
      </c>
      <c r="B41" s="1">
        <v>40</v>
      </c>
      <c r="C41" s="1" t="s">
        <v>26</v>
      </c>
      <c r="D41" s="2" t="s">
        <v>49</v>
      </c>
      <c r="E41" s="2">
        <v>1</v>
      </c>
      <c r="F41" s="4">
        <v>2</v>
      </c>
      <c r="G41" s="4">
        <v>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2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5.6" x14ac:dyDescent="0.3">
      <c r="A42" s="1" t="s">
        <v>70</v>
      </c>
      <c r="B42" s="1">
        <v>41</v>
      </c>
      <c r="C42" s="1" t="s">
        <v>26</v>
      </c>
      <c r="D42" s="2" t="s">
        <v>71</v>
      </c>
      <c r="E42" s="2">
        <v>1</v>
      </c>
      <c r="F42" s="4">
        <v>2</v>
      </c>
      <c r="G42" s="4">
        <v>2.5</v>
      </c>
      <c r="H42" s="4">
        <v>2.5</v>
      </c>
      <c r="I42" s="4">
        <v>2.5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2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5.6" x14ac:dyDescent="0.3">
      <c r="A43" s="1" t="s">
        <v>72</v>
      </c>
      <c r="B43" s="1">
        <v>42</v>
      </c>
      <c r="C43" s="1" t="s">
        <v>26</v>
      </c>
      <c r="D43" s="2" t="s">
        <v>71</v>
      </c>
      <c r="E43" s="2">
        <v>1</v>
      </c>
      <c r="F43" s="4">
        <v>5.5</v>
      </c>
      <c r="G43" s="4">
        <v>6</v>
      </c>
      <c r="H43" s="4">
        <v>6.5</v>
      </c>
      <c r="I43" s="4">
        <v>7</v>
      </c>
      <c r="J43" s="4">
        <v>7</v>
      </c>
      <c r="K43" s="4">
        <v>8.5</v>
      </c>
      <c r="L43" s="4">
        <v>9</v>
      </c>
      <c r="M43" s="4">
        <v>9</v>
      </c>
      <c r="N43" s="4">
        <v>10</v>
      </c>
      <c r="O43" s="4">
        <v>10</v>
      </c>
      <c r="P43" s="4">
        <v>10</v>
      </c>
      <c r="Q43" s="4">
        <v>11</v>
      </c>
      <c r="R43" s="4">
        <v>10</v>
      </c>
      <c r="S43" s="4">
        <v>10.5</v>
      </c>
      <c r="T43" s="4">
        <v>10.5</v>
      </c>
      <c r="U43" s="2">
        <v>1</v>
      </c>
      <c r="V43" s="4">
        <v>0.80800000000000005</v>
      </c>
      <c r="W43" s="4">
        <v>6.4370000000000003</v>
      </c>
      <c r="X43" s="2" t="s">
        <v>57</v>
      </c>
      <c r="Y43" s="4" t="s">
        <v>57</v>
      </c>
    </row>
    <row r="44" spans="1:25" ht="15.6" x14ac:dyDescent="0.3">
      <c r="A44" s="1" t="s">
        <v>73</v>
      </c>
      <c r="B44" s="1">
        <v>43</v>
      </c>
      <c r="C44" s="1" t="s">
        <v>26</v>
      </c>
      <c r="D44" s="2" t="s">
        <v>71</v>
      </c>
      <c r="E44" s="2">
        <v>1</v>
      </c>
      <c r="F44" s="4">
        <v>3.5</v>
      </c>
      <c r="G44" s="4">
        <v>6.5</v>
      </c>
      <c r="H44" s="4">
        <v>6.5</v>
      </c>
      <c r="I44" s="4">
        <v>7</v>
      </c>
      <c r="J44" s="4">
        <v>7</v>
      </c>
      <c r="K44" s="4">
        <v>7.5</v>
      </c>
      <c r="L44" s="4">
        <v>7.5</v>
      </c>
      <c r="M44" s="4">
        <v>8</v>
      </c>
      <c r="N44" s="4">
        <v>8.5</v>
      </c>
      <c r="O44" s="4">
        <v>8.5</v>
      </c>
      <c r="P44" s="4">
        <v>9</v>
      </c>
      <c r="Q44" s="4">
        <v>9</v>
      </c>
      <c r="R44" s="4">
        <v>8.5</v>
      </c>
      <c r="S44" s="4">
        <v>9</v>
      </c>
      <c r="T44" s="4">
        <v>10</v>
      </c>
      <c r="U44" s="2">
        <v>1</v>
      </c>
      <c r="V44" s="4">
        <v>0.72499999999999998</v>
      </c>
      <c r="W44" s="4">
        <v>1.31</v>
      </c>
      <c r="X44" s="4">
        <v>0.65900000000000003</v>
      </c>
      <c r="Y44" s="4">
        <v>0.24099999999999999</v>
      </c>
    </row>
    <row r="45" spans="1:25" ht="15.6" x14ac:dyDescent="0.3">
      <c r="A45" s="1" t="s">
        <v>74</v>
      </c>
      <c r="B45" s="1">
        <v>44</v>
      </c>
      <c r="C45" s="1" t="s">
        <v>26</v>
      </c>
      <c r="D45" s="2" t="s">
        <v>71</v>
      </c>
      <c r="E45" s="2">
        <v>1</v>
      </c>
      <c r="F45" s="4">
        <v>4</v>
      </c>
      <c r="G45" s="4">
        <v>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2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5.6" x14ac:dyDescent="0.3">
      <c r="A46" s="1" t="s">
        <v>75</v>
      </c>
      <c r="B46" s="1">
        <v>45</v>
      </c>
      <c r="C46" s="1" t="s">
        <v>26</v>
      </c>
      <c r="D46" s="2" t="s">
        <v>71</v>
      </c>
      <c r="E46" s="2">
        <v>1</v>
      </c>
      <c r="F46" s="4">
        <v>5</v>
      </c>
      <c r="G46" s="4">
        <v>7.5</v>
      </c>
      <c r="H46" s="4">
        <v>8</v>
      </c>
      <c r="I46" s="4">
        <v>8.5</v>
      </c>
      <c r="J46" s="4">
        <v>9</v>
      </c>
      <c r="K46" s="4">
        <v>9.5</v>
      </c>
      <c r="L46" s="4">
        <v>10</v>
      </c>
      <c r="M46" s="4">
        <v>10.5</v>
      </c>
      <c r="N46" s="4">
        <v>11</v>
      </c>
      <c r="O46" s="4">
        <v>11.5</v>
      </c>
      <c r="P46" s="4">
        <v>11.5</v>
      </c>
      <c r="Q46" s="4">
        <v>11.5</v>
      </c>
      <c r="R46" s="4">
        <v>10.5</v>
      </c>
      <c r="S46" s="4">
        <v>10.5</v>
      </c>
      <c r="T46" s="4">
        <v>10</v>
      </c>
      <c r="U46" s="2">
        <v>1</v>
      </c>
      <c r="V46" s="4">
        <v>0.749</v>
      </c>
      <c r="W46" s="4">
        <v>0.69799999999999995</v>
      </c>
      <c r="X46" s="4">
        <v>0.57899999999999996</v>
      </c>
      <c r="Y46" s="4">
        <v>9.1999999999999998E-2</v>
      </c>
    </row>
    <row r="47" spans="1:25" ht="15.6" x14ac:dyDescent="0.3">
      <c r="A47" s="1" t="s">
        <v>76</v>
      </c>
      <c r="B47" s="1">
        <v>46</v>
      </c>
      <c r="C47" s="7" t="s">
        <v>32</v>
      </c>
      <c r="D47" s="2" t="s">
        <v>71</v>
      </c>
      <c r="E47" s="2">
        <v>0</v>
      </c>
      <c r="F47" s="4">
        <v>3.5</v>
      </c>
      <c r="G47" s="4">
        <v>3.5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2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5.6" x14ac:dyDescent="0.3">
      <c r="A48" s="1" t="s">
        <v>77</v>
      </c>
      <c r="B48" s="1">
        <v>47</v>
      </c>
      <c r="C48" s="7" t="s">
        <v>32</v>
      </c>
      <c r="D48" s="2" t="s">
        <v>71</v>
      </c>
      <c r="E48" s="2">
        <v>0</v>
      </c>
      <c r="F48" s="4">
        <v>2.5</v>
      </c>
      <c r="G48" s="4">
        <v>2.5</v>
      </c>
      <c r="H48" s="4"/>
      <c r="I48" s="4"/>
      <c r="J48" s="4"/>
      <c r="K48" s="4">
        <v>4</v>
      </c>
      <c r="L48" s="4"/>
      <c r="M48" s="4"/>
      <c r="N48" s="4"/>
      <c r="O48" s="4"/>
      <c r="P48" s="4"/>
      <c r="Q48" s="4"/>
      <c r="R48" s="4"/>
      <c r="S48" s="4"/>
      <c r="T48" s="4"/>
      <c r="U48" s="2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5.6" x14ac:dyDescent="0.3">
      <c r="A49" s="1" t="s">
        <v>78</v>
      </c>
      <c r="B49" s="1">
        <v>48</v>
      </c>
      <c r="C49" s="7" t="s">
        <v>32</v>
      </c>
      <c r="D49" s="2" t="s">
        <v>71</v>
      </c>
      <c r="E49" s="2">
        <v>1</v>
      </c>
      <c r="F49" s="4">
        <v>3.5</v>
      </c>
      <c r="G49" s="4">
        <v>4</v>
      </c>
      <c r="H49" s="4">
        <v>4</v>
      </c>
      <c r="I49" s="4">
        <v>4</v>
      </c>
      <c r="J49" s="4">
        <v>4</v>
      </c>
      <c r="K49" s="4"/>
      <c r="L49" s="4">
        <v>4</v>
      </c>
      <c r="M49" s="4">
        <v>4.5</v>
      </c>
      <c r="N49" s="4">
        <v>5</v>
      </c>
      <c r="O49" s="4">
        <v>5</v>
      </c>
      <c r="P49" s="4">
        <v>5</v>
      </c>
      <c r="Q49" s="4">
        <v>5</v>
      </c>
      <c r="R49" s="4">
        <v>5</v>
      </c>
      <c r="S49" s="4">
        <v>5</v>
      </c>
      <c r="T49" s="4">
        <v>5.5</v>
      </c>
      <c r="U49" s="2">
        <v>1</v>
      </c>
      <c r="V49" s="4">
        <v>0.79400000000000004</v>
      </c>
      <c r="W49" s="4">
        <v>3.4279999999999999</v>
      </c>
      <c r="X49" s="4">
        <v>0.59</v>
      </c>
      <c r="Y49" s="4">
        <v>0.122</v>
      </c>
    </row>
    <row r="50" spans="1:25" ht="15.6" x14ac:dyDescent="0.3">
      <c r="A50" s="1" t="s">
        <v>79</v>
      </c>
      <c r="B50" s="1">
        <v>49</v>
      </c>
      <c r="C50" s="7" t="s">
        <v>32</v>
      </c>
      <c r="D50" s="2" t="s">
        <v>71</v>
      </c>
      <c r="E50" s="2">
        <v>1</v>
      </c>
      <c r="F50" s="4">
        <v>2</v>
      </c>
      <c r="G50" s="4">
        <v>2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2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5.6" x14ac:dyDescent="0.3">
      <c r="A51" s="1" t="s">
        <v>80</v>
      </c>
      <c r="B51" s="1">
        <v>50</v>
      </c>
      <c r="C51" s="7" t="s">
        <v>32</v>
      </c>
      <c r="D51" s="2" t="s">
        <v>71</v>
      </c>
      <c r="E51" s="2">
        <v>1</v>
      </c>
      <c r="F51" s="4">
        <v>0</v>
      </c>
      <c r="G51" s="4">
        <v>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2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5.6" x14ac:dyDescent="0.3">
      <c r="A52" s="1" t="s">
        <v>81</v>
      </c>
      <c r="B52" s="1">
        <v>51</v>
      </c>
      <c r="C52" s="7" t="s">
        <v>26</v>
      </c>
      <c r="D52" s="2" t="s">
        <v>71</v>
      </c>
      <c r="E52" s="2">
        <v>0</v>
      </c>
      <c r="F52" s="4">
        <v>4.5</v>
      </c>
      <c r="G52" s="4">
        <v>4.5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2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5.6" x14ac:dyDescent="0.3">
      <c r="A53" s="1" t="s">
        <v>82</v>
      </c>
      <c r="B53" s="1">
        <v>52</v>
      </c>
      <c r="C53" s="7" t="s">
        <v>26</v>
      </c>
      <c r="D53" s="2" t="s">
        <v>71</v>
      </c>
      <c r="E53" s="2">
        <v>1</v>
      </c>
      <c r="F53" s="4">
        <v>4</v>
      </c>
      <c r="G53" s="4">
        <v>4.5</v>
      </c>
      <c r="H53" s="4">
        <v>5</v>
      </c>
      <c r="I53" s="4">
        <v>5</v>
      </c>
      <c r="J53" s="4">
        <v>5.5</v>
      </c>
      <c r="K53" s="4">
        <v>5.5</v>
      </c>
      <c r="L53" s="4">
        <v>6.5</v>
      </c>
      <c r="M53" s="4">
        <v>6.5</v>
      </c>
      <c r="N53" s="4">
        <v>7</v>
      </c>
      <c r="O53" s="4">
        <v>7</v>
      </c>
      <c r="P53" s="4">
        <v>7.5</v>
      </c>
      <c r="Q53" s="4">
        <v>7.5</v>
      </c>
      <c r="R53" s="4">
        <v>7.5</v>
      </c>
      <c r="S53" s="4">
        <v>7.5</v>
      </c>
      <c r="T53" s="4">
        <v>7.5</v>
      </c>
      <c r="U53" s="2">
        <v>1</v>
      </c>
      <c r="V53" s="4">
        <v>0.70299999999999996</v>
      </c>
      <c r="W53" s="4">
        <v>2.5249999999999999</v>
      </c>
      <c r="X53" s="4">
        <v>0.70699999999999996</v>
      </c>
      <c r="Y53" s="4">
        <v>0.623</v>
      </c>
    </row>
    <row r="54" spans="1:25" ht="15.6" x14ac:dyDescent="0.3">
      <c r="A54" s="1" t="s">
        <v>83</v>
      </c>
      <c r="B54" s="1">
        <v>53</v>
      </c>
      <c r="C54" s="7" t="s">
        <v>26</v>
      </c>
      <c r="D54" s="2" t="s">
        <v>71</v>
      </c>
      <c r="E54" s="2">
        <v>1</v>
      </c>
      <c r="F54" s="4">
        <v>4</v>
      </c>
      <c r="G54" s="4">
        <v>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2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5.6" x14ac:dyDescent="0.3">
      <c r="A55" s="1" t="s">
        <v>84</v>
      </c>
      <c r="B55" s="1">
        <v>54</v>
      </c>
      <c r="C55" s="7" t="s">
        <v>26</v>
      </c>
      <c r="D55" s="2" t="s">
        <v>71</v>
      </c>
      <c r="E55" s="2">
        <v>1</v>
      </c>
      <c r="F55" s="4">
        <v>2</v>
      </c>
      <c r="G55" s="4">
        <v>2.5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2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5.6" x14ac:dyDescent="0.3">
      <c r="A56" s="1" t="s">
        <v>85</v>
      </c>
      <c r="B56" s="1">
        <v>55</v>
      </c>
      <c r="C56" s="7" t="s">
        <v>26</v>
      </c>
      <c r="D56" s="2" t="s">
        <v>71</v>
      </c>
      <c r="E56" s="2">
        <v>1</v>
      </c>
      <c r="F56" s="4">
        <v>5</v>
      </c>
      <c r="G56" s="4">
        <v>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2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5.6" x14ac:dyDescent="0.3">
      <c r="A57" s="1" t="s">
        <v>86</v>
      </c>
      <c r="B57" s="1">
        <v>56</v>
      </c>
      <c r="C57" s="7" t="s">
        <v>32</v>
      </c>
      <c r="D57" s="2" t="s">
        <v>71</v>
      </c>
      <c r="E57" s="2">
        <v>0</v>
      </c>
      <c r="F57" s="4">
        <v>4</v>
      </c>
      <c r="G57" s="4">
        <v>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2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5.6" x14ac:dyDescent="0.3">
      <c r="A58" s="1" t="s">
        <v>87</v>
      </c>
      <c r="B58" s="1">
        <v>57</v>
      </c>
      <c r="C58" s="7" t="s">
        <v>32</v>
      </c>
      <c r="D58" s="2" t="s">
        <v>71</v>
      </c>
      <c r="E58" s="2">
        <v>1</v>
      </c>
      <c r="F58" s="4">
        <v>2</v>
      </c>
      <c r="G58" s="4">
        <v>2</v>
      </c>
      <c r="H58" s="4">
        <v>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2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5.6" x14ac:dyDescent="0.3">
      <c r="A59" s="1" t="s">
        <v>88</v>
      </c>
      <c r="B59" s="1">
        <v>58</v>
      </c>
      <c r="C59" s="7" t="s">
        <v>32</v>
      </c>
      <c r="D59" s="2" t="s">
        <v>71</v>
      </c>
      <c r="E59" s="2">
        <v>1</v>
      </c>
      <c r="F59" s="4">
        <v>2.5</v>
      </c>
      <c r="G59" s="4">
        <v>2.5</v>
      </c>
      <c r="H59" s="4">
        <v>2.5</v>
      </c>
      <c r="I59" s="4">
        <v>2.5</v>
      </c>
      <c r="J59" s="4">
        <v>2.5</v>
      </c>
      <c r="K59" s="4">
        <v>2.5</v>
      </c>
      <c r="L59" s="4">
        <v>2.5</v>
      </c>
      <c r="M59" s="4">
        <v>3.5</v>
      </c>
      <c r="N59" s="4">
        <v>3.5</v>
      </c>
      <c r="O59" s="4">
        <v>3.5</v>
      </c>
      <c r="P59" s="4">
        <v>3.5</v>
      </c>
      <c r="Q59" s="4">
        <v>3.5</v>
      </c>
      <c r="R59" s="4">
        <v>4</v>
      </c>
      <c r="S59" s="4">
        <v>4</v>
      </c>
      <c r="T59" s="4">
        <v>4</v>
      </c>
      <c r="U59" s="2">
        <v>1</v>
      </c>
      <c r="V59" s="4">
        <v>0.77900000000000003</v>
      </c>
      <c r="W59" s="4">
        <v>3.61</v>
      </c>
      <c r="X59" s="4">
        <v>4.1000000000000002E-2</v>
      </c>
      <c r="Y59" s="4">
        <v>0</v>
      </c>
    </row>
    <row r="60" spans="1:25" ht="15.6" x14ac:dyDescent="0.3">
      <c r="A60" s="1" t="s">
        <v>89</v>
      </c>
      <c r="B60" s="1">
        <v>59</v>
      </c>
      <c r="C60" s="7" t="s">
        <v>32</v>
      </c>
      <c r="D60" s="2" t="s">
        <v>71</v>
      </c>
      <c r="E60" s="2">
        <v>1</v>
      </c>
      <c r="F60" s="4">
        <v>1.5</v>
      </c>
      <c r="G60" s="4">
        <v>3</v>
      </c>
      <c r="H60" s="4">
        <v>3</v>
      </c>
      <c r="I60" s="4">
        <v>3</v>
      </c>
      <c r="J60" s="4">
        <v>3.5</v>
      </c>
      <c r="K60" s="4">
        <v>4</v>
      </c>
      <c r="L60" s="4">
        <v>3.5</v>
      </c>
      <c r="M60" s="4">
        <v>3.5</v>
      </c>
      <c r="N60" s="4">
        <v>4</v>
      </c>
      <c r="O60" s="4">
        <v>4</v>
      </c>
      <c r="P60" s="4">
        <v>4</v>
      </c>
      <c r="Q60" s="4">
        <v>4</v>
      </c>
      <c r="R60" s="4"/>
      <c r="S60" s="4"/>
      <c r="T60" s="4"/>
      <c r="U60" s="2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5.6" x14ac:dyDescent="0.3">
      <c r="A61" s="1" t="s">
        <v>90</v>
      </c>
      <c r="B61" s="1">
        <v>60</v>
      </c>
      <c r="C61" s="7" t="s">
        <v>32</v>
      </c>
      <c r="D61" s="2" t="s">
        <v>71</v>
      </c>
      <c r="E61" s="2">
        <v>1</v>
      </c>
      <c r="F61" s="4">
        <v>2</v>
      </c>
      <c r="G61" s="4">
        <v>2.5</v>
      </c>
      <c r="H61" s="4">
        <v>3.5</v>
      </c>
      <c r="I61" s="4">
        <v>3.5</v>
      </c>
      <c r="J61" s="4">
        <v>3.5</v>
      </c>
      <c r="K61" s="4">
        <v>3.5</v>
      </c>
      <c r="L61" s="4">
        <v>3.5</v>
      </c>
      <c r="M61" s="4">
        <v>4</v>
      </c>
      <c r="N61" s="4">
        <v>4</v>
      </c>
      <c r="O61" s="4">
        <v>4</v>
      </c>
      <c r="P61" s="4">
        <v>4</v>
      </c>
      <c r="Q61" s="4">
        <v>4</v>
      </c>
      <c r="R61" s="4">
        <v>4.5</v>
      </c>
      <c r="S61" s="4">
        <v>4.5</v>
      </c>
      <c r="T61" s="4">
        <v>4.5</v>
      </c>
      <c r="U61" s="2">
        <v>1</v>
      </c>
      <c r="V61" s="4">
        <v>0.7</v>
      </c>
      <c r="W61" s="4">
        <v>3.7</v>
      </c>
      <c r="X61" s="4">
        <v>0.14299999999999999</v>
      </c>
      <c r="Y61" s="4">
        <v>3.0000000000000001E-3</v>
      </c>
    </row>
    <row r="62" spans="1:25" ht="15.6" x14ac:dyDescent="0.3">
      <c r="A62" s="1" t="s">
        <v>91</v>
      </c>
      <c r="B62" s="1">
        <v>61</v>
      </c>
      <c r="C62" s="7" t="s">
        <v>26</v>
      </c>
      <c r="D62" s="2" t="s">
        <v>92</v>
      </c>
      <c r="E62" s="2">
        <v>1</v>
      </c>
      <c r="F62" s="4">
        <v>6</v>
      </c>
      <c r="G62" s="4">
        <v>10</v>
      </c>
      <c r="H62" s="4">
        <v>13.5</v>
      </c>
      <c r="I62" s="4">
        <v>19.5</v>
      </c>
      <c r="J62" s="4">
        <v>22.5</v>
      </c>
      <c r="K62" s="4">
        <v>32</v>
      </c>
      <c r="L62" s="4">
        <v>38</v>
      </c>
      <c r="M62" s="4">
        <v>42.5</v>
      </c>
      <c r="N62" s="4">
        <v>48</v>
      </c>
      <c r="O62" s="4">
        <v>48</v>
      </c>
      <c r="P62" s="4">
        <v>55</v>
      </c>
      <c r="Q62" s="4">
        <v>55</v>
      </c>
      <c r="R62" s="4">
        <v>55</v>
      </c>
      <c r="S62" s="4">
        <v>55</v>
      </c>
      <c r="T62" s="4">
        <v>55</v>
      </c>
      <c r="U62" s="2">
        <v>1</v>
      </c>
      <c r="V62" s="4">
        <v>0.81399999999999995</v>
      </c>
      <c r="W62" s="4">
        <v>10.895</v>
      </c>
      <c r="X62" s="4">
        <v>0.74299999999999999</v>
      </c>
      <c r="Y62" s="4">
        <v>2.0070000000000001</v>
      </c>
    </row>
    <row r="63" spans="1:25" ht="15.6" x14ac:dyDescent="0.3">
      <c r="A63" s="1" t="s">
        <v>93</v>
      </c>
      <c r="B63" s="1">
        <v>62</v>
      </c>
      <c r="C63" s="7" t="s">
        <v>26</v>
      </c>
      <c r="D63" s="2" t="s">
        <v>92</v>
      </c>
      <c r="E63" s="2">
        <v>1</v>
      </c>
      <c r="F63" s="4">
        <v>6</v>
      </c>
      <c r="G63" s="4">
        <v>10.5</v>
      </c>
      <c r="H63" s="4">
        <v>13.5</v>
      </c>
      <c r="I63" s="4">
        <v>18</v>
      </c>
      <c r="J63" s="4">
        <v>22</v>
      </c>
      <c r="K63" s="4">
        <v>30</v>
      </c>
      <c r="L63" s="4">
        <v>37</v>
      </c>
      <c r="M63" s="4">
        <v>43</v>
      </c>
      <c r="N63" s="4">
        <v>53.5</v>
      </c>
      <c r="O63" s="4">
        <v>61</v>
      </c>
      <c r="P63" s="4">
        <v>61</v>
      </c>
      <c r="Q63" s="4">
        <v>61</v>
      </c>
      <c r="R63" s="4">
        <v>61</v>
      </c>
      <c r="S63" s="4">
        <v>61</v>
      </c>
      <c r="T63" s="4">
        <v>61</v>
      </c>
      <c r="U63" s="2">
        <v>1</v>
      </c>
      <c r="V63" s="4">
        <v>0.77100000000000002</v>
      </c>
      <c r="W63" s="4">
        <v>2.6520000000000001</v>
      </c>
      <c r="X63" s="4">
        <v>0.755</v>
      </c>
      <c r="Y63" s="4">
        <v>3.395</v>
      </c>
    </row>
    <row r="64" spans="1:25" ht="15.6" x14ac:dyDescent="0.3">
      <c r="A64" s="1" t="s">
        <v>94</v>
      </c>
      <c r="B64" s="1">
        <v>63</v>
      </c>
      <c r="C64" s="7" t="s">
        <v>26</v>
      </c>
      <c r="D64" s="2" t="s">
        <v>92</v>
      </c>
      <c r="E64" s="2">
        <v>1</v>
      </c>
      <c r="F64" s="4">
        <v>9</v>
      </c>
      <c r="G64" s="4">
        <v>12.5</v>
      </c>
      <c r="H64" s="4">
        <v>14</v>
      </c>
      <c r="I64" s="4">
        <v>16</v>
      </c>
      <c r="J64" s="4">
        <v>18</v>
      </c>
      <c r="K64" s="4">
        <v>23</v>
      </c>
      <c r="L64" s="4">
        <v>26.5</v>
      </c>
      <c r="M64" s="4">
        <v>30</v>
      </c>
      <c r="N64" s="4">
        <v>32</v>
      </c>
      <c r="O64" s="4">
        <v>32</v>
      </c>
      <c r="P64" s="4">
        <v>32</v>
      </c>
      <c r="Q64" s="4">
        <v>32</v>
      </c>
      <c r="R64" s="4">
        <v>32</v>
      </c>
      <c r="S64" s="4">
        <v>32.5</v>
      </c>
      <c r="T64" s="4">
        <v>42</v>
      </c>
      <c r="U64" s="2">
        <v>1</v>
      </c>
      <c r="V64" s="4">
        <v>0.80300000000000005</v>
      </c>
      <c r="W64" s="4">
        <v>9.7810000000000006</v>
      </c>
      <c r="X64" s="4">
        <v>0.57099999999999995</v>
      </c>
      <c r="Y64" s="4">
        <v>0.44900000000000001</v>
      </c>
    </row>
    <row r="65" spans="1:25" ht="15.6" x14ac:dyDescent="0.3">
      <c r="A65" s="1" t="s">
        <v>95</v>
      </c>
      <c r="B65" s="1">
        <v>64</v>
      </c>
      <c r="C65" s="7" t="s">
        <v>26</v>
      </c>
      <c r="D65" s="2" t="s">
        <v>92</v>
      </c>
      <c r="E65" s="2">
        <v>1</v>
      </c>
      <c r="F65" s="4">
        <v>7.5</v>
      </c>
      <c r="G65" s="4">
        <v>10.5</v>
      </c>
      <c r="H65" s="4">
        <v>13.5</v>
      </c>
      <c r="I65" s="4">
        <v>17</v>
      </c>
      <c r="J65" s="4">
        <v>22</v>
      </c>
      <c r="K65" s="4">
        <v>28</v>
      </c>
      <c r="L65" s="4">
        <v>33.5</v>
      </c>
      <c r="M65" s="4">
        <v>38</v>
      </c>
      <c r="N65" s="4">
        <v>45</v>
      </c>
      <c r="O65" s="4">
        <v>48</v>
      </c>
      <c r="P65" s="4">
        <v>48</v>
      </c>
      <c r="Q65" s="4">
        <v>48</v>
      </c>
      <c r="R65" s="4">
        <v>48</v>
      </c>
      <c r="S65" s="4">
        <v>48</v>
      </c>
      <c r="T65" s="4">
        <v>48</v>
      </c>
      <c r="U65" s="2">
        <v>1</v>
      </c>
      <c r="V65" s="4">
        <v>0.77300000000000002</v>
      </c>
      <c r="W65" s="4">
        <v>3.9039999999999999</v>
      </c>
      <c r="X65" s="4">
        <v>0.76400000000000001</v>
      </c>
      <c r="Y65" s="4">
        <v>4.2930000000000001</v>
      </c>
    </row>
    <row r="66" spans="1:25" ht="15.6" x14ac:dyDescent="0.3">
      <c r="A66" s="1" t="s">
        <v>96</v>
      </c>
      <c r="B66" s="1">
        <v>65</v>
      </c>
      <c r="C66" s="7" t="s">
        <v>32</v>
      </c>
      <c r="D66" s="2" t="s">
        <v>92</v>
      </c>
      <c r="E66" s="2">
        <v>1</v>
      </c>
      <c r="F66" s="4">
        <v>7</v>
      </c>
      <c r="G66" s="4">
        <v>8</v>
      </c>
      <c r="H66" s="4">
        <v>8</v>
      </c>
      <c r="I66" s="4">
        <v>8</v>
      </c>
      <c r="J66" s="4">
        <v>9</v>
      </c>
      <c r="K66" s="4">
        <v>9.5</v>
      </c>
      <c r="L66" s="4">
        <v>9.5</v>
      </c>
      <c r="M66" s="4">
        <v>10.5</v>
      </c>
      <c r="N66" s="4">
        <v>11</v>
      </c>
      <c r="O66" s="4">
        <v>11</v>
      </c>
      <c r="P66" s="4">
        <v>12</v>
      </c>
      <c r="Q66" s="4">
        <v>12</v>
      </c>
      <c r="R66" s="4">
        <v>10.5</v>
      </c>
      <c r="S66" s="4">
        <v>11</v>
      </c>
      <c r="T66" s="4">
        <v>11</v>
      </c>
      <c r="U66" s="2">
        <v>1</v>
      </c>
      <c r="V66" s="4">
        <v>0.77100000000000002</v>
      </c>
      <c r="W66" s="4">
        <v>2.0550000000000002</v>
      </c>
      <c r="X66" s="4">
        <v>0.61499999999999999</v>
      </c>
      <c r="Y66" s="4">
        <v>0.19500000000000001</v>
      </c>
    </row>
    <row r="67" spans="1:25" ht="15.6" x14ac:dyDescent="0.3">
      <c r="A67" s="1" t="s">
        <v>97</v>
      </c>
      <c r="B67" s="1">
        <v>66</v>
      </c>
      <c r="C67" s="7" t="s">
        <v>26</v>
      </c>
      <c r="D67" s="2" t="s">
        <v>92</v>
      </c>
      <c r="E67" s="2">
        <v>0</v>
      </c>
      <c r="F67" s="4">
        <v>3.5</v>
      </c>
      <c r="G67" s="4">
        <v>4.5</v>
      </c>
      <c r="H67" s="4">
        <v>4.5</v>
      </c>
      <c r="I67" s="4">
        <v>4.5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2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5.6" x14ac:dyDescent="0.3">
      <c r="A68" s="1" t="s">
        <v>98</v>
      </c>
      <c r="B68" s="1">
        <v>67</v>
      </c>
      <c r="C68" s="7" t="s">
        <v>32</v>
      </c>
      <c r="D68" s="2" t="s">
        <v>92</v>
      </c>
      <c r="E68" s="2">
        <v>1</v>
      </c>
      <c r="F68" s="4">
        <v>6.5</v>
      </c>
      <c r="G68" s="4">
        <v>6.5</v>
      </c>
      <c r="H68" s="4">
        <v>7.5</v>
      </c>
      <c r="I68" s="4">
        <v>8.5</v>
      </c>
      <c r="J68" s="4">
        <v>9.5</v>
      </c>
      <c r="K68" s="4">
        <v>10</v>
      </c>
      <c r="L68" s="4">
        <v>10</v>
      </c>
      <c r="M68" s="4">
        <v>10.5</v>
      </c>
      <c r="N68" s="4">
        <v>10.5</v>
      </c>
      <c r="O68" s="4">
        <v>11.5</v>
      </c>
      <c r="P68" s="4">
        <v>14.5</v>
      </c>
      <c r="Q68" s="4">
        <v>16</v>
      </c>
      <c r="R68" s="4">
        <v>16</v>
      </c>
      <c r="S68" s="4">
        <v>16</v>
      </c>
      <c r="T68" s="4">
        <v>16</v>
      </c>
      <c r="U68" s="2">
        <v>1</v>
      </c>
      <c r="V68" s="4">
        <v>0.69</v>
      </c>
      <c r="W68" s="4">
        <v>1.234</v>
      </c>
      <c r="X68" s="4">
        <v>0.71899999999999997</v>
      </c>
      <c r="Y68" s="4">
        <v>1.365</v>
      </c>
    </row>
    <row r="69" spans="1:25" ht="15.6" x14ac:dyDescent="0.3">
      <c r="A69" s="1" t="s">
        <v>99</v>
      </c>
      <c r="B69" s="1">
        <v>68</v>
      </c>
      <c r="C69" s="7" t="s">
        <v>32</v>
      </c>
      <c r="D69" s="2" t="s">
        <v>92</v>
      </c>
      <c r="E69" s="2">
        <v>1</v>
      </c>
      <c r="F69" s="4">
        <v>5</v>
      </c>
      <c r="G69" s="4">
        <v>7</v>
      </c>
      <c r="H69" s="4">
        <v>7</v>
      </c>
      <c r="I69" s="4">
        <v>8.5</v>
      </c>
      <c r="J69" s="4">
        <v>9</v>
      </c>
      <c r="K69" s="4">
        <v>9.5</v>
      </c>
      <c r="L69" s="4">
        <v>10</v>
      </c>
      <c r="M69" s="4">
        <v>10.5</v>
      </c>
      <c r="N69" s="4">
        <v>13</v>
      </c>
      <c r="O69" s="4">
        <v>14</v>
      </c>
      <c r="P69" s="4">
        <v>18</v>
      </c>
      <c r="Q69" s="4">
        <v>20</v>
      </c>
      <c r="R69" s="4">
        <v>20</v>
      </c>
      <c r="S69" s="4">
        <v>21</v>
      </c>
      <c r="T69" s="4">
        <v>21.5</v>
      </c>
      <c r="U69" s="2">
        <v>1</v>
      </c>
      <c r="V69" s="4">
        <v>0.69299999999999995</v>
      </c>
      <c r="W69" s="4">
        <v>1.6819999999999999</v>
      </c>
      <c r="X69" s="4">
        <v>0.45</v>
      </c>
      <c r="Y69" s="4">
        <v>7.8E-2</v>
      </c>
    </row>
    <row r="70" spans="1:25" ht="15.6" x14ac:dyDescent="0.3">
      <c r="A70" s="1" t="s">
        <v>100</v>
      </c>
      <c r="B70" s="1">
        <v>69</v>
      </c>
      <c r="C70" s="7" t="s">
        <v>32</v>
      </c>
      <c r="D70" s="2" t="s">
        <v>92</v>
      </c>
      <c r="E70" s="2">
        <v>1</v>
      </c>
      <c r="F70" s="4">
        <v>6.5</v>
      </c>
      <c r="G70" s="4">
        <v>6.5</v>
      </c>
      <c r="H70" s="4">
        <v>7</v>
      </c>
      <c r="I70" s="4">
        <v>7.5</v>
      </c>
      <c r="J70" s="4">
        <v>7.5</v>
      </c>
      <c r="K70" s="4">
        <v>8</v>
      </c>
      <c r="L70" s="4">
        <v>8</v>
      </c>
      <c r="M70" s="4">
        <v>10.5</v>
      </c>
      <c r="N70" s="4">
        <v>12.5</v>
      </c>
      <c r="O70" s="4">
        <v>14</v>
      </c>
      <c r="P70" s="4">
        <v>18.5</v>
      </c>
      <c r="Q70" s="4">
        <v>19</v>
      </c>
      <c r="R70" s="4">
        <v>20</v>
      </c>
      <c r="S70" s="4">
        <v>21</v>
      </c>
      <c r="T70" s="4">
        <v>21</v>
      </c>
      <c r="U70" s="2">
        <v>1</v>
      </c>
      <c r="V70" s="4">
        <v>0.47599999999999998</v>
      </c>
      <c r="W70" s="4">
        <v>0.22900000000000001</v>
      </c>
      <c r="X70" s="4">
        <v>0.497</v>
      </c>
      <c r="Y70" s="4">
        <v>0.10299999999999999</v>
      </c>
    </row>
    <row r="71" spans="1:25" ht="15.6" x14ac:dyDescent="0.3">
      <c r="A71" s="1" t="s">
        <v>101</v>
      </c>
      <c r="B71" s="1">
        <v>70</v>
      </c>
      <c r="C71" s="7" t="s">
        <v>32</v>
      </c>
      <c r="D71" s="2" t="s">
        <v>92</v>
      </c>
      <c r="E71" s="2">
        <v>1</v>
      </c>
      <c r="F71" s="4">
        <v>6.5</v>
      </c>
      <c r="G71" s="4">
        <v>9</v>
      </c>
      <c r="H71" s="4">
        <v>9.5</v>
      </c>
      <c r="I71" s="4">
        <v>10</v>
      </c>
      <c r="J71" s="4">
        <v>10</v>
      </c>
      <c r="K71" s="4">
        <v>9.5</v>
      </c>
      <c r="L71" s="4">
        <v>12</v>
      </c>
      <c r="M71" s="4">
        <v>13</v>
      </c>
      <c r="N71" s="4">
        <v>14</v>
      </c>
      <c r="O71" s="4">
        <v>15.5</v>
      </c>
      <c r="P71" s="4">
        <v>18.5</v>
      </c>
      <c r="Q71" s="4">
        <v>19</v>
      </c>
      <c r="R71" s="4">
        <v>20.5</v>
      </c>
      <c r="S71" s="4">
        <v>21</v>
      </c>
      <c r="T71" s="4">
        <v>21.5</v>
      </c>
      <c r="U71" s="2">
        <v>1</v>
      </c>
      <c r="V71" s="4">
        <v>0.86</v>
      </c>
      <c r="W71" s="4">
        <v>7.37</v>
      </c>
      <c r="X71" s="4">
        <v>0.54300000000000004</v>
      </c>
      <c r="Y71" s="4">
        <v>0.17299999999999999</v>
      </c>
    </row>
    <row r="72" spans="1:25" ht="15.6" x14ac:dyDescent="0.3">
      <c r="A72" s="1" t="s">
        <v>102</v>
      </c>
      <c r="B72" s="1">
        <v>71</v>
      </c>
      <c r="C72" s="7" t="s">
        <v>26</v>
      </c>
      <c r="D72" s="2" t="s">
        <v>92</v>
      </c>
      <c r="E72" s="2">
        <v>1</v>
      </c>
      <c r="F72" s="4">
        <v>10</v>
      </c>
      <c r="G72" s="4">
        <v>13.5</v>
      </c>
      <c r="H72" s="4">
        <v>15.5</v>
      </c>
      <c r="I72" s="4">
        <v>16.5</v>
      </c>
      <c r="J72" s="4">
        <v>20.5</v>
      </c>
      <c r="K72" s="4">
        <v>27</v>
      </c>
      <c r="L72" s="4">
        <v>33</v>
      </c>
      <c r="M72" s="4">
        <v>38</v>
      </c>
      <c r="N72" s="4">
        <v>46.5</v>
      </c>
      <c r="O72" s="4">
        <v>47</v>
      </c>
      <c r="P72" s="4">
        <v>47</v>
      </c>
      <c r="Q72" s="4">
        <v>47</v>
      </c>
      <c r="R72" s="4">
        <v>47.5</v>
      </c>
      <c r="S72" s="4">
        <v>52.5</v>
      </c>
      <c r="T72" s="4">
        <v>53</v>
      </c>
      <c r="U72" s="2">
        <v>1</v>
      </c>
      <c r="V72" s="4">
        <v>0.83599999999999997</v>
      </c>
      <c r="W72" s="4">
        <v>25.692</v>
      </c>
      <c r="X72" s="4">
        <v>0.749</v>
      </c>
      <c r="Y72" s="4">
        <v>1.8220000000000001</v>
      </c>
    </row>
    <row r="73" spans="1:25" ht="15.6" x14ac:dyDescent="0.3">
      <c r="A73" s="1" t="s">
        <v>103</v>
      </c>
      <c r="B73" s="1">
        <v>72</v>
      </c>
      <c r="C73" s="7" t="s">
        <v>26</v>
      </c>
      <c r="D73" s="2" t="s">
        <v>92</v>
      </c>
      <c r="E73" s="2">
        <v>1</v>
      </c>
      <c r="F73" s="4">
        <v>6.5</v>
      </c>
      <c r="G73" s="4">
        <v>9</v>
      </c>
      <c r="H73" s="4">
        <v>9.5</v>
      </c>
      <c r="I73" s="4">
        <v>12</v>
      </c>
      <c r="J73" s="4">
        <v>17</v>
      </c>
      <c r="K73" s="4">
        <v>23</v>
      </c>
      <c r="L73" s="4">
        <v>30</v>
      </c>
      <c r="M73" s="4">
        <v>35</v>
      </c>
      <c r="N73" s="4">
        <v>41.5</v>
      </c>
      <c r="O73" s="4">
        <v>41.5</v>
      </c>
      <c r="P73" s="4">
        <v>48.5</v>
      </c>
      <c r="Q73" s="4">
        <v>49</v>
      </c>
      <c r="R73" s="4">
        <v>49.5</v>
      </c>
      <c r="S73" s="4">
        <v>52.5</v>
      </c>
      <c r="T73" s="4">
        <v>54</v>
      </c>
      <c r="U73" s="2">
        <v>1</v>
      </c>
      <c r="V73" s="4">
        <v>0.83099999999999996</v>
      </c>
      <c r="W73" s="4">
        <v>18.331</v>
      </c>
      <c r="X73" s="4">
        <v>0.79100000000000004</v>
      </c>
      <c r="Y73" s="4">
        <v>6.7469999999999999</v>
      </c>
    </row>
    <row r="74" spans="1:25" ht="15.6" x14ac:dyDescent="0.3">
      <c r="A74" s="1" t="s">
        <v>104</v>
      </c>
      <c r="B74" s="1">
        <v>73</v>
      </c>
      <c r="C74" s="7" t="s">
        <v>26</v>
      </c>
      <c r="D74" s="2" t="s">
        <v>92</v>
      </c>
      <c r="E74" s="2">
        <v>1</v>
      </c>
      <c r="F74" s="4">
        <v>7.5</v>
      </c>
      <c r="G74" s="4">
        <v>11.5</v>
      </c>
      <c r="H74" s="4">
        <v>15</v>
      </c>
      <c r="I74" s="4">
        <v>21.5</v>
      </c>
      <c r="J74" s="4">
        <v>28.5</v>
      </c>
      <c r="K74" s="4">
        <v>38</v>
      </c>
      <c r="L74" s="4">
        <v>46</v>
      </c>
      <c r="M74" s="4">
        <v>51</v>
      </c>
      <c r="N74" s="4">
        <v>60.5</v>
      </c>
      <c r="O74" s="4">
        <v>62</v>
      </c>
      <c r="P74" s="4">
        <v>62</v>
      </c>
      <c r="Q74" s="4">
        <v>70</v>
      </c>
      <c r="R74" s="4">
        <v>71</v>
      </c>
      <c r="S74" s="4">
        <v>71</v>
      </c>
      <c r="T74" s="4">
        <v>72</v>
      </c>
      <c r="U74" s="2">
        <v>1</v>
      </c>
      <c r="V74" s="4">
        <v>0.82799999999999996</v>
      </c>
      <c r="W74" s="4">
        <v>16.623999999999999</v>
      </c>
      <c r="X74" s="4">
        <v>0.64700000000000002</v>
      </c>
      <c r="Y74" s="4">
        <v>1.089</v>
      </c>
    </row>
    <row r="75" spans="1:25" ht="15.6" x14ac:dyDescent="0.3">
      <c r="A75" s="1" t="s">
        <v>105</v>
      </c>
      <c r="B75" s="1">
        <v>74</v>
      </c>
      <c r="C75" s="7" t="s">
        <v>26</v>
      </c>
      <c r="D75" s="2" t="s">
        <v>92</v>
      </c>
      <c r="E75" s="2">
        <v>1</v>
      </c>
      <c r="F75" s="4">
        <v>9</v>
      </c>
      <c r="G75" s="4">
        <v>9.5</v>
      </c>
      <c r="H75" s="4">
        <v>9.5</v>
      </c>
      <c r="I75" s="4">
        <v>12</v>
      </c>
      <c r="J75" s="4">
        <v>14.5</v>
      </c>
      <c r="K75" s="4">
        <v>20</v>
      </c>
      <c r="L75" s="4">
        <v>26</v>
      </c>
      <c r="M75" s="4">
        <v>33</v>
      </c>
      <c r="N75" s="4">
        <v>42</v>
      </c>
      <c r="O75" s="4">
        <v>42</v>
      </c>
      <c r="P75" s="4">
        <v>42</v>
      </c>
      <c r="Q75" s="4">
        <v>45</v>
      </c>
      <c r="R75" s="4">
        <v>48</v>
      </c>
      <c r="S75" s="4">
        <v>49.5</v>
      </c>
      <c r="T75" s="4">
        <v>49.5</v>
      </c>
      <c r="U75" s="2">
        <v>1</v>
      </c>
      <c r="V75" s="4">
        <v>0.83699999999999997</v>
      </c>
      <c r="W75" s="4">
        <v>15.137</v>
      </c>
      <c r="X75" s="4">
        <v>0.68300000000000005</v>
      </c>
      <c r="Y75" s="4">
        <v>1.573</v>
      </c>
    </row>
    <row r="76" spans="1:25" ht="15.6" x14ac:dyDescent="0.3">
      <c r="A76" s="1" t="s">
        <v>106</v>
      </c>
      <c r="B76" s="1">
        <v>75</v>
      </c>
      <c r="C76" s="7" t="s">
        <v>26</v>
      </c>
      <c r="D76" s="2" t="s">
        <v>92</v>
      </c>
      <c r="E76" s="2">
        <v>0</v>
      </c>
      <c r="F76" s="4">
        <v>7.5</v>
      </c>
      <c r="G76" s="4">
        <v>8.5</v>
      </c>
      <c r="H76" s="4">
        <v>8.5</v>
      </c>
      <c r="I76" s="4">
        <v>10</v>
      </c>
      <c r="J76" s="4">
        <v>10</v>
      </c>
      <c r="K76" s="4">
        <v>10.5</v>
      </c>
      <c r="L76" s="4">
        <v>12.5</v>
      </c>
      <c r="M76" s="4">
        <v>17.5</v>
      </c>
      <c r="N76" s="4">
        <v>24</v>
      </c>
      <c r="O76" s="4">
        <v>26.5</v>
      </c>
      <c r="P76" s="4">
        <v>30</v>
      </c>
      <c r="Q76" s="4">
        <v>30</v>
      </c>
      <c r="R76" s="4">
        <v>30</v>
      </c>
      <c r="S76" s="4">
        <v>30</v>
      </c>
      <c r="T76" s="4">
        <v>42</v>
      </c>
      <c r="U76" s="2">
        <v>1</v>
      </c>
      <c r="V76" s="4">
        <v>0.77500000000000002</v>
      </c>
      <c r="W76" s="4">
        <v>8.7490000000000006</v>
      </c>
      <c r="X76" s="4">
        <v>0.73499999999999999</v>
      </c>
      <c r="Y76" s="4">
        <v>2.4529999999999998</v>
      </c>
    </row>
    <row r="77" spans="1:25" ht="15.6" x14ac:dyDescent="0.3">
      <c r="A77" s="1" t="s">
        <v>107</v>
      </c>
      <c r="B77" s="1">
        <v>76</v>
      </c>
      <c r="C77" s="7" t="s">
        <v>32</v>
      </c>
      <c r="D77" s="2" t="s">
        <v>92</v>
      </c>
      <c r="E77" s="2">
        <v>1</v>
      </c>
      <c r="F77" s="4">
        <v>5.5</v>
      </c>
      <c r="G77" s="4">
        <v>5.5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2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5.6" x14ac:dyDescent="0.3">
      <c r="A78" s="1" t="s">
        <v>108</v>
      </c>
      <c r="B78" s="1">
        <v>77</v>
      </c>
      <c r="C78" s="7" t="s">
        <v>32</v>
      </c>
      <c r="D78" s="2" t="s">
        <v>92</v>
      </c>
      <c r="E78" s="2">
        <v>0</v>
      </c>
      <c r="F78" s="4">
        <v>5</v>
      </c>
      <c r="G78" s="4">
        <v>6</v>
      </c>
      <c r="H78" s="4">
        <v>6.5</v>
      </c>
      <c r="I78" s="4">
        <v>6.5</v>
      </c>
      <c r="J78" s="4">
        <v>6.5</v>
      </c>
      <c r="K78" s="4">
        <v>7</v>
      </c>
      <c r="L78" s="4">
        <v>7</v>
      </c>
      <c r="M78" s="4">
        <v>7.5</v>
      </c>
      <c r="N78" s="4">
        <v>9.5</v>
      </c>
      <c r="O78" s="4">
        <v>10.5</v>
      </c>
      <c r="P78" s="4">
        <v>14.5</v>
      </c>
      <c r="Q78" s="4">
        <v>15.5</v>
      </c>
      <c r="R78" s="4">
        <v>16.5</v>
      </c>
      <c r="S78" s="4">
        <v>16.5</v>
      </c>
      <c r="T78" s="4">
        <v>16.5</v>
      </c>
      <c r="U78" s="2">
        <v>1</v>
      </c>
      <c r="V78" s="4">
        <v>0.64100000000000001</v>
      </c>
      <c r="W78" s="4">
        <v>1.2330000000000001</v>
      </c>
      <c r="X78" s="4">
        <v>0.38800000000000001</v>
      </c>
      <c r="Y78" s="4">
        <v>0.10299999999999999</v>
      </c>
    </row>
    <row r="79" spans="1:25" ht="15.6" x14ac:dyDescent="0.3">
      <c r="A79" s="1" t="s">
        <v>109</v>
      </c>
      <c r="B79" s="1">
        <v>78</v>
      </c>
      <c r="C79" s="7" t="s">
        <v>32</v>
      </c>
      <c r="D79" s="2" t="s">
        <v>92</v>
      </c>
      <c r="E79" s="2">
        <v>1</v>
      </c>
      <c r="F79" s="4">
        <v>4</v>
      </c>
      <c r="G79" s="4">
        <v>4.5</v>
      </c>
      <c r="H79" s="4">
        <v>5</v>
      </c>
      <c r="I79" s="4">
        <v>5</v>
      </c>
      <c r="J79" s="4">
        <v>5</v>
      </c>
      <c r="K79" s="4">
        <v>7</v>
      </c>
      <c r="L79" s="4">
        <v>7.5</v>
      </c>
      <c r="M79" s="4">
        <v>8</v>
      </c>
      <c r="N79" s="4">
        <v>9</v>
      </c>
      <c r="O79" s="4">
        <v>11</v>
      </c>
      <c r="P79" s="4">
        <v>16</v>
      </c>
      <c r="Q79" s="4">
        <v>16</v>
      </c>
      <c r="R79" s="4">
        <v>17</v>
      </c>
      <c r="S79" s="4">
        <v>17.5</v>
      </c>
      <c r="T79" s="4">
        <v>17.5</v>
      </c>
      <c r="U79" s="2">
        <v>1</v>
      </c>
      <c r="V79" s="4">
        <v>0.72399999999999998</v>
      </c>
      <c r="W79" s="4">
        <v>3.2149999999999999</v>
      </c>
      <c r="X79" s="4">
        <v>0.44500000000000001</v>
      </c>
      <c r="Y79" s="4">
        <v>8.7999999999999995E-2</v>
      </c>
    </row>
    <row r="80" spans="1:25" ht="15.6" x14ac:dyDescent="0.3">
      <c r="A80" s="1" t="s">
        <v>110</v>
      </c>
      <c r="B80" s="1">
        <v>79</v>
      </c>
      <c r="C80" s="7" t="s">
        <v>32</v>
      </c>
      <c r="D80" s="2" t="s">
        <v>92</v>
      </c>
      <c r="E80" s="2">
        <v>1</v>
      </c>
      <c r="F80" s="4">
        <v>4.5</v>
      </c>
      <c r="G80" s="4">
        <v>6</v>
      </c>
      <c r="H80" s="4">
        <v>6</v>
      </c>
      <c r="I80" s="4">
        <v>8</v>
      </c>
      <c r="J80" s="4">
        <v>9</v>
      </c>
      <c r="K80" s="4">
        <v>11</v>
      </c>
      <c r="L80" s="4">
        <v>11.5</v>
      </c>
      <c r="M80" s="4">
        <v>12.5</v>
      </c>
      <c r="N80" s="4">
        <v>15</v>
      </c>
      <c r="O80" s="4">
        <v>15.5</v>
      </c>
      <c r="P80" s="4">
        <v>19</v>
      </c>
      <c r="Q80" s="4">
        <v>19.5</v>
      </c>
      <c r="R80" s="4">
        <v>21.5</v>
      </c>
      <c r="S80" s="4">
        <v>22.5</v>
      </c>
      <c r="T80" s="4">
        <v>23</v>
      </c>
      <c r="U80" s="2">
        <v>1</v>
      </c>
      <c r="V80" s="4">
        <v>0.68899999999999995</v>
      </c>
      <c r="W80" s="4">
        <v>0.82599999999999996</v>
      </c>
      <c r="X80" s="4">
        <v>0.14699999999999999</v>
      </c>
      <c r="Y80" s="4">
        <v>1E-3</v>
      </c>
    </row>
    <row r="81" spans="1:25" ht="15.6" x14ac:dyDescent="0.3">
      <c r="A81" s="1" t="s">
        <v>111</v>
      </c>
      <c r="B81" s="1">
        <v>80</v>
      </c>
      <c r="C81" s="7" t="s">
        <v>32</v>
      </c>
      <c r="D81" s="2" t="s">
        <v>92</v>
      </c>
      <c r="E81" s="2">
        <v>1</v>
      </c>
      <c r="F81" s="4">
        <v>6</v>
      </c>
      <c r="G81" s="4">
        <v>7</v>
      </c>
      <c r="H81" s="4">
        <v>7</v>
      </c>
      <c r="I81" s="4">
        <v>7</v>
      </c>
      <c r="J81" s="4">
        <v>7</v>
      </c>
      <c r="K81" s="4">
        <v>7.5</v>
      </c>
      <c r="L81" s="4">
        <v>6</v>
      </c>
      <c r="M81" s="4"/>
      <c r="N81" s="4"/>
      <c r="O81" s="4"/>
      <c r="P81" s="4"/>
      <c r="Q81" s="4"/>
      <c r="R81" s="4"/>
      <c r="S81" s="4"/>
      <c r="T81" s="4"/>
      <c r="U81" s="2">
        <v>0</v>
      </c>
      <c r="V81" s="4">
        <v>0</v>
      </c>
      <c r="W81" s="4">
        <v>0</v>
      </c>
      <c r="X81" s="4">
        <v>0</v>
      </c>
      <c r="Y81" s="4">
        <v>0</v>
      </c>
    </row>
    <row r="82" spans="1:25" ht="15.6" x14ac:dyDescent="0.3">
      <c r="A82" s="1">
        <v>81</v>
      </c>
      <c r="B82" s="1">
        <v>81</v>
      </c>
      <c r="C82" s="7" t="s">
        <v>26</v>
      </c>
      <c r="D82" s="2" t="s">
        <v>112</v>
      </c>
      <c r="E82" s="2">
        <v>1</v>
      </c>
      <c r="F82" s="4">
        <v>16.5</v>
      </c>
      <c r="G82" s="4">
        <v>20</v>
      </c>
      <c r="H82" s="4">
        <v>23.5</v>
      </c>
      <c r="I82" s="4">
        <v>29.5</v>
      </c>
      <c r="J82" s="4">
        <v>35</v>
      </c>
      <c r="K82" s="4">
        <v>42.5</v>
      </c>
      <c r="L82" s="4">
        <v>51</v>
      </c>
      <c r="M82" s="4">
        <v>54.5</v>
      </c>
      <c r="N82" s="4">
        <v>61</v>
      </c>
      <c r="O82" s="4">
        <v>64</v>
      </c>
      <c r="P82" s="4">
        <v>66</v>
      </c>
      <c r="Q82" s="4">
        <v>66.5</v>
      </c>
      <c r="R82" s="4">
        <v>66.5</v>
      </c>
      <c r="S82" s="4">
        <v>66.5</v>
      </c>
      <c r="T82" s="4">
        <v>66.5</v>
      </c>
      <c r="U82" s="2">
        <v>1</v>
      </c>
      <c r="V82" s="4">
        <v>0.80600000000000005</v>
      </c>
      <c r="W82" s="4">
        <v>11.704000000000001</v>
      </c>
      <c r="X82" s="4">
        <v>0.78300000000000003</v>
      </c>
      <c r="Y82" s="4">
        <v>6.6630000000000003</v>
      </c>
    </row>
    <row r="83" spans="1:25" ht="15.6" x14ac:dyDescent="0.3">
      <c r="A83" s="1">
        <v>82</v>
      </c>
      <c r="B83" s="1">
        <v>82</v>
      </c>
      <c r="C83" s="7" t="s">
        <v>26</v>
      </c>
      <c r="D83" s="2" t="s">
        <v>112</v>
      </c>
      <c r="E83" s="2">
        <v>1</v>
      </c>
      <c r="F83" s="4">
        <v>15</v>
      </c>
      <c r="G83" s="4">
        <v>20.5</v>
      </c>
      <c r="H83" s="4">
        <v>27</v>
      </c>
      <c r="I83" s="4">
        <v>34</v>
      </c>
      <c r="J83" s="4">
        <v>41</v>
      </c>
      <c r="K83" s="4">
        <v>48</v>
      </c>
      <c r="L83" s="4">
        <v>54.5</v>
      </c>
      <c r="M83" s="4">
        <v>60</v>
      </c>
      <c r="N83" s="4">
        <v>65.5</v>
      </c>
      <c r="O83" s="4">
        <v>68</v>
      </c>
      <c r="P83" s="4">
        <v>74</v>
      </c>
      <c r="Q83" s="4">
        <v>74.5</v>
      </c>
      <c r="R83" s="4">
        <v>74.5</v>
      </c>
      <c r="S83" s="4">
        <v>76</v>
      </c>
      <c r="T83" s="4">
        <v>76</v>
      </c>
      <c r="U83" s="2">
        <v>1</v>
      </c>
      <c r="V83" s="4">
        <v>0.83199999999999996</v>
      </c>
      <c r="W83" s="4">
        <v>17.672999999999998</v>
      </c>
      <c r="X83" s="4">
        <v>0.74299999999999999</v>
      </c>
      <c r="Y83" s="4">
        <v>2.2050000000000001</v>
      </c>
    </row>
    <row r="84" spans="1:25" ht="15.6" x14ac:dyDescent="0.3">
      <c r="A84" s="1">
        <v>83</v>
      </c>
      <c r="B84" s="1">
        <v>83</v>
      </c>
      <c r="C84" s="7" t="s">
        <v>26</v>
      </c>
      <c r="D84" s="2" t="s">
        <v>112</v>
      </c>
      <c r="E84" s="2">
        <v>1</v>
      </c>
      <c r="F84" s="4">
        <v>11</v>
      </c>
      <c r="G84" s="4">
        <v>17</v>
      </c>
      <c r="H84" s="4">
        <v>21</v>
      </c>
      <c r="I84" s="4">
        <v>27.5</v>
      </c>
      <c r="J84" s="4">
        <v>32</v>
      </c>
      <c r="K84" s="4">
        <v>38</v>
      </c>
      <c r="L84" s="4">
        <v>44.5</v>
      </c>
      <c r="M84" s="4">
        <v>48.5</v>
      </c>
      <c r="N84" s="4">
        <v>50</v>
      </c>
      <c r="O84" s="4">
        <v>52.5</v>
      </c>
      <c r="P84" s="4">
        <v>53</v>
      </c>
      <c r="Q84" s="4">
        <v>53</v>
      </c>
      <c r="R84" s="4">
        <v>53</v>
      </c>
      <c r="S84" s="4">
        <v>55.5</v>
      </c>
      <c r="T84" s="4">
        <v>56</v>
      </c>
      <c r="U84" s="2">
        <v>1</v>
      </c>
      <c r="V84" s="4">
        <v>0.82099999999999995</v>
      </c>
      <c r="W84" s="4">
        <v>13.228999999999999</v>
      </c>
      <c r="X84" s="4">
        <v>0.61399999999999999</v>
      </c>
      <c r="Y84" s="4">
        <v>0.98799999999999999</v>
      </c>
    </row>
    <row r="85" spans="1:25" ht="15.6" x14ac:dyDescent="0.3">
      <c r="A85" s="1">
        <v>84</v>
      </c>
      <c r="B85" s="1">
        <v>84</v>
      </c>
      <c r="C85" s="7" t="s">
        <v>26</v>
      </c>
      <c r="D85" s="2" t="s">
        <v>112</v>
      </c>
      <c r="E85" s="2">
        <v>1</v>
      </c>
      <c r="F85" s="4">
        <v>17.5</v>
      </c>
      <c r="G85" s="4">
        <v>25</v>
      </c>
      <c r="H85" s="4">
        <v>31</v>
      </c>
      <c r="I85" s="4">
        <v>41.5</v>
      </c>
      <c r="J85" s="4">
        <v>49</v>
      </c>
      <c r="K85" s="4">
        <v>58.5</v>
      </c>
      <c r="L85" s="4">
        <v>65</v>
      </c>
      <c r="M85" s="4">
        <v>69.5</v>
      </c>
      <c r="N85" s="4">
        <v>69.5</v>
      </c>
      <c r="O85" s="4">
        <v>69.5</v>
      </c>
      <c r="P85" s="4">
        <v>69.5</v>
      </c>
      <c r="Q85" s="4">
        <v>69.5</v>
      </c>
      <c r="R85" s="4">
        <v>69.5</v>
      </c>
      <c r="S85" s="4">
        <v>72</v>
      </c>
      <c r="T85" s="4">
        <v>73</v>
      </c>
      <c r="U85" s="2">
        <v>1</v>
      </c>
      <c r="V85" s="4">
        <v>0.79300000000000004</v>
      </c>
      <c r="W85" s="4">
        <v>9.2789999999999999</v>
      </c>
      <c r="X85" s="4">
        <v>0.66500000000000004</v>
      </c>
      <c r="Y85" s="4">
        <v>0.42599999999999999</v>
      </c>
    </row>
    <row r="86" spans="1:25" ht="15.6" x14ac:dyDescent="0.3">
      <c r="A86" s="1">
        <v>85</v>
      </c>
      <c r="B86" s="1">
        <v>85</v>
      </c>
      <c r="C86" s="7" t="s">
        <v>26</v>
      </c>
      <c r="D86" s="2" t="s">
        <v>112</v>
      </c>
      <c r="E86" s="2">
        <v>1</v>
      </c>
      <c r="F86" s="4">
        <v>9</v>
      </c>
      <c r="G86" s="4">
        <v>14.5</v>
      </c>
      <c r="H86" s="4">
        <v>17.5</v>
      </c>
      <c r="I86" s="4">
        <v>23.5</v>
      </c>
      <c r="J86" s="4">
        <v>27</v>
      </c>
      <c r="K86" s="4">
        <v>34</v>
      </c>
      <c r="L86" s="4">
        <v>41.5</v>
      </c>
      <c r="M86" s="4">
        <v>49</v>
      </c>
      <c r="N86" s="4">
        <v>53</v>
      </c>
      <c r="O86" s="4">
        <v>53.5</v>
      </c>
      <c r="P86" s="4">
        <v>53.5</v>
      </c>
      <c r="Q86" s="4">
        <v>53.5</v>
      </c>
      <c r="R86" s="4">
        <v>54.5</v>
      </c>
      <c r="S86" s="4">
        <v>54.5</v>
      </c>
      <c r="T86" s="4">
        <v>54.5</v>
      </c>
      <c r="U86" s="2">
        <v>1</v>
      </c>
      <c r="V86" s="2" t="s">
        <v>57</v>
      </c>
      <c r="W86" s="2" t="s">
        <v>57</v>
      </c>
      <c r="X86" s="4" t="s">
        <v>57</v>
      </c>
      <c r="Y86" s="2" t="s">
        <v>57</v>
      </c>
    </row>
    <row r="87" spans="1:25" ht="15.6" x14ac:dyDescent="0.3">
      <c r="A87" s="1">
        <v>86</v>
      </c>
      <c r="B87" s="1">
        <v>86</v>
      </c>
      <c r="C87" s="7" t="s">
        <v>32</v>
      </c>
      <c r="D87" s="2" t="s">
        <v>112</v>
      </c>
      <c r="E87" s="2">
        <v>0</v>
      </c>
      <c r="F87" s="4">
        <v>4.5</v>
      </c>
      <c r="G87" s="4">
        <v>5</v>
      </c>
      <c r="H87" s="4">
        <v>5</v>
      </c>
      <c r="I87" s="4">
        <v>5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2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5.6" x14ac:dyDescent="0.3">
      <c r="A88" s="1">
        <v>87</v>
      </c>
      <c r="B88" s="1">
        <v>87</v>
      </c>
      <c r="C88" s="7" t="s">
        <v>32</v>
      </c>
      <c r="D88" s="2" t="s">
        <v>112</v>
      </c>
      <c r="E88" s="2">
        <v>0</v>
      </c>
      <c r="F88" s="4">
        <v>4</v>
      </c>
      <c r="G88" s="4">
        <v>5.5</v>
      </c>
      <c r="H88" s="4">
        <v>6</v>
      </c>
      <c r="I88" s="4">
        <v>6</v>
      </c>
      <c r="J88" s="4">
        <v>6</v>
      </c>
      <c r="K88" s="4">
        <v>7</v>
      </c>
      <c r="L88" s="4">
        <v>7.5</v>
      </c>
      <c r="M88" s="4">
        <v>9.5</v>
      </c>
      <c r="N88" s="4">
        <v>10.5</v>
      </c>
      <c r="O88" s="4">
        <v>13</v>
      </c>
      <c r="P88" s="4">
        <v>14</v>
      </c>
      <c r="Q88" s="4">
        <v>14.5</v>
      </c>
      <c r="R88" s="4">
        <v>15.5</v>
      </c>
      <c r="S88" s="4">
        <v>16</v>
      </c>
      <c r="T88" s="4">
        <v>16</v>
      </c>
      <c r="U88" s="2">
        <v>1</v>
      </c>
      <c r="V88" s="4">
        <v>0.77400000000000002</v>
      </c>
      <c r="W88" s="4">
        <v>3.198</v>
      </c>
      <c r="X88" s="4">
        <v>3.5999999999999997E-2</v>
      </c>
      <c r="Y88" s="4">
        <v>1E-3</v>
      </c>
    </row>
    <row r="89" spans="1:25" ht="15.6" x14ac:dyDescent="0.3">
      <c r="A89" s="1">
        <v>88</v>
      </c>
      <c r="B89" s="1">
        <v>88</v>
      </c>
      <c r="C89" s="7" t="s">
        <v>32</v>
      </c>
      <c r="D89" s="2" t="s">
        <v>112</v>
      </c>
      <c r="E89" s="2">
        <v>1</v>
      </c>
      <c r="F89" s="4">
        <v>3</v>
      </c>
      <c r="G89" s="4">
        <v>5</v>
      </c>
      <c r="H89" s="4">
        <v>5.5</v>
      </c>
      <c r="I89" s="4">
        <v>5.5</v>
      </c>
      <c r="J89" s="4">
        <v>5.5</v>
      </c>
      <c r="K89" s="4">
        <v>5.5</v>
      </c>
      <c r="L89" s="4">
        <v>7</v>
      </c>
      <c r="M89" s="4">
        <v>7</v>
      </c>
      <c r="N89" s="4">
        <v>8.5</v>
      </c>
      <c r="O89" s="4">
        <v>9.5</v>
      </c>
      <c r="P89" s="4">
        <v>11.5</v>
      </c>
      <c r="Q89" s="4">
        <v>12</v>
      </c>
      <c r="R89" s="4">
        <v>12</v>
      </c>
      <c r="S89" s="4">
        <v>12</v>
      </c>
      <c r="T89" s="4">
        <v>14.5</v>
      </c>
      <c r="U89" s="2">
        <v>1</v>
      </c>
      <c r="V89" s="4">
        <v>0.73799999999999999</v>
      </c>
      <c r="W89" s="4">
        <v>2.6429999999999998</v>
      </c>
      <c r="X89" s="4">
        <v>0.36399999999999999</v>
      </c>
      <c r="Y89" s="4">
        <v>2.8000000000000001E-2</v>
      </c>
    </row>
    <row r="90" spans="1:25" ht="15.6" x14ac:dyDescent="0.3">
      <c r="A90" s="1">
        <v>89</v>
      </c>
      <c r="B90" s="1">
        <v>89</v>
      </c>
      <c r="C90" s="1" t="s">
        <v>26</v>
      </c>
      <c r="D90" s="2" t="s">
        <v>112</v>
      </c>
      <c r="E90" s="2">
        <v>1</v>
      </c>
      <c r="F90" s="4">
        <v>6.5</v>
      </c>
      <c r="G90" s="4">
        <v>9.5</v>
      </c>
      <c r="H90" s="4">
        <v>10.5</v>
      </c>
      <c r="I90" s="4">
        <v>12</v>
      </c>
      <c r="J90" s="4">
        <v>14.5</v>
      </c>
      <c r="K90" s="4">
        <v>17</v>
      </c>
      <c r="L90" s="4">
        <v>19</v>
      </c>
      <c r="M90" s="4">
        <v>21.5</v>
      </c>
      <c r="N90" s="4">
        <v>25.5</v>
      </c>
      <c r="O90" s="4">
        <v>26</v>
      </c>
      <c r="P90" s="4">
        <v>31</v>
      </c>
      <c r="Q90" s="4">
        <v>36</v>
      </c>
      <c r="R90" s="4">
        <v>36</v>
      </c>
      <c r="S90" s="4">
        <v>36</v>
      </c>
      <c r="T90" s="4">
        <v>36</v>
      </c>
      <c r="U90" s="2">
        <v>1</v>
      </c>
      <c r="V90" s="4">
        <v>0.79</v>
      </c>
      <c r="W90" s="4">
        <v>6.7469999999999999</v>
      </c>
      <c r="X90" s="4">
        <v>0.69599999999999995</v>
      </c>
      <c r="Y90" s="4">
        <v>1.0880000000000001</v>
      </c>
    </row>
    <row r="91" spans="1:25" ht="15.6" x14ac:dyDescent="0.3">
      <c r="A91" s="1">
        <v>90</v>
      </c>
      <c r="B91" s="1">
        <v>90</v>
      </c>
      <c r="C91" s="7" t="s">
        <v>32</v>
      </c>
      <c r="D91" s="2" t="s">
        <v>112</v>
      </c>
      <c r="E91" s="2">
        <v>0</v>
      </c>
      <c r="F91" s="4">
        <v>2.5</v>
      </c>
      <c r="G91" s="4">
        <v>3.5</v>
      </c>
      <c r="H91" s="4">
        <v>4</v>
      </c>
      <c r="I91" s="4">
        <v>4</v>
      </c>
      <c r="J91" s="4">
        <v>5</v>
      </c>
      <c r="K91" s="4">
        <v>6</v>
      </c>
      <c r="L91" s="4">
        <v>7</v>
      </c>
      <c r="M91" s="4">
        <v>8</v>
      </c>
      <c r="N91" s="4">
        <v>9</v>
      </c>
      <c r="O91" s="4">
        <v>9.5</v>
      </c>
      <c r="P91" s="4">
        <v>12.5</v>
      </c>
      <c r="Q91" s="4">
        <v>12.5</v>
      </c>
      <c r="R91" s="4">
        <v>13</v>
      </c>
      <c r="S91" s="4">
        <v>13.5</v>
      </c>
      <c r="T91" s="4">
        <v>15</v>
      </c>
      <c r="U91" s="2">
        <v>1</v>
      </c>
      <c r="V91" s="4">
        <v>0.78600000000000003</v>
      </c>
      <c r="W91" s="4">
        <v>3.78</v>
      </c>
      <c r="X91" s="4">
        <v>3.6999999999999998E-2</v>
      </c>
      <c r="Y91" s="4">
        <v>1E-3</v>
      </c>
    </row>
    <row r="92" spans="1:25" ht="15.6" x14ac:dyDescent="0.3">
      <c r="A92" s="1">
        <v>91</v>
      </c>
      <c r="B92" s="1">
        <v>91</v>
      </c>
      <c r="C92" s="7" t="s">
        <v>32</v>
      </c>
      <c r="D92" s="2" t="s">
        <v>112</v>
      </c>
      <c r="E92" s="2">
        <v>0</v>
      </c>
      <c r="F92" s="4">
        <v>4.5</v>
      </c>
      <c r="G92" s="4">
        <v>5</v>
      </c>
      <c r="H92" s="4">
        <v>5</v>
      </c>
      <c r="I92" s="4">
        <v>5</v>
      </c>
      <c r="J92" s="4">
        <v>5.5</v>
      </c>
      <c r="K92" s="4">
        <v>6.5</v>
      </c>
      <c r="L92" s="4">
        <v>7</v>
      </c>
      <c r="M92" s="4">
        <v>7.5</v>
      </c>
      <c r="N92" s="4">
        <v>9</v>
      </c>
      <c r="O92" s="4">
        <v>9.5</v>
      </c>
      <c r="P92" s="4">
        <v>12</v>
      </c>
      <c r="Q92" s="4">
        <v>12</v>
      </c>
      <c r="R92" s="4">
        <v>12.5</v>
      </c>
      <c r="S92" s="4">
        <v>13</v>
      </c>
      <c r="T92" s="4">
        <v>13</v>
      </c>
      <c r="U92" s="2">
        <v>1</v>
      </c>
      <c r="V92" s="4">
        <v>0.73299999999999998</v>
      </c>
      <c r="W92" s="4">
        <v>0.95499999999999996</v>
      </c>
      <c r="X92" s="4">
        <v>0.629</v>
      </c>
      <c r="Y92" s="4">
        <v>0.20599999999999999</v>
      </c>
    </row>
    <row r="93" spans="1:25" ht="15.6" x14ac:dyDescent="0.3">
      <c r="A93" s="1">
        <v>92</v>
      </c>
      <c r="B93" s="1">
        <v>92</v>
      </c>
      <c r="C93" s="1" t="s">
        <v>26</v>
      </c>
      <c r="D93" s="2" t="s">
        <v>112</v>
      </c>
      <c r="E93" s="2">
        <v>1</v>
      </c>
      <c r="F93" s="4">
        <v>8</v>
      </c>
      <c r="G93" s="4">
        <v>11.5</v>
      </c>
      <c r="H93" s="4">
        <v>14</v>
      </c>
      <c r="I93" s="4">
        <v>17.5</v>
      </c>
      <c r="J93" s="4">
        <v>20.5</v>
      </c>
      <c r="K93" s="4">
        <v>26</v>
      </c>
      <c r="L93" s="4">
        <v>33.5</v>
      </c>
      <c r="M93" s="4">
        <v>39</v>
      </c>
      <c r="N93" s="4">
        <v>46</v>
      </c>
      <c r="O93" s="4">
        <v>49</v>
      </c>
      <c r="P93" s="4">
        <v>55</v>
      </c>
      <c r="Q93" s="4">
        <v>56</v>
      </c>
      <c r="R93" s="4">
        <v>56.5</v>
      </c>
      <c r="S93" s="4">
        <v>58</v>
      </c>
      <c r="T93" s="4">
        <v>59</v>
      </c>
      <c r="U93" s="2">
        <v>1</v>
      </c>
      <c r="V93" s="4">
        <v>0.83199999999999996</v>
      </c>
      <c r="W93" s="4">
        <v>19.055</v>
      </c>
      <c r="X93" s="4">
        <v>0.8</v>
      </c>
      <c r="Y93" s="4">
        <v>6.976</v>
      </c>
    </row>
    <row r="94" spans="1:25" ht="15.6" x14ac:dyDescent="0.3">
      <c r="A94" s="1">
        <v>93</v>
      </c>
      <c r="B94" s="1">
        <v>93</v>
      </c>
      <c r="C94" s="7" t="s">
        <v>32</v>
      </c>
      <c r="D94" s="2" t="s">
        <v>112</v>
      </c>
      <c r="E94" s="2">
        <v>0</v>
      </c>
      <c r="F94" s="4">
        <v>5.5</v>
      </c>
      <c r="G94" s="4">
        <v>6.5</v>
      </c>
      <c r="H94" s="4">
        <v>7.5</v>
      </c>
      <c r="I94" s="4">
        <v>8.5</v>
      </c>
      <c r="J94" s="4">
        <v>9</v>
      </c>
      <c r="K94" s="4">
        <v>10</v>
      </c>
      <c r="L94" s="4">
        <v>11</v>
      </c>
      <c r="M94" s="4">
        <v>11.5</v>
      </c>
      <c r="N94" s="4">
        <v>11.5</v>
      </c>
      <c r="O94" s="4">
        <v>12.5</v>
      </c>
      <c r="P94" s="4">
        <v>15</v>
      </c>
      <c r="Q94" s="4">
        <v>15.5</v>
      </c>
      <c r="R94" s="4">
        <v>16</v>
      </c>
      <c r="S94" s="4">
        <v>16.5</v>
      </c>
      <c r="T94" s="4">
        <v>16.5</v>
      </c>
      <c r="U94" s="2">
        <v>1</v>
      </c>
      <c r="V94" s="4">
        <v>0.77500000000000002</v>
      </c>
      <c r="W94" s="4">
        <v>2.14</v>
      </c>
      <c r="X94" s="4">
        <v>0.69899999999999995</v>
      </c>
      <c r="Y94" s="4">
        <v>0.79600000000000004</v>
      </c>
    </row>
    <row r="95" spans="1:25" ht="15.6" x14ac:dyDescent="0.3">
      <c r="A95" s="1">
        <v>94</v>
      </c>
      <c r="B95" s="1">
        <v>94</v>
      </c>
      <c r="C95" s="7" t="s">
        <v>32</v>
      </c>
      <c r="D95" s="2" t="s">
        <v>112</v>
      </c>
      <c r="E95" s="2">
        <v>1</v>
      </c>
      <c r="F95" s="4">
        <v>4.5</v>
      </c>
      <c r="G95" s="4">
        <v>5</v>
      </c>
      <c r="H95" s="4">
        <v>5.5</v>
      </c>
      <c r="I95" s="4">
        <v>7</v>
      </c>
      <c r="J95" s="4">
        <v>7</v>
      </c>
      <c r="K95" s="4">
        <v>9</v>
      </c>
      <c r="L95" s="4">
        <v>9.5</v>
      </c>
      <c r="M95" s="4">
        <v>11</v>
      </c>
      <c r="N95" s="4">
        <v>12</v>
      </c>
      <c r="O95" s="4">
        <v>13</v>
      </c>
      <c r="P95" s="4">
        <v>17.5</v>
      </c>
      <c r="Q95" s="4">
        <v>18</v>
      </c>
      <c r="R95" s="4">
        <v>18</v>
      </c>
      <c r="S95" s="4">
        <v>19</v>
      </c>
      <c r="T95" s="4">
        <v>19</v>
      </c>
      <c r="U95" s="2">
        <v>1</v>
      </c>
      <c r="V95" s="4">
        <v>0.8</v>
      </c>
      <c r="W95" s="4">
        <v>5.7</v>
      </c>
      <c r="X95" s="4">
        <v>0.66500000000000004</v>
      </c>
      <c r="Y95" s="4">
        <v>0.308</v>
      </c>
    </row>
    <row r="96" spans="1:25" ht="15.6" x14ac:dyDescent="0.3">
      <c r="A96" s="1">
        <v>95</v>
      </c>
      <c r="B96" s="1">
        <v>95</v>
      </c>
      <c r="C96" s="7" t="s">
        <v>32</v>
      </c>
      <c r="D96" s="2" t="s">
        <v>112</v>
      </c>
      <c r="E96" s="2">
        <v>0</v>
      </c>
      <c r="F96" s="4">
        <v>2</v>
      </c>
      <c r="G96" s="4">
        <v>3.5</v>
      </c>
      <c r="H96" s="4">
        <v>5</v>
      </c>
      <c r="I96" s="4">
        <v>5</v>
      </c>
      <c r="J96" s="4">
        <v>6</v>
      </c>
      <c r="K96" s="4">
        <v>7</v>
      </c>
      <c r="L96" s="4">
        <v>7.5</v>
      </c>
      <c r="M96" s="4">
        <v>8.5</v>
      </c>
      <c r="N96" s="4">
        <v>9.5</v>
      </c>
      <c r="O96" s="4">
        <v>10.5</v>
      </c>
      <c r="P96" s="4">
        <v>11.5</v>
      </c>
      <c r="Q96" s="4">
        <v>12.5</v>
      </c>
      <c r="R96" s="4">
        <v>13</v>
      </c>
      <c r="S96" s="4">
        <v>14</v>
      </c>
      <c r="T96" s="4">
        <v>14</v>
      </c>
      <c r="U96" s="2">
        <v>1</v>
      </c>
      <c r="V96" s="4">
        <v>0.70599999999999996</v>
      </c>
      <c r="W96" s="4">
        <v>0.65800000000000003</v>
      </c>
      <c r="X96" s="4">
        <v>0.49</v>
      </c>
      <c r="Y96" s="4">
        <v>4.2000000000000003E-2</v>
      </c>
    </row>
    <row r="97" spans="1:25" ht="15.6" x14ac:dyDescent="0.3">
      <c r="A97" s="1">
        <v>96</v>
      </c>
      <c r="B97" s="1">
        <v>96</v>
      </c>
      <c r="C97" s="1" t="s">
        <v>26</v>
      </c>
      <c r="D97" s="2" t="s">
        <v>112</v>
      </c>
      <c r="E97" s="2">
        <v>0</v>
      </c>
      <c r="F97" s="4">
        <v>4</v>
      </c>
      <c r="G97" s="4">
        <v>7.5</v>
      </c>
      <c r="H97" s="4">
        <v>10</v>
      </c>
      <c r="I97" s="4">
        <v>14</v>
      </c>
      <c r="J97" s="4">
        <v>18.5</v>
      </c>
      <c r="K97" s="4">
        <v>25</v>
      </c>
      <c r="L97" s="4">
        <v>31.5</v>
      </c>
      <c r="M97" s="4">
        <v>37.5</v>
      </c>
      <c r="N97" s="4">
        <v>42</v>
      </c>
      <c r="O97" s="4">
        <v>43</v>
      </c>
      <c r="P97" s="4">
        <v>49.5</v>
      </c>
      <c r="Q97" s="4">
        <v>57.5</v>
      </c>
      <c r="R97" s="4">
        <v>58</v>
      </c>
      <c r="S97" s="4">
        <v>58.5</v>
      </c>
      <c r="T97" s="4">
        <v>61</v>
      </c>
      <c r="U97" s="2">
        <v>1</v>
      </c>
      <c r="V97" s="4">
        <v>0.77700000000000002</v>
      </c>
      <c r="W97" s="4">
        <v>4.1689999999999996</v>
      </c>
      <c r="X97" s="4">
        <v>0.63200000000000001</v>
      </c>
      <c r="Y97" s="4">
        <v>0.59399999999999997</v>
      </c>
    </row>
    <row r="98" spans="1:25" ht="15.6" x14ac:dyDescent="0.3">
      <c r="A98" s="8">
        <v>97</v>
      </c>
      <c r="B98" s="1">
        <v>97</v>
      </c>
      <c r="C98" s="1" t="s">
        <v>26</v>
      </c>
      <c r="D98" s="2" t="s">
        <v>112</v>
      </c>
      <c r="E98" s="2">
        <v>1</v>
      </c>
      <c r="F98" s="4">
        <v>11.5</v>
      </c>
      <c r="G98" s="4">
        <v>17.5</v>
      </c>
      <c r="H98" s="4">
        <v>25</v>
      </c>
      <c r="I98" s="4">
        <v>32.5</v>
      </c>
      <c r="J98" s="4">
        <v>38</v>
      </c>
      <c r="K98" s="4">
        <v>45</v>
      </c>
      <c r="L98" s="4">
        <v>49.5</v>
      </c>
      <c r="M98" s="4">
        <v>52.5</v>
      </c>
      <c r="N98" s="4">
        <v>57</v>
      </c>
      <c r="O98" s="4">
        <v>62</v>
      </c>
      <c r="P98" s="4">
        <v>62</v>
      </c>
      <c r="Q98" s="4">
        <v>62</v>
      </c>
      <c r="R98" s="4">
        <v>63</v>
      </c>
      <c r="S98" s="4">
        <v>63</v>
      </c>
      <c r="T98" s="4">
        <v>64</v>
      </c>
      <c r="U98" s="2">
        <v>1</v>
      </c>
      <c r="V98" s="4">
        <v>0.78100000000000003</v>
      </c>
      <c r="W98" s="4">
        <v>3.6989999999999998</v>
      </c>
      <c r="X98" s="4">
        <v>0.42499999999999999</v>
      </c>
      <c r="Y98" s="4">
        <v>0.14299999999999999</v>
      </c>
    </row>
    <row r="99" spans="1:25" ht="15.6" x14ac:dyDescent="0.3">
      <c r="A99" s="1">
        <v>98</v>
      </c>
      <c r="B99" s="1">
        <v>98</v>
      </c>
      <c r="C99" s="7" t="s">
        <v>32</v>
      </c>
      <c r="D99" s="2" t="s">
        <v>112</v>
      </c>
      <c r="E99" s="2">
        <v>0</v>
      </c>
      <c r="F99" s="4">
        <v>3.5</v>
      </c>
      <c r="G99" s="4">
        <v>3.5</v>
      </c>
      <c r="H99" s="4">
        <v>3.5</v>
      </c>
      <c r="I99" s="4">
        <v>4</v>
      </c>
      <c r="J99" s="4">
        <v>4.5</v>
      </c>
      <c r="K99" s="4">
        <v>6</v>
      </c>
      <c r="L99" s="4">
        <v>6.5</v>
      </c>
      <c r="M99" s="4">
        <v>7</v>
      </c>
      <c r="N99" s="4">
        <v>9</v>
      </c>
      <c r="O99" s="4">
        <v>9.5</v>
      </c>
      <c r="P99" s="4">
        <v>10.5</v>
      </c>
      <c r="Q99" s="4">
        <v>10.5</v>
      </c>
      <c r="R99" s="4">
        <v>11</v>
      </c>
      <c r="S99" s="4">
        <v>11.5</v>
      </c>
      <c r="T99" s="4">
        <v>12.5</v>
      </c>
      <c r="U99" s="2">
        <v>1</v>
      </c>
      <c r="V99" s="4">
        <v>0.79500000000000004</v>
      </c>
      <c r="W99" s="4">
        <v>3.7690000000000001</v>
      </c>
      <c r="X99" s="4">
        <v>0.42</v>
      </c>
      <c r="Y99" s="4">
        <v>1.0999999999999999E-2</v>
      </c>
    </row>
    <row r="100" spans="1:25" ht="15.6" x14ac:dyDescent="0.3">
      <c r="A100" s="1">
        <v>99</v>
      </c>
      <c r="B100" s="1">
        <v>99</v>
      </c>
      <c r="C100" s="1" t="s">
        <v>26</v>
      </c>
      <c r="D100" s="2" t="s">
        <v>112</v>
      </c>
      <c r="E100" s="2">
        <v>1</v>
      </c>
      <c r="F100" s="4">
        <v>6.5</v>
      </c>
      <c r="G100" s="4">
        <v>12.5</v>
      </c>
      <c r="H100" s="4">
        <v>17.5</v>
      </c>
      <c r="I100" s="4">
        <v>25.5</v>
      </c>
      <c r="J100" s="4">
        <v>31</v>
      </c>
      <c r="K100" s="4">
        <v>36</v>
      </c>
      <c r="L100" s="4">
        <v>38.5</v>
      </c>
      <c r="M100" s="4">
        <v>43.5</v>
      </c>
      <c r="N100" s="4">
        <v>47</v>
      </c>
      <c r="O100" s="4">
        <v>48</v>
      </c>
      <c r="P100" s="4">
        <v>53</v>
      </c>
      <c r="Q100" s="4">
        <v>61</v>
      </c>
      <c r="R100" s="4">
        <v>61</v>
      </c>
      <c r="S100" s="4">
        <v>61</v>
      </c>
      <c r="T100" s="4">
        <v>65</v>
      </c>
      <c r="U100" s="2">
        <v>1</v>
      </c>
      <c r="V100" s="4">
        <v>0.75800000000000001</v>
      </c>
      <c r="W100" s="4">
        <v>6.1059999999999999</v>
      </c>
      <c r="X100" s="4">
        <v>0.73199999999999998</v>
      </c>
      <c r="Y100" s="4">
        <v>3.2490000000000001</v>
      </c>
    </row>
    <row r="101" spans="1:25" ht="15.6" x14ac:dyDescent="0.3">
      <c r="A101" s="1">
        <v>100</v>
      </c>
      <c r="B101" s="1">
        <v>100</v>
      </c>
      <c r="C101" s="7" t="s">
        <v>32</v>
      </c>
      <c r="D101" s="2" t="s">
        <v>112</v>
      </c>
      <c r="E101" s="2">
        <v>0</v>
      </c>
      <c r="F101" s="4">
        <v>3.5</v>
      </c>
      <c r="G101" s="4">
        <v>4.5</v>
      </c>
      <c r="H101" s="4">
        <v>4.5</v>
      </c>
      <c r="I101" s="4">
        <v>5</v>
      </c>
      <c r="J101" s="4">
        <v>6</v>
      </c>
      <c r="K101" s="4">
        <v>7</v>
      </c>
      <c r="L101" s="4">
        <v>7.5</v>
      </c>
      <c r="M101" s="4">
        <v>8</v>
      </c>
      <c r="N101" s="4">
        <v>9.5</v>
      </c>
      <c r="O101" s="4">
        <v>10</v>
      </c>
      <c r="P101" s="4">
        <v>11.5</v>
      </c>
      <c r="Q101" s="4">
        <v>12</v>
      </c>
      <c r="R101" s="4">
        <v>12</v>
      </c>
      <c r="S101" s="4">
        <v>12.5</v>
      </c>
      <c r="T101" s="4">
        <v>13</v>
      </c>
      <c r="U101" s="2">
        <v>1</v>
      </c>
      <c r="V101" s="4">
        <v>0.59699999999999998</v>
      </c>
      <c r="W101" s="4">
        <v>0.21099999999999999</v>
      </c>
      <c r="X101" s="4">
        <v>0.54200000000000004</v>
      </c>
      <c r="Y101" s="4">
        <v>7.0000000000000007E-2</v>
      </c>
    </row>
  </sheetData>
  <autoFilter ref="A1:Y101" xr:uid="{D182C6C0-1293-4471-94B7-37EEE9BCD77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561A-D166-4A59-B588-9A4803DE204D}">
  <dimension ref="A1:Q56"/>
  <sheetViews>
    <sheetView topLeftCell="A23" workbookViewId="0">
      <selection activeCell="C1" sqref="C1"/>
    </sheetView>
  </sheetViews>
  <sheetFormatPr baseColWidth="10" defaultRowHeight="14.4" x14ac:dyDescent="0.3"/>
  <sheetData>
    <row r="1" spans="1:17" ht="15.6" x14ac:dyDescent="0.3">
      <c r="A1" s="1" t="s">
        <v>2</v>
      </c>
      <c r="B1" s="2" t="s">
        <v>3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3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ht="15.6" x14ac:dyDescent="0.3">
      <c r="A2" s="1" t="s">
        <v>26</v>
      </c>
      <c r="B2" s="2" t="s">
        <v>27</v>
      </c>
      <c r="C2" s="4">
        <v>6</v>
      </c>
      <c r="D2" s="4">
        <v>5.5</v>
      </c>
      <c r="E2" s="4">
        <v>6.5</v>
      </c>
      <c r="F2" s="4">
        <v>7</v>
      </c>
      <c r="G2" s="4">
        <v>9</v>
      </c>
      <c r="H2" s="4">
        <v>10.5</v>
      </c>
      <c r="I2" s="4">
        <v>13</v>
      </c>
      <c r="J2" s="5">
        <v>15</v>
      </c>
      <c r="K2" s="4">
        <v>15.5</v>
      </c>
      <c r="L2" s="4">
        <v>16</v>
      </c>
      <c r="M2" s="4">
        <v>16</v>
      </c>
      <c r="N2" s="4">
        <v>16</v>
      </c>
      <c r="O2" s="4">
        <v>19</v>
      </c>
      <c r="P2" s="4">
        <v>19</v>
      </c>
      <c r="Q2" s="4">
        <v>19.5</v>
      </c>
    </row>
    <row r="3" spans="1:17" ht="15.6" x14ac:dyDescent="0.3">
      <c r="A3" s="1" t="s">
        <v>26</v>
      </c>
      <c r="B3" s="2" t="s">
        <v>27</v>
      </c>
      <c r="C3" s="4">
        <v>4</v>
      </c>
      <c r="D3" s="4">
        <v>7</v>
      </c>
      <c r="E3" s="4">
        <v>9.5</v>
      </c>
      <c r="F3" s="4">
        <v>12</v>
      </c>
      <c r="G3" s="4">
        <v>16</v>
      </c>
      <c r="H3" s="4">
        <v>21</v>
      </c>
      <c r="I3" s="4">
        <v>27</v>
      </c>
      <c r="J3" s="6">
        <v>32.5</v>
      </c>
      <c r="K3" s="4">
        <v>37.5</v>
      </c>
      <c r="L3" s="4">
        <v>42</v>
      </c>
      <c r="M3" s="4">
        <v>45</v>
      </c>
      <c r="N3" s="4">
        <v>45</v>
      </c>
      <c r="O3" s="4">
        <v>45.5</v>
      </c>
      <c r="P3" s="4">
        <v>46</v>
      </c>
      <c r="Q3" s="4">
        <v>59</v>
      </c>
    </row>
    <row r="4" spans="1:17" ht="15.6" x14ac:dyDescent="0.3">
      <c r="A4" s="1" t="s">
        <v>26</v>
      </c>
      <c r="B4" s="2" t="s">
        <v>27</v>
      </c>
      <c r="C4" s="4">
        <v>4</v>
      </c>
      <c r="D4" s="4">
        <v>4</v>
      </c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</row>
    <row r="5" spans="1:17" ht="15.6" x14ac:dyDescent="0.3">
      <c r="A5" s="1" t="s">
        <v>26</v>
      </c>
      <c r="B5" s="2" t="s">
        <v>27</v>
      </c>
      <c r="C5" s="4">
        <v>5.5</v>
      </c>
      <c r="D5" s="4">
        <v>6</v>
      </c>
      <c r="E5" s="4">
        <v>7</v>
      </c>
      <c r="F5" s="4">
        <v>8</v>
      </c>
      <c r="G5" s="4">
        <v>9.5</v>
      </c>
      <c r="H5" s="4">
        <v>12</v>
      </c>
      <c r="I5" s="4">
        <v>15.5</v>
      </c>
      <c r="J5" s="4">
        <v>19.5</v>
      </c>
      <c r="K5" s="4">
        <v>26</v>
      </c>
      <c r="L5" s="4">
        <v>32</v>
      </c>
      <c r="M5" s="4">
        <v>35</v>
      </c>
      <c r="N5" s="4">
        <v>34.5</v>
      </c>
      <c r="O5" s="4">
        <v>31</v>
      </c>
      <c r="P5" s="4">
        <v>31</v>
      </c>
      <c r="Q5" s="4">
        <v>33</v>
      </c>
    </row>
    <row r="6" spans="1:17" ht="15.6" x14ac:dyDescent="0.3">
      <c r="A6" s="1" t="s">
        <v>26</v>
      </c>
      <c r="B6" s="2" t="s">
        <v>27</v>
      </c>
      <c r="C6" s="4">
        <v>2.5</v>
      </c>
      <c r="D6" s="4">
        <v>4</v>
      </c>
      <c r="E6" s="4">
        <v>5</v>
      </c>
      <c r="F6" s="4">
        <v>6.5</v>
      </c>
      <c r="G6" s="4">
        <v>8</v>
      </c>
      <c r="H6" s="4">
        <v>10.5</v>
      </c>
      <c r="I6" s="4">
        <v>13.5</v>
      </c>
      <c r="J6" s="4">
        <v>15.5</v>
      </c>
      <c r="K6" s="4">
        <v>21.5</v>
      </c>
      <c r="L6" s="4">
        <v>26</v>
      </c>
      <c r="M6" s="4">
        <v>39</v>
      </c>
      <c r="N6" s="4">
        <v>39</v>
      </c>
      <c r="O6" s="4">
        <v>39</v>
      </c>
      <c r="P6" s="4">
        <v>42</v>
      </c>
      <c r="Q6" s="4">
        <v>42</v>
      </c>
    </row>
    <row r="7" spans="1:17" ht="15.6" x14ac:dyDescent="0.3">
      <c r="A7" s="1" t="s">
        <v>26</v>
      </c>
      <c r="B7" s="2" t="s">
        <v>27</v>
      </c>
      <c r="C7" s="4">
        <v>3</v>
      </c>
      <c r="D7" s="4">
        <v>6.5</v>
      </c>
      <c r="E7" s="4">
        <v>6.5</v>
      </c>
      <c r="F7" s="4">
        <v>7</v>
      </c>
      <c r="G7" s="4">
        <v>9</v>
      </c>
      <c r="H7" s="4">
        <v>11.5</v>
      </c>
      <c r="I7" s="4">
        <v>15</v>
      </c>
      <c r="J7" s="4">
        <v>18.5</v>
      </c>
      <c r="K7" s="4">
        <v>23.5</v>
      </c>
      <c r="L7" s="4">
        <v>30.5</v>
      </c>
      <c r="M7" s="4">
        <v>37.5</v>
      </c>
      <c r="N7" s="4">
        <v>45</v>
      </c>
      <c r="O7" s="4">
        <v>46.5</v>
      </c>
      <c r="P7" s="4">
        <v>48</v>
      </c>
      <c r="Q7" s="4">
        <v>49.5</v>
      </c>
    </row>
    <row r="8" spans="1:17" ht="15.6" x14ac:dyDescent="0.3">
      <c r="A8" s="1" t="s">
        <v>26</v>
      </c>
      <c r="B8" s="2" t="s">
        <v>27</v>
      </c>
      <c r="C8" s="4">
        <v>8</v>
      </c>
      <c r="D8" s="4">
        <v>8.5</v>
      </c>
      <c r="E8" s="4">
        <v>14</v>
      </c>
      <c r="F8" s="4">
        <v>21</v>
      </c>
      <c r="G8" s="4">
        <v>28</v>
      </c>
      <c r="H8" s="4">
        <v>36</v>
      </c>
      <c r="I8" s="4">
        <v>42</v>
      </c>
      <c r="J8" s="4">
        <v>46</v>
      </c>
      <c r="K8" s="4">
        <v>55</v>
      </c>
      <c r="L8" s="4">
        <v>57.5</v>
      </c>
      <c r="M8" s="4">
        <v>57</v>
      </c>
      <c r="N8" s="4">
        <v>57.5</v>
      </c>
      <c r="O8" s="4">
        <v>57.5</v>
      </c>
      <c r="P8" s="4">
        <v>57.5</v>
      </c>
      <c r="Q8" s="4">
        <v>57.5</v>
      </c>
    </row>
    <row r="9" spans="1:17" ht="15.6" x14ac:dyDescent="0.3">
      <c r="A9" s="1" t="s">
        <v>26</v>
      </c>
      <c r="B9" s="2" t="s">
        <v>27</v>
      </c>
      <c r="C9" s="4">
        <v>4.5</v>
      </c>
      <c r="D9" s="4">
        <v>4.5</v>
      </c>
      <c r="E9" s="4">
        <v>4.5</v>
      </c>
      <c r="F9" s="4">
        <v>5</v>
      </c>
      <c r="G9" s="4">
        <v>6.5</v>
      </c>
      <c r="H9" s="4">
        <v>8</v>
      </c>
      <c r="I9" s="4">
        <v>10.5</v>
      </c>
      <c r="J9" s="4">
        <v>13.5</v>
      </c>
      <c r="K9" s="4">
        <v>18</v>
      </c>
      <c r="L9" s="4">
        <v>22.5</v>
      </c>
      <c r="M9" s="4">
        <v>29</v>
      </c>
      <c r="N9" s="4">
        <v>36.5</v>
      </c>
      <c r="O9" s="4">
        <v>43</v>
      </c>
      <c r="P9" s="4">
        <v>43</v>
      </c>
      <c r="Q9" s="4">
        <v>43</v>
      </c>
    </row>
    <row r="10" spans="1:17" ht="15.6" x14ac:dyDescent="0.3">
      <c r="A10" s="1" t="s">
        <v>26</v>
      </c>
      <c r="B10" s="2" t="s">
        <v>27</v>
      </c>
      <c r="C10" s="4">
        <v>2.5</v>
      </c>
      <c r="D10" s="4">
        <v>4.5</v>
      </c>
      <c r="E10" s="4">
        <v>5</v>
      </c>
      <c r="F10" s="4">
        <v>5</v>
      </c>
      <c r="G10" s="4">
        <v>5</v>
      </c>
      <c r="H10" s="4">
        <v>7.5</v>
      </c>
      <c r="I10" s="4">
        <v>11.5</v>
      </c>
      <c r="J10" s="4">
        <v>16.5</v>
      </c>
      <c r="K10" s="4">
        <v>19.5</v>
      </c>
      <c r="L10" s="4">
        <v>23</v>
      </c>
      <c r="M10" s="4">
        <v>29</v>
      </c>
      <c r="N10" s="4">
        <v>29</v>
      </c>
      <c r="O10" s="4">
        <v>28</v>
      </c>
      <c r="P10" s="4">
        <v>28</v>
      </c>
      <c r="Q10" s="4">
        <v>37</v>
      </c>
    </row>
    <row r="11" spans="1:17" ht="15.6" x14ac:dyDescent="0.3">
      <c r="A11" s="1" t="s">
        <v>26</v>
      </c>
      <c r="B11" s="2" t="s">
        <v>27</v>
      </c>
      <c r="C11" s="4">
        <v>5.5</v>
      </c>
      <c r="D11" s="4">
        <v>6</v>
      </c>
      <c r="E11" s="4">
        <v>6.5</v>
      </c>
      <c r="F11" s="4">
        <v>7</v>
      </c>
      <c r="G11" s="4">
        <v>8.5</v>
      </c>
      <c r="H11" s="4">
        <v>10</v>
      </c>
      <c r="I11" s="4">
        <v>13.5</v>
      </c>
      <c r="J11" s="4">
        <v>17.5</v>
      </c>
      <c r="K11" s="4">
        <v>20</v>
      </c>
      <c r="L11" s="4">
        <v>24.5</v>
      </c>
      <c r="M11" s="4">
        <v>31</v>
      </c>
      <c r="N11" s="4">
        <v>31.5</v>
      </c>
      <c r="O11" s="4">
        <v>31.5</v>
      </c>
      <c r="P11" s="4">
        <v>32</v>
      </c>
      <c r="Q11" s="4">
        <v>33</v>
      </c>
    </row>
    <row r="12" spans="1:17" ht="15.6" x14ac:dyDescent="0.3">
      <c r="A12" s="1"/>
      <c r="B12" s="2"/>
      <c r="C12" s="4">
        <f>1/1</f>
        <v>1</v>
      </c>
      <c r="D12" s="4">
        <f>1/1</f>
        <v>1</v>
      </c>
      <c r="E12" s="4">
        <f>9/10</f>
        <v>0.9</v>
      </c>
      <c r="F12" s="4">
        <f t="shared" ref="F12:Q12" si="0">9/10</f>
        <v>0.9</v>
      </c>
      <c r="G12" s="4">
        <f t="shared" si="0"/>
        <v>0.9</v>
      </c>
      <c r="H12" s="4">
        <f t="shared" si="0"/>
        <v>0.9</v>
      </c>
      <c r="I12" s="4">
        <f t="shared" si="0"/>
        <v>0.9</v>
      </c>
      <c r="J12" s="4">
        <f t="shared" si="0"/>
        <v>0.9</v>
      </c>
      <c r="K12" s="4">
        <f t="shared" si="0"/>
        <v>0.9</v>
      </c>
      <c r="L12" s="4">
        <f t="shared" si="0"/>
        <v>0.9</v>
      </c>
      <c r="M12" s="4">
        <f t="shared" si="0"/>
        <v>0.9</v>
      </c>
      <c r="N12" s="4">
        <f t="shared" si="0"/>
        <v>0.9</v>
      </c>
      <c r="O12" s="4">
        <f t="shared" si="0"/>
        <v>0.9</v>
      </c>
      <c r="P12" s="4">
        <f t="shared" si="0"/>
        <v>0.9</v>
      </c>
      <c r="Q12" s="4">
        <f t="shared" si="0"/>
        <v>0.9</v>
      </c>
    </row>
    <row r="13" spans="1:17" ht="15.6" x14ac:dyDescent="0.3">
      <c r="A13" s="1" t="s">
        <v>26</v>
      </c>
      <c r="B13" s="2" t="s">
        <v>49</v>
      </c>
      <c r="C13" s="4">
        <v>5.5</v>
      </c>
      <c r="D13" s="4">
        <v>8</v>
      </c>
      <c r="E13" s="4">
        <v>8</v>
      </c>
      <c r="F13" s="4">
        <v>9.5</v>
      </c>
      <c r="G13" s="4">
        <v>9.5</v>
      </c>
      <c r="H13" s="4">
        <v>10.5</v>
      </c>
      <c r="I13" s="4">
        <v>10.5</v>
      </c>
      <c r="J13" s="4">
        <v>10.5</v>
      </c>
      <c r="K13" s="4">
        <v>10.5</v>
      </c>
      <c r="L13" s="4">
        <v>10.5</v>
      </c>
      <c r="M13" s="4">
        <v>11.5</v>
      </c>
      <c r="N13" s="4">
        <v>11.5</v>
      </c>
      <c r="O13" s="4">
        <v>10</v>
      </c>
      <c r="P13" s="4">
        <v>10</v>
      </c>
      <c r="Q13" s="4">
        <v>10</v>
      </c>
    </row>
    <row r="14" spans="1:17" ht="15.6" x14ac:dyDescent="0.3">
      <c r="A14" s="1" t="s">
        <v>26</v>
      </c>
      <c r="B14" s="2" t="s">
        <v>49</v>
      </c>
      <c r="C14" s="4">
        <v>6</v>
      </c>
      <c r="D14" s="4">
        <v>7</v>
      </c>
      <c r="E14" s="4">
        <v>7</v>
      </c>
      <c r="F14" s="4">
        <v>7</v>
      </c>
      <c r="G14" s="4">
        <v>7</v>
      </c>
      <c r="H14" s="4">
        <v>7</v>
      </c>
      <c r="I14" s="4">
        <v>7</v>
      </c>
      <c r="J14" s="4">
        <v>7</v>
      </c>
      <c r="K14" s="4">
        <v>7</v>
      </c>
      <c r="L14" s="4">
        <v>7</v>
      </c>
      <c r="M14" s="4">
        <v>6</v>
      </c>
      <c r="N14" s="4">
        <v>6</v>
      </c>
      <c r="O14" s="4">
        <v>5.5</v>
      </c>
      <c r="P14" s="4">
        <v>6</v>
      </c>
      <c r="Q14" s="4">
        <v>6</v>
      </c>
    </row>
    <row r="15" spans="1:17" ht="15.6" x14ac:dyDescent="0.3">
      <c r="A15" s="1" t="s">
        <v>26</v>
      </c>
      <c r="B15" s="2" t="s">
        <v>49</v>
      </c>
      <c r="C15" s="4">
        <v>3.5</v>
      </c>
      <c r="D15" s="4">
        <v>3.5</v>
      </c>
      <c r="E15" s="4">
        <v>3.5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.6" x14ac:dyDescent="0.3">
      <c r="A16" s="1" t="s">
        <v>26</v>
      </c>
      <c r="B16" s="2" t="s">
        <v>49</v>
      </c>
      <c r="C16" s="4">
        <v>7</v>
      </c>
      <c r="D16" s="4">
        <v>6.5</v>
      </c>
      <c r="E16" s="4">
        <v>7</v>
      </c>
      <c r="F16" s="4">
        <v>8</v>
      </c>
      <c r="G16" s="4">
        <v>8.5</v>
      </c>
      <c r="H16" s="4">
        <v>9</v>
      </c>
      <c r="I16" s="4">
        <v>9.5</v>
      </c>
      <c r="J16" s="4">
        <v>10.5</v>
      </c>
      <c r="K16" s="4">
        <v>10.5</v>
      </c>
      <c r="L16" s="4">
        <v>11.5</v>
      </c>
      <c r="M16" s="4">
        <v>19.5</v>
      </c>
      <c r="N16" s="4">
        <v>12</v>
      </c>
      <c r="O16" s="4">
        <v>11</v>
      </c>
      <c r="P16" s="4">
        <v>11</v>
      </c>
      <c r="Q16" s="4">
        <v>11.5</v>
      </c>
    </row>
    <row r="17" spans="1:17" ht="15.6" x14ac:dyDescent="0.3">
      <c r="A17" s="1" t="s">
        <v>26</v>
      </c>
      <c r="B17" s="2" t="s">
        <v>49</v>
      </c>
      <c r="C17" s="4">
        <v>4.5</v>
      </c>
      <c r="D17" s="4">
        <v>5</v>
      </c>
      <c r="E17" s="4">
        <v>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5.6" x14ac:dyDescent="0.3">
      <c r="A18" s="1" t="s">
        <v>26</v>
      </c>
      <c r="B18" s="2" t="s">
        <v>49</v>
      </c>
      <c r="C18" s="4">
        <v>5</v>
      </c>
      <c r="D18" s="4">
        <v>6.5</v>
      </c>
      <c r="E18" s="4">
        <v>6.5</v>
      </c>
      <c r="F18" s="4">
        <v>7</v>
      </c>
      <c r="G18" s="4">
        <v>7.5</v>
      </c>
      <c r="H18" s="4">
        <v>8</v>
      </c>
      <c r="I18" s="4">
        <v>8.5</v>
      </c>
      <c r="J18" s="4">
        <v>9.5</v>
      </c>
      <c r="K18" s="4">
        <v>9.5</v>
      </c>
      <c r="L18" s="4">
        <v>9.5</v>
      </c>
      <c r="M18" s="4">
        <v>10.5</v>
      </c>
      <c r="N18" s="4">
        <v>10.5</v>
      </c>
      <c r="O18" s="4">
        <v>11</v>
      </c>
      <c r="P18" s="4">
        <v>11.5</v>
      </c>
      <c r="Q18" s="4">
        <v>11</v>
      </c>
    </row>
    <row r="19" spans="1:17" ht="15.6" x14ac:dyDescent="0.3">
      <c r="A19" s="1" t="s">
        <v>26</v>
      </c>
      <c r="B19" s="2" t="s">
        <v>49</v>
      </c>
      <c r="C19" s="4">
        <v>3</v>
      </c>
      <c r="D19" s="4">
        <v>3.5</v>
      </c>
      <c r="E19" s="4">
        <v>3.5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5.6" x14ac:dyDescent="0.3">
      <c r="A20" s="1" t="s">
        <v>26</v>
      </c>
      <c r="B20" s="2" t="s">
        <v>49</v>
      </c>
      <c r="C20" s="4">
        <v>5.5</v>
      </c>
      <c r="D20" s="4">
        <v>8</v>
      </c>
      <c r="E20" s="4">
        <v>8</v>
      </c>
      <c r="F20" s="4">
        <v>9.5</v>
      </c>
      <c r="G20" s="4">
        <v>9.5</v>
      </c>
      <c r="H20" s="4">
        <v>10</v>
      </c>
      <c r="I20" s="4">
        <v>10.5</v>
      </c>
      <c r="J20" s="4">
        <v>11.5</v>
      </c>
      <c r="K20" s="4">
        <v>11.5</v>
      </c>
      <c r="L20" s="4">
        <v>12</v>
      </c>
      <c r="M20" s="4">
        <v>13.5</v>
      </c>
      <c r="N20" s="4">
        <v>13.5</v>
      </c>
      <c r="O20" s="4">
        <v>14</v>
      </c>
      <c r="P20" s="4">
        <v>14</v>
      </c>
      <c r="Q20" s="4">
        <v>14</v>
      </c>
    </row>
    <row r="21" spans="1:17" ht="15.6" x14ac:dyDescent="0.3">
      <c r="A21" s="1" t="s">
        <v>26</v>
      </c>
      <c r="B21" s="2" t="s">
        <v>49</v>
      </c>
      <c r="C21" s="4">
        <v>8.5</v>
      </c>
      <c r="D21" s="4">
        <v>8</v>
      </c>
      <c r="E21" s="4">
        <v>8</v>
      </c>
      <c r="F21" s="4">
        <v>8.5</v>
      </c>
      <c r="G21" s="4">
        <v>8.5</v>
      </c>
      <c r="H21" s="4">
        <v>8.5</v>
      </c>
      <c r="I21" s="4">
        <v>9</v>
      </c>
      <c r="J21" s="4">
        <v>9</v>
      </c>
      <c r="K21" s="4">
        <v>9</v>
      </c>
      <c r="L21" s="4">
        <v>9.5</v>
      </c>
      <c r="M21" s="4">
        <v>9</v>
      </c>
      <c r="N21" s="4">
        <v>9.5</v>
      </c>
      <c r="O21" s="4">
        <v>9.5</v>
      </c>
      <c r="P21" s="4">
        <v>10</v>
      </c>
      <c r="Q21" s="4">
        <v>11</v>
      </c>
    </row>
    <row r="22" spans="1:17" ht="15.6" x14ac:dyDescent="0.3">
      <c r="A22" s="1" t="s">
        <v>26</v>
      </c>
      <c r="B22" s="2" t="s">
        <v>49</v>
      </c>
      <c r="C22" s="4">
        <v>2</v>
      </c>
      <c r="D22" s="4">
        <v>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6" x14ac:dyDescent="0.3">
      <c r="A23" s="1"/>
      <c r="B23" s="2"/>
      <c r="C23" s="4">
        <f>1/1</f>
        <v>1</v>
      </c>
      <c r="D23" s="4">
        <f t="shared" ref="D23" si="1">1/1</f>
        <v>1</v>
      </c>
      <c r="E23" s="4">
        <f>9/10</f>
        <v>0.9</v>
      </c>
      <c r="F23" s="4">
        <f>6/10</f>
        <v>0.6</v>
      </c>
      <c r="G23" s="4">
        <f t="shared" ref="G23:Q23" si="2">6/10</f>
        <v>0.6</v>
      </c>
      <c r="H23" s="4">
        <f t="shared" si="2"/>
        <v>0.6</v>
      </c>
      <c r="I23" s="4">
        <f t="shared" si="2"/>
        <v>0.6</v>
      </c>
      <c r="J23" s="4">
        <f t="shared" si="2"/>
        <v>0.6</v>
      </c>
      <c r="K23" s="4">
        <f t="shared" si="2"/>
        <v>0.6</v>
      </c>
      <c r="L23" s="4">
        <f t="shared" si="2"/>
        <v>0.6</v>
      </c>
      <c r="M23" s="4">
        <f t="shared" si="2"/>
        <v>0.6</v>
      </c>
      <c r="N23" s="4">
        <f t="shared" si="2"/>
        <v>0.6</v>
      </c>
      <c r="O23" s="4">
        <f t="shared" si="2"/>
        <v>0.6</v>
      </c>
      <c r="P23" s="4">
        <f t="shared" si="2"/>
        <v>0.6</v>
      </c>
      <c r="Q23" s="4">
        <f t="shared" si="2"/>
        <v>0.6</v>
      </c>
    </row>
    <row r="24" spans="1:17" ht="15.6" x14ac:dyDescent="0.3">
      <c r="A24" s="1" t="s">
        <v>26</v>
      </c>
      <c r="B24" s="2" t="s">
        <v>71</v>
      </c>
      <c r="C24" s="4">
        <v>2</v>
      </c>
      <c r="D24" s="4">
        <v>2.5</v>
      </c>
      <c r="E24" s="4">
        <v>2.5</v>
      </c>
      <c r="F24" s="4">
        <v>2.5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6" x14ac:dyDescent="0.3">
      <c r="A25" s="1" t="s">
        <v>26</v>
      </c>
      <c r="B25" s="2" t="s">
        <v>71</v>
      </c>
      <c r="C25" s="4">
        <v>5.5</v>
      </c>
      <c r="D25" s="4">
        <v>6</v>
      </c>
      <c r="E25" s="4">
        <v>6.5</v>
      </c>
      <c r="F25" s="4">
        <v>7</v>
      </c>
      <c r="G25" s="4">
        <v>7</v>
      </c>
      <c r="H25" s="4">
        <v>8.5</v>
      </c>
      <c r="I25" s="4">
        <v>9</v>
      </c>
      <c r="J25" s="4">
        <v>9</v>
      </c>
      <c r="K25" s="4">
        <v>10</v>
      </c>
      <c r="L25" s="4">
        <v>10</v>
      </c>
      <c r="M25" s="4">
        <v>10</v>
      </c>
      <c r="N25" s="4">
        <v>11</v>
      </c>
      <c r="O25" s="4">
        <v>10</v>
      </c>
      <c r="P25" s="4">
        <v>10.5</v>
      </c>
      <c r="Q25" s="4">
        <v>10.5</v>
      </c>
    </row>
    <row r="26" spans="1:17" ht="15.6" x14ac:dyDescent="0.3">
      <c r="A26" s="1" t="s">
        <v>26</v>
      </c>
      <c r="B26" s="2" t="s">
        <v>71</v>
      </c>
      <c r="C26" s="4">
        <v>3.5</v>
      </c>
      <c r="D26" s="4">
        <v>6.5</v>
      </c>
      <c r="E26" s="4">
        <v>6.5</v>
      </c>
      <c r="F26" s="4">
        <v>7</v>
      </c>
      <c r="G26" s="4">
        <v>7</v>
      </c>
      <c r="H26" s="4">
        <v>7.5</v>
      </c>
      <c r="I26" s="4">
        <v>7.5</v>
      </c>
      <c r="J26" s="4">
        <v>8</v>
      </c>
      <c r="K26" s="4">
        <v>8.5</v>
      </c>
      <c r="L26" s="4">
        <v>8.5</v>
      </c>
      <c r="M26" s="4">
        <v>9</v>
      </c>
      <c r="N26" s="4">
        <v>9</v>
      </c>
      <c r="O26" s="4">
        <v>8.5</v>
      </c>
      <c r="P26" s="4">
        <v>9</v>
      </c>
      <c r="Q26" s="4">
        <v>10</v>
      </c>
    </row>
    <row r="27" spans="1:17" ht="15.6" x14ac:dyDescent="0.3">
      <c r="A27" s="1" t="s">
        <v>26</v>
      </c>
      <c r="B27" s="2" t="s">
        <v>71</v>
      </c>
      <c r="C27" s="4">
        <v>4</v>
      </c>
      <c r="D27" s="4">
        <v>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6" x14ac:dyDescent="0.3">
      <c r="A28" s="1" t="s">
        <v>26</v>
      </c>
      <c r="B28" s="2" t="s">
        <v>71</v>
      </c>
      <c r="C28" s="4">
        <v>5</v>
      </c>
      <c r="D28" s="4">
        <v>7.5</v>
      </c>
      <c r="E28" s="4">
        <v>8</v>
      </c>
      <c r="F28" s="4">
        <v>8.5</v>
      </c>
      <c r="G28" s="4">
        <v>9</v>
      </c>
      <c r="H28" s="4">
        <v>9.5</v>
      </c>
      <c r="I28" s="4">
        <v>10</v>
      </c>
      <c r="J28" s="4">
        <v>10.5</v>
      </c>
      <c r="K28" s="4">
        <v>11</v>
      </c>
      <c r="L28" s="4">
        <v>11.5</v>
      </c>
      <c r="M28" s="4">
        <v>11.5</v>
      </c>
      <c r="N28" s="4">
        <v>11.5</v>
      </c>
      <c r="O28" s="4">
        <v>10.5</v>
      </c>
      <c r="P28" s="4">
        <v>10.5</v>
      </c>
      <c r="Q28" s="4">
        <v>10</v>
      </c>
    </row>
    <row r="29" spans="1:17" ht="15.6" x14ac:dyDescent="0.3">
      <c r="A29" s="7" t="s">
        <v>26</v>
      </c>
      <c r="B29" s="2" t="s">
        <v>71</v>
      </c>
      <c r="C29" s="4">
        <v>4.5</v>
      </c>
      <c r="D29" s="4">
        <v>4.5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6" x14ac:dyDescent="0.3">
      <c r="A30" s="7" t="s">
        <v>26</v>
      </c>
      <c r="B30" s="2" t="s">
        <v>71</v>
      </c>
      <c r="C30" s="4">
        <v>4</v>
      </c>
      <c r="D30" s="4">
        <v>4.5</v>
      </c>
      <c r="E30" s="4">
        <v>5</v>
      </c>
      <c r="F30" s="4">
        <v>5</v>
      </c>
      <c r="G30" s="4">
        <v>5.5</v>
      </c>
      <c r="H30" s="4">
        <v>5.5</v>
      </c>
      <c r="I30" s="4">
        <v>6.5</v>
      </c>
      <c r="J30" s="4">
        <v>6.5</v>
      </c>
      <c r="K30" s="4">
        <v>7</v>
      </c>
      <c r="L30" s="4">
        <v>7</v>
      </c>
      <c r="M30" s="4">
        <v>7.5</v>
      </c>
      <c r="N30" s="4">
        <v>7.5</v>
      </c>
      <c r="O30" s="4">
        <v>7.5</v>
      </c>
      <c r="P30" s="4">
        <v>7.5</v>
      </c>
      <c r="Q30" s="4">
        <v>7.5</v>
      </c>
    </row>
    <row r="31" spans="1:17" ht="15.6" x14ac:dyDescent="0.3">
      <c r="A31" s="7" t="s">
        <v>26</v>
      </c>
      <c r="B31" s="2" t="s">
        <v>71</v>
      </c>
      <c r="C31" s="4">
        <v>4</v>
      </c>
      <c r="D31" s="4">
        <v>4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6" x14ac:dyDescent="0.3">
      <c r="A32" s="7" t="s">
        <v>26</v>
      </c>
      <c r="B32" s="2" t="s">
        <v>71</v>
      </c>
      <c r="C32" s="4">
        <v>2</v>
      </c>
      <c r="D32" s="4">
        <v>2.5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6" x14ac:dyDescent="0.3">
      <c r="A33" s="7" t="s">
        <v>26</v>
      </c>
      <c r="B33" s="2" t="s">
        <v>71</v>
      </c>
      <c r="C33" s="4">
        <v>5</v>
      </c>
      <c r="D33" s="4">
        <v>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6" x14ac:dyDescent="0.3">
      <c r="A34" s="7"/>
      <c r="B34" s="2"/>
      <c r="C34" s="4">
        <f>1/1</f>
        <v>1</v>
      </c>
      <c r="D34" s="4">
        <f>1/1</f>
        <v>1</v>
      </c>
      <c r="E34" s="4">
        <f>5/10</f>
        <v>0.5</v>
      </c>
      <c r="F34" s="4">
        <f t="shared" ref="F34:Q34" si="3">5/10</f>
        <v>0.5</v>
      </c>
      <c r="G34" s="4">
        <f t="shared" si="3"/>
        <v>0.5</v>
      </c>
      <c r="H34" s="4">
        <f t="shared" si="3"/>
        <v>0.5</v>
      </c>
      <c r="I34" s="4">
        <f t="shared" si="3"/>
        <v>0.5</v>
      </c>
      <c r="J34" s="4">
        <f t="shared" si="3"/>
        <v>0.5</v>
      </c>
      <c r="K34" s="4">
        <f t="shared" si="3"/>
        <v>0.5</v>
      </c>
      <c r="L34" s="4">
        <f t="shared" si="3"/>
        <v>0.5</v>
      </c>
      <c r="M34" s="4">
        <f t="shared" si="3"/>
        <v>0.5</v>
      </c>
      <c r="N34" s="4">
        <f t="shared" si="3"/>
        <v>0.5</v>
      </c>
      <c r="O34" s="4">
        <f t="shared" si="3"/>
        <v>0.5</v>
      </c>
      <c r="P34" s="4">
        <f t="shared" si="3"/>
        <v>0.5</v>
      </c>
      <c r="Q34" s="4">
        <f t="shared" si="3"/>
        <v>0.5</v>
      </c>
    </row>
    <row r="35" spans="1:17" ht="15.6" x14ac:dyDescent="0.3">
      <c r="A35" s="7" t="s">
        <v>26</v>
      </c>
      <c r="B35" s="2" t="s">
        <v>92</v>
      </c>
      <c r="C35" s="4">
        <v>6</v>
      </c>
      <c r="D35" s="4">
        <v>10</v>
      </c>
      <c r="E35" s="4">
        <v>13.5</v>
      </c>
      <c r="F35" s="4">
        <v>19.5</v>
      </c>
      <c r="G35" s="4">
        <v>22.5</v>
      </c>
      <c r="H35" s="4">
        <v>32</v>
      </c>
      <c r="I35" s="4">
        <v>38</v>
      </c>
      <c r="J35" s="4">
        <v>42.5</v>
      </c>
      <c r="K35" s="4">
        <v>48</v>
      </c>
      <c r="L35" s="4">
        <v>48</v>
      </c>
      <c r="M35" s="4">
        <v>55</v>
      </c>
      <c r="N35" s="4">
        <v>55</v>
      </c>
      <c r="O35" s="4">
        <v>55</v>
      </c>
      <c r="P35" s="4">
        <v>55</v>
      </c>
      <c r="Q35" s="4">
        <v>55</v>
      </c>
    </row>
    <row r="36" spans="1:17" ht="15.6" x14ac:dyDescent="0.3">
      <c r="A36" s="7" t="s">
        <v>26</v>
      </c>
      <c r="B36" s="2" t="s">
        <v>92</v>
      </c>
      <c r="C36" s="4">
        <v>6</v>
      </c>
      <c r="D36" s="4">
        <v>10.5</v>
      </c>
      <c r="E36" s="4">
        <v>13.5</v>
      </c>
      <c r="F36" s="4">
        <v>18</v>
      </c>
      <c r="G36" s="4">
        <v>22</v>
      </c>
      <c r="H36" s="4">
        <v>30</v>
      </c>
      <c r="I36" s="4">
        <v>37</v>
      </c>
      <c r="J36" s="4">
        <v>43</v>
      </c>
      <c r="K36" s="4">
        <v>53.5</v>
      </c>
      <c r="L36" s="4">
        <v>61</v>
      </c>
      <c r="M36" s="4">
        <v>61</v>
      </c>
      <c r="N36" s="4">
        <v>61</v>
      </c>
      <c r="O36" s="4">
        <v>61</v>
      </c>
      <c r="P36" s="4">
        <v>61</v>
      </c>
      <c r="Q36" s="4">
        <v>61</v>
      </c>
    </row>
    <row r="37" spans="1:17" ht="15.6" x14ac:dyDescent="0.3">
      <c r="A37" s="7" t="s">
        <v>26</v>
      </c>
      <c r="B37" s="2" t="s">
        <v>92</v>
      </c>
      <c r="C37" s="4">
        <v>9</v>
      </c>
      <c r="D37" s="4">
        <v>12.5</v>
      </c>
      <c r="E37" s="4">
        <v>14</v>
      </c>
      <c r="F37" s="4">
        <v>16</v>
      </c>
      <c r="G37" s="4">
        <v>18</v>
      </c>
      <c r="H37" s="4">
        <v>23</v>
      </c>
      <c r="I37" s="4">
        <v>26.5</v>
      </c>
      <c r="J37" s="4">
        <v>30</v>
      </c>
      <c r="K37" s="4">
        <v>32</v>
      </c>
      <c r="L37" s="4">
        <v>32</v>
      </c>
      <c r="M37" s="4">
        <v>32</v>
      </c>
      <c r="N37" s="4">
        <v>32</v>
      </c>
      <c r="O37" s="4">
        <v>32</v>
      </c>
      <c r="P37" s="4">
        <v>32.5</v>
      </c>
      <c r="Q37" s="4">
        <v>42</v>
      </c>
    </row>
    <row r="38" spans="1:17" ht="15.6" x14ac:dyDescent="0.3">
      <c r="A38" s="7" t="s">
        <v>26</v>
      </c>
      <c r="B38" s="2" t="s">
        <v>92</v>
      </c>
      <c r="C38" s="4">
        <v>7.5</v>
      </c>
      <c r="D38" s="4">
        <v>10.5</v>
      </c>
      <c r="E38" s="4">
        <v>13.5</v>
      </c>
      <c r="F38" s="4">
        <v>17</v>
      </c>
      <c r="G38" s="4">
        <v>22</v>
      </c>
      <c r="H38" s="4">
        <v>28</v>
      </c>
      <c r="I38" s="4">
        <v>33.5</v>
      </c>
      <c r="J38" s="4">
        <v>38</v>
      </c>
      <c r="K38" s="4">
        <v>45</v>
      </c>
      <c r="L38" s="4">
        <v>48</v>
      </c>
      <c r="M38" s="4">
        <v>48</v>
      </c>
      <c r="N38" s="4">
        <v>48</v>
      </c>
      <c r="O38" s="4">
        <v>48</v>
      </c>
      <c r="P38" s="4">
        <v>48</v>
      </c>
      <c r="Q38" s="4">
        <v>48</v>
      </c>
    </row>
    <row r="39" spans="1:17" ht="15.6" x14ac:dyDescent="0.3">
      <c r="A39" s="7" t="s">
        <v>26</v>
      </c>
      <c r="B39" s="2" t="s">
        <v>92</v>
      </c>
      <c r="C39" s="4">
        <v>3.5</v>
      </c>
      <c r="D39" s="4">
        <v>4.5</v>
      </c>
      <c r="E39" s="4">
        <v>4.5</v>
      </c>
      <c r="F39" s="4">
        <v>4.5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6" x14ac:dyDescent="0.3">
      <c r="A40" s="7" t="s">
        <v>26</v>
      </c>
      <c r="B40" s="2" t="s">
        <v>92</v>
      </c>
      <c r="C40" s="4">
        <v>10</v>
      </c>
      <c r="D40" s="4">
        <v>13.5</v>
      </c>
      <c r="E40" s="4">
        <v>15.5</v>
      </c>
      <c r="F40" s="4">
        <v>16.5</v>
      </c>
      <c r="G40" s="4">
        <v>20.5</v>
      </c>
      <c r="H40" s="4">
        <v>27</v>
      </c>
      <c r="I40" s="4">
        <v>33</v>
      </c>
      <c r="J40" s="4">
        <v>38</v>
      </c>
      <c r="K40" s="4">
        <v>46.5</v>
      </c>
      <c r="L40" s="4">
        <v>47</v>
      </c>
      <c r="M40" s="4">
        <v>47</v>
      </c>
      <c r="N40" s="4">
        <v>47</v>
      </c>
      <c r="O40" s="4">
        <v>47.5</v>
      </c>
      <c r="P40" s="4">
        <v>52.5</v>
      </c>
      <c r="Q40" s="4">
        <v>53</v>
      </c>
    </row>
    <row r="41" spans="1:17" ht="15.6" x14ac:dyDescent="0.3">
      <c r="A41" s="7" t="s">
        <v>26</v>
      </c>
      <c r="B41" s="2" t="s">
        <v>92</v>
      </c>
      <c r="C41" s="4">
        <v>6.5</v>
      </c>
      <c r="D41" s="4">
        <v>9</v>
      </c>
      <c r="E41" s="4">
        <v>9.5</v>
      </c>
      <c r="F41" s="4">
        <v>12</v>
      </c>
      <c r="G41" s="4">
        <v>17</v>
      </c>
      <c r="H41" s="4">
        <v>23</v>
      </c>
      <c r="I41" s="4">
        <v>30</v>
      </c>
      <c r="J41" s="4">
        <v>35</v>
      </c>
      <c r="K41" s="4">
        <v>41.5</v>
      </c>
      <c r="L41" s="4">
        <v>41.5</v>
      </c>
      <c r="M41" s="4">
        <v>48.5</v>
      </c>
      <c r="N41" s="4">
        <v>49</v>
      </c>
      <c r="O41" s="4">
        <v>49.5</v>
      </c>
      <c r="P41" s="4">
        <v>52.5</v>
      </c>
      <c r="Q41" s="4">
        <v>54</v>
      </c>
    </row>
    <row r="42" spans="1:17" ht="15.6" x14ac:dyDescent="0.3">
      <c r="A42" s="7" t="s">
        <v>26</v>
      </c>
      <c r="B42" s="2" t="s">
        <v>92</v>
      </c>
      <c r="C42" s="4">
        <v>7.5</v>
      </c>
      <c r="D42" s="4">
        <v>11.5</v>
      </c>
      <c r="E42" s="4">
        <v>15</v>
      </c>
      <c r="F42" s="4">
        <v>21.5</v>
      </c>
      <c r="G42" s="4">
        <v>28.5</v>
      </c>
      <c r="H42" s="4">
        <v>38</v>
      </c>
      <c r="I42" s="4">
        <v>46</v>
      </c>
      <c r="J42" s="4">
        <v>51</v>
      </c>
      <c r="K42" s="4">
        <v>60.5</v>
      </c>
      <c r="L42" s="4">
        <v>62</v>
      </c>
      <c r="M42" s="4">
        <v>62</v>
      </c>
      <c r="N42" s="4">
        <v>70</v>
      </c>
      <c r="O42" s="4">
        <v>71</v>
      </c>
      <c r="P42" s="4">
        <v>71</v>
      </c>
      <c r="Q42" s="4">
        <v>72</v>
      </c>
    </row>
    <row r="43" spans="1:17" ht="15.6" x14ac:dyDescent="0.3">
      <c r="A43" s="7" t="s">
        <v>26</v>
      </c>
      <c r="B43" s="2" t="s">
        <v>92</v>
      </c>
      <c r="C43" s="4">
        <v>9</v>
      </c>
      <c r="D43" s="4">
        <v>9.5</v>
      </c>
      <c r="E43" s="4">
        <v>9.5</v>
      </c>
      <c r="F43" s="4">
        <v>12</v>
      </c>
      <c r="G43" s="4">
        <v>14.5</v>
      </c>
      <c r="H43" s="4">
        <v>20</v>
      </c>
      <c r="I43" s="4">
        <v>26</v>
      </c>
      <c r="J43" s="4">
        <v>33</v>
      </c>
      <c r="K43" s="4">
        <v>42</v>
      </c>
      <c r="L43" s="4">
        <v>42</v>
      </c>
      <c r="M43" s="4">
        <v>42</v>
      </c>
      <c r="N43" s="4">
        <v>45</v>
      </c>
      <c r="O43" s="4">
        <v>48</v>
      </c>
      <c r="P43" s="4">
        <v>49.5</v>
      </c>
      <c r="Q43" s="4">
        <v>49.5</v>
      </c>
    </row>
    <row r="44" spans="1:17" ht="15.6" x14ac:dyDescent="0.3">
      <c r="A44" s="7" t="s">
        <v>26</v>
      </c>
      <c r="B44" s="2" t="s">
        <v>92</v>
      </c>
      <c r="C44" s="4">
        <v>7.5</v>
      </c>
      <c r="D44" s="4">
        <v>8.5</v>
      </c>
      <c r="E44" s="4">
        <v>8.5</v>
      </c>
      <c r="F44" s="4">
        <v>10</v>
      </c>
      <c r="G44" s="4">
        <v>10</v>
      </c>
      <c r="H44" s="4">
        <v>10.5</v>
      </c>
      <c r="I44" s="4">
        <v>12.5</v>
      </c>
      <c r="J44" s="4">
        <v>17.5</v>
      </c>
      <c r="K44" s="4">
        <v>24</v>
      </c>
      <c r="L44" s="4">
        <v>26.5</v>
      </c>
      <c r="M44" s="4">
        <v>30</v>
      </c>
      <c r="N44" s="4">
        <v>30</v>
      </c>
      <c r="O44" s="4">
        <v>30</v>
      </c>
      <c r="P44" s="4">
        <v>30</v>
      </c>
      <c r="Q44" s="4">
        <v>42</v>
      </c>
    </row>
    <row r="45" spans="1:17" ht="15.6" x14ac:dyDescent="0.3">
      <c r="A45" s="7"/>
      <c r="B45" s="2"/>
      <c r="C45" s="4">
        <f>1/1</f>
        <v>1</v>
      </c>
      <c r="D45" s="4">
        <f t="shared" ref="D45:F45" si="4">1/1</f>
        <v>1</v>
      </c>
      <c r="E45" s="4">
        <f t="shared" si="4"/>
        <v>1</v>
      </c>
      <c r="F45" s="4">
        <f t="shared" si="4"/>
        <v>1</v>
      </c>
      <c r="G45" s="4">
        <f>9/10</f>
        <v>0.9</v>
      </c>
      <c r="H45" s="4">
        <f t="shared" ref="H45:Q45" si="5">9/10</f>
        <v>0.9</v>
      </c>
      <c r="I45" s="4">
        <f t="shared" si="5"/>
        <v>0.9</v>
      </c>
      <c r="J45" s="4">
        <f t="shared" si="5"/>
        <v>0.9</v>
      </c>
      <c r="K45" s="4">
        <f t="shared" si="5"/>
        <v>0.9</v>
      </c>
      <c r="L45" s="4">
        <f t="shared" si="5"/>
        <v>0.9</v>
      </c>
      <c r="M45" s="4">
        <f t="shared" si="5"/>
        <v>0.9</v>
      </c>
      <c r="N45" s="4">
        <f t="shared" si="5"/>
        <v>0.9</v>
      </c>
      <c r="O45" s="4">
        <f t="shared" si="5"/>
        <v>0.9</v>
      </c>
      <c r="P45" s="4">
        <f t="shared" si="5"/>
        <v>0.9</v>
      </c>
      <c r="Q45" s="4">
        <f t="shared" si="5"/>
        <v>0.9</v>
      </c>
    </row>
    <row r="46" spans="1:17" ht="15.6" x14ac:dyDescent="0.3">
      <c r="A46" s="7" t="s">
        <v>26</v>
      </c>
      <c r="B46" s="2" t="s">
        <v>112</v>
      </c>
      <c r="C46" s="4">
        <v>16.5</v>
      </c>
      <c r="D46" s="4">
        <v>20</v>
      </c>
      <c r="E46" s="4">
        <v>23.5</v>
      </c>
      <c r="F46" s="4">
        <v>29.5</v>
      </c>
      <c r="G46" s="4">
        <v>35</v>
      </c>
      <c r="H46" s="4">
        <v>42.5</v>
      </c>
      <c r="I46" s="4">
        <v>51</v>
      </c>
      <c r="J46" s="4">
        <v>54.5</v>
      </c>
      <c r="K46" s="4">
        <v>61</v>
      </c>
      <c r="L46" s="4">
        <v>64</v>
      </c>
      <c r="M46" s="4">
        <v>66</v>
      </c>
      <c r="N46" s="4">
        <v>66.5</v>
      </c>
      <c r="O46" s="4">
        <v>66.5</v>
      </c>
      <c r="P46" s="4">
        <v>66.5</v>
      </c>
      <c r="Q46" s="4">
        <v>66.5</v>
      </c>
    </row>
    <row r="47" spans="1:17" ht="15.6" x14ac:dyDescent="0.3">
      <c r="A47" s="7" t="s">
        <v>26</v>
      </c>
      <c r="B47" s="2" t="s">
        <v>112</v>
      </c>
      <c r="C47" s="4">
        <v>15</v>
      </c>
      <c r="D47" s="4">
        <v>20.5</v>
      </c>
      <c r="E47" s="4">
        <v>27</v>
      </c>
      <c r="F47" s="4">
        <v>34</v>
      </c>
      <c r="G47" s="4">
        <v>41</v>
      </c>
      <c r="H47" s="4">
        <v>48</v>
      </c>
      <c r="I47" s="4">
        <v>54.5</v>
      </c>
      <c r="J47" s="4">
        <v>60</v>
      </c>
      <c r="K47" s="4">
        <v>65.5</v>
      </c>
      <c r="L47" s="4">
        <v>68</v>
      </c>
      <c r="M47" s="4">
        <v>74</v>
      </c>
      <c r="N47" s="4">
        <v>74.5</v>
      </c>
      <c r="O47" s="4">
        <v>74.5</v>
      </c>
      <c r="P47" s="4">
        <v>76</v>
      </c>
      <c r="Q47" s="4">
        <v>76</v>
      </c>
    </row>
    <row r="48" spans="1:17" ht="15.6" x14ac:dyDescent="0.3">
      <c r="A48" s="7" t="s">
        <v>26</v>
      </c>
      <c r="B48" s="2" t="s">
        <v>112</v>
      </c>
      <c r="C48" s="4">
        <v>11</v>
      </c>
      <c r="D48" s="4">
        <v>17</v>
      </c>
      <c r="E48" s="4">
        <v>21</v>
      </c>
      <c r="F48" s="4">
        <v>27.5</v>
      </c>
      <c r="G48" s="4">
        <v>32</v>
      </c>
      <c r="H48" s="4">
        <v>38</v>
      </c>
      <c r="I48" s="4">
        <v>44.5</v>
      </c>
      <c r="J48" s="4">
        <v>48.5</v>
      </c>
      <c r="K48" s="4">
        <v>50</v>
      </c>
      <c r="L48" s="4">
        <v>52.5</v>
      </c>
      <c r="M48" s="4">
        <v>53</v>
      </c>
      <c r="N48" s="4">
        <v>53</v>
      </c>
      <c r="O48" s="4">
        <v>53</v>
      </c>
      <c r="P48" s="4">
        <v>55.5</v>
      </c>
      <c r="Q48" s="4">
        <v>56</v>
      </c>
    </row>
    <row r="49" spans="1:17" ht="15.6" x14ac:dyDescent="0.3">
      <c r="A49" s="7" t="s">
        <v>26</v>
      </c>
      <c r="B49" s="2" t="s">
        <v>112</v>
      </c>
      <c r="C49" s="4">
        <v>17.5</v>
      </c>
      <c r="D49" s="4">
        <v>25</v>
      </c>
      <c r="E49" s="4">
        <v>31</v>
      </c>
      <c r="F49" s="4">
        <v>41.5</v>
      </c>
      <c r="G49" s="4">
        <v>49</v>
      </c>
      <c r="H49" s="4">
        <v>58.5</v>
      </c>
      <c r="I49" s="4">
        <v>65</v>
      </c>
      <c r="J49" s="4">
        <v>69.5</v>
      </c>
      <c r="K49" s="4">
        <v>69.5</v>
      </c>
      <c r="L49" s="4">
        <v>69.5</v>
      </c>
      <c r="M49" s="4">
        <v>69.5</v>
      </c>
      <c r="N49" s="4">
        <v>69.5</v>
      </c>
      <c r="O49" s="4">
        <v>69.5</v>
      </c>
      <c r="P49" s="4">
        <v>72</v>
      </c>
      <c r="Q49" s="4">
        <v>73</v>
      </c>
    </row>
    <row r="50" spans="1:17" ht="15.6" x14ac:dyDescent="0.3">
      <c r="A50" s="7" t="s">
        <v>26</v>
      </c>
      <c r="B50" s="2" t="s">
        <v>112</v>
      </c>
      <c r="C50" s="4">
        <v>9</v>
      </c>
      <c r="D50" s="4">
        <v>14.5</v>
      </c>
      <c r="E50" s="4">
        <v>17.5</v>
      </c>
      <c r="F50" s="4">
        <v>23.5</v>
      </c>
      <c r="G50" s="4">
        <v>27</v>
      </c>
      <c r="H50" s="4">
        <v>34</v>
      </c>
      <c r="I50" s="4">
        <v>41.5</v>
      </c>
      <c r="J50" s="4">
        <v>49</v>
      </c>
      <c r="K50" s="4">
        <v>53</v>
      </c>
      <c r="L50" s="4">
        <v>53.5</v>
      </c>
      <c r="M50" s="4">
        <v>53.5</v>
      </c>
      <c r="N50" s="4">
        <v>53.5</v>
      </c>
      <c r="O50" s="4">
        <v>54.5</v>
      </c>
      <c r="P50" s="4">
        <v>54.5</v>
      </c>
      <c r="Q50" s="4">
        <v>54.5</v>
      </c>
    </row>
    <row r="51" spans="1:17" ht="15.6" x14ac:dyDescent="0.3">
      <c r="A51" s="1" t="s">
        <v>26</v>
      </c>
      <c r="B51" s="2" t="s">
        <v>112</v>
      </c>
      <c r="C51" s="4">
        <v>6.5</v>
      </c>
      <c r="D51" s="4">
        <v>9.5</v>
      </c>
      <c r="E51" s="4">
        <v>10.5</v>
      </c>
      <c r="F51" s="4">
        <v>12</v>
      </c>
      <c r="G51" s="4">
        <v>14.5</v>
      </c>
      <c r="H51" s="4">
        <v>17</v>
      </c>
      <c r="I51" s="4">
        <v>19</v>
      </c>
      <c r="J51" s="4">
        <v>21.5</v>
      </c>
      <c r="K51" s="4">
        <v>25.5</v>
      </c>
      <c r="L51" s="4">
        <v>26</v>
      </c>
      <c r="M51" s="4">
        <v>31</v>
      </c>
      <c r="N51" s="4">
        <v>36</v>
      </c>
      <c r="O51" s="4">
        <v>36</v>
      </c>
      <c r="P51" s="4">
        <v>36</v>
      </c>
      <c r="Q51" s="4">
        <v>36</v>
      </c>
    </row>
    <row r="52" spans="1:17" ht="15.6" x14ac:dyDescent="0.3">
      <c r="A52" s="1" t="s">
        <v>26</v>
      </c>
      <c r="B52" s="2" t="s">
        <v>112</v>
      </c>
      <c r="C52" s="4">
        <v>8</v>
      </c>
      <c r="D52" s="4">
        <v>11.5</v>
      </c>
      <c r="E52" s="4">
        <v>14</v>
      </c>
      <c r="F52" s="4">
        <v>17.5</v>
      </c>
      <c r="G52" s="4">
        <v>20.5</v>
      </c>
      <c r="H52" s="4">
        <v>26</v>
      </c>
      <c r="I52" s="4">
        <v>33.5</v>
      </c>
      <c r="J52" s="4">
        <v>39</v>
      </c>
      <c r="K52" s="4">
        <v>46</v>
      </c>
      <c r="L52" s="4">
        <v>49</v>
      </c>
      <c r="M52" s="4">
        <v>55</v>
      </c>
      <c r="N52" s="4">
        <v>56</v>
      </c>
      <c r="O52" s="4">
        <v>56.5</v>
      </c>
      <c r="P52" s="4">
        <v>58</v>
      </c>
      <c r="Q52" s="4">
        <v>59</v>
      </c>
    </row>
    <row r="53" spans="1:17" ht="15.6" x14ac:dyDescent="0.3">
      <c r="A53" s="1" t="s">
        <v>26</v>
      </c>
      <c r="B53" s="2" t="s">
        <v>112</v>
      </c>
      <c r="C53" s="4">
        <v>4</v>
      </c>
      <c r="D53" s="4">
        <v>7.5</v>
      </c>
      <c r="E53" s="4">
        <v>10</v>
      </c>
      <c r="F53" s="4">
        <v>14</v>
      </c>
      <c r="G53" s="4">
        <v>18.5</v>
      </c>
      <c r="H53" s="4">
        <v>25</v>
      </c>
      <c r="I53" s="4">
        <v>31.5</v>
      </c>
      <c r="J53" s="4">
        <v>37.5</v>
      </c>
      <c r="K53" s="4">
        <v>42</v>
      </c>
      <c r="L53" s="4">
        <v>43</v>
      </c>
      <c r="M53" s="4">
        <v>49.5</v>
      </c>
      <c r="N53" s="4">
        <v>57.5</v>
      </c>
      <c r="O53" s="4">
        <v>58</v>
      </c>
      <c r="P53" s="4">
        <v>58.5</v>
      </c>
      <c r="Q53" s="4">
        <v>61</v>
      </c>
    </row>
    <row r="54" spans="1:17" ht="15.6" x14ac:dyDescent="0.3">
      <c r="A54" s="1" t="s">
        <v>26</v>
      </c>
      <c r="B54" s="2" t="s">
        <v>112</v>
      </c>
      <c r="C54" s="4">
        <v>11.5</v>
      </c>
      <c r="D54" s="4">
        <v>17.5</v>
      </c>
      <c r="E54" s="4">
        <v>25</v>
      </c>
      <c r="F54" s="4">
        <v>32.5</v>
      </c>
      <c r="G54" s="4">
        <v>38</v>
      </c>
      <c r="H54" s="4">
        <v>45</v>
      </c>
      <c r="I54" s="4">
        <v>49.5</v>
      </c>
      <c r="J54" s="4">
        <v>52.5</v>
      </c>
      <c r="K54" s="4">
        <v>57</v>
      </c>
      <c r="L54" s="4">
        <v>62</v>
      </c>
      <c r="M54" s="4">
        <v>62</v>
      </c>
      <c r="N54" s="4">
        <v>62</v>
      </c>
      <c r="O54" s="4">
        <v>63</v>
      </c>
      <c r="P54" s="4">
        <v>63</v>
      </c>
      <c r="Q54" s="4">
        <v>64</v>
      </c>
    </row>
    <row r="55" spans="1:17" ht="15.6" x14ac:dyDescent="0.3">
      <c r="A55" s="1" t="s">
        <v>26</v>
      </c>
      <c r="B55" s="2" t="s">
        <v>112</v>
      </c>
      <c r="C55" s="4">
        <v>6.5</v>
      </c>
      <c r="D55" s="4">
        <v>12.5</v>
      </c>
      <c r="E55" s="4">
        <v>17.5</v>
      </c>
      <c r="F55" s="4">
        <v>25.5</v>
      </c>
      <c r="G55" s="4">
        <v>31</v>
      </c>
      <c r="H55" s="4">
        <v>36</v>
      </c>
      <c r="I55" s="4">
        <v>38.5</v>
      </c>
      <c r="J55" s="4">
        <v>43.5</v>
      </c>
      <c r="K55" s="4">
        <v>47</v>
      </c>
      <c r="L55" s="4">
        <v>48</v>
      </c>
      <c r="M55" s="4">
        <v>53</v>
      </c>
      <c r="N55" s="4">
        <v>61</v>
      </c>
      <c r="O55" s="4">
        <v>61</v>
      </c>
      <c r="P55" s="4">
        <v>61</v>
      </c>
      <c r="Q55" s="4">
        <v>65</v>
      </c>
    </row>
    <row r="56" spans="1:17" x14ac:dyDescent="0.3">
      <c r="C56">
        <f>1/1</f>
        <v>1</v>
      </c>
      <c r="D56">
        <f t="shared" ref="D56:Q56" si="6">1/1</f>
        <v>1</v>
      </c>
      <c r="E56">
        <f t="shared" si="6"/>
        <v>1</v>
      </c>
      <c r="F56">
        <f t="shared" si="6"/>
        <v>1</v>
      </c>
      <c r="G56">
        <f t="shared" si="6"/>
        <v>1</v>
      </c>
      <c r="H56">
        <f t="shared" si="6"/>
        <v>1</v>
      </c>
      <c r="I56">
        <f t="shared" si="6"/>
        <v>1</v>
      </c>
      <c r="J56">
        <f t="shared" si="6"/>
        <v>1</v>
      </c>
      <c r="K56">
        <f t="shared" si="6"/>
        <v>1</v>
      </c>
      <c r="L56">
        <f t="shared" si="6"/>
        <v>1</v>
      </c>
      <c r="M56">
        <f t="shared" si="6"/>
        <v>1</v>
      </c>
      <c r="N56">
        <f t="shared" si="6"/>
        <v>1</v>
      </c>
      <c r="O56">
        <f t="shared" si="6"/>
        <v>1</v>
      </c>
      <c r="P56">
        <f t="shared" si="6"/>
        <v>1</v>
      </c>
      <c r="Q56">
        <f t="shared" si="6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618E-5B3E-4305-BB63-A64411359950}">
  <dimension ref="B1:G17"/>
  <sheetViews>
    <sheetView topLeftCell="B1" workbookViewId="0">
      <selection activeCell="H4" sqref="H4"/>
    </sheetView>
  </sheetViews>
  <sheetFormatPr baseColWidth="10" defaultRowHeight="14.4" x14ac:dyDescent="0.3"/>
  <sheetData>
    <row r="1" spans="2:7" x14ac:dyDescent="0.3">
      <c r="B1" s="14" t="s">
        <v>130</v>
      </c>
      <c r="C1" s="14"/>
      <c r="D1" s="14"/>
      <c r="E1" s="14"/>
      <c r="F1" s="14"/>
      <c r="G1" s="14"/>
    </row>
    <row r="2" spans="2:7" x14ac:dyDescent="0.3">
      <c r="C2" t="s">
        <v>27</v>
      </c>
      <c r="D2" t="s">
        <v>49</v>
      </c>
      <c r="E2" t="s">
        <v>71</v>
      </c>
      <c r="F2" t="s">
        <v>92</v>
      </c>
      <c r="G2" t="s">
        <v>112</v>
      </c>
    </row>
    <row r="3" spans="2:7" x14ac:dyDescent="0.3">
      <c r="B3" t="s">
        <v>114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</row>
    <row r="4" spans="2:7" x14ac:dyDescent="0.3">
      <c r="B4" t="s">
        <v>115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</row>
    <row r="5" spans="2:7" x14ac:dyDescent="0.3">
      <c r="B5" t="s">
        <v>116</v>
      </c>
      <c r="C5" s="11">
        <v>0.9</v>
      </c>
      <c r="D5" s="11">
        <v>0.9</v>
      </c>
      <c r="E5" s="11">
        <v>0.5</v>
      </c>
      <c r="F5" s="11">
        <v>1</v>
      </c>
      <c r="G5" s="11">
        <v>1</v>
      </c>
    </row>
    <row r="6" spans="2:7" x14ac:dyDescent="0.3">
      <c r="B6" t="s">
        <v>117</v>
      </c>
      <c r="C6" s="11">
        <v>0.9</v>
      </c>
      <c r="D6" s="11">
        <v>0.6</v>
      </c>
      <c r="E6" s="11">
        <v>0.5</v>
      </c>
      <c r="F6" s="11">
        <v>1</v>
      </c>
      <c r="G6" s="11">
        <v>1</v>
      </c>
    </row>
    <row r="7" spans="2:7" x14ac:dyDescent="0.3">
      <c r="B7" t="s">
        <v>118</v>
      </c>
      <c r="C7" s="11">
        <v>0.9</v>
      </c>
      <c r="D7" s="11">
        <v>0.6</v>
      </c>
      <c r="E7" s="11">
        <v>0.5</v>
      </c>
      <c r="F7" s="11">
        <v>0.9</v>
      </c>
      <c r="G7" s="11">
        <v>1</v>
      </c>
    </row>
    <row r="8" spans="2:7" x14ac:dyDescent="0.3">
      <c r="B8" t="s">
        <v>119</v>
      </c>
      <c r="C8" s="11">
        <v>0.9</v>
      </c>
      <c r="D8" s="11">
        <v>0.6</v>
      </c>
      <c r="E8" s="11">
        <v>0.5</v>
      </c>
      <c r="F8" s="11">
        <v>0.9</v>
      </c>
      <c r="G8" s="11">
        <v>1</v>
      </c>
    </row>
    <row r="9" spans="2:7" x14ac:dyDescent="0.3">
      <c r="B9" t="s">
        <v>120</v>
      </c>
      <c r="C9" s="11">
        <v>0.9</v>
      </c>
      <c r="D9" s="11">
        <v>0.6</v>
      </c>
      <c r="E9" s="11">
        <v>0.5</v>
      </c>
      <c r="F9" s="11">
        <v>0.9</v>
      </c>
      <c r="G9" s="11">
        <v>1</v>
      </c>
    </row>
    <row r="10" spans="2:7" x14ac:dyDescent="0.3">
      <c r="B10" t="s">
        <v>121</v>
      </c>
      <c r="C10" s="11">
        <v>0.9</v>
      </c>
      <c r="D10" s="11">
        <v>0.6</v>
      </c>
      <c r="E10" s="11">
        <v>0.5</v>
      </c>
      <c r="F10" s="11">
        <v>0.9</v>
      </c>
      <c r="G10" s="11">
        <v>1</v>
      </c>
    </row>
    <row r="11" spans="2:7" x14ac:dyDescent="0.3">
      <c r="B11" t="s">
        <v>122</v>
      </c>
      <c r="C11" s="11">
        <v>0.9</v>
      </c>
      <c r="D11" s="11">
        <v>0.6</v>
      </c>
      <c r="E11" s="11">
        <v>0.5</v>
      </c>
      <c r="F11" s="11">
        <v>0.9</v>
      </c>
      <c r="G11" s="11">
        <v>1</v>
      </c>
    </row>
    <row r="12" spans="2:7" x14ac:dyDescent="0.3">
      <c r="B12" t="s">
        <v>123</v>
      </c>
      <c r="C12" s="11">
        <v>0.9</v>
      </c>
      <c r="D12" s="11">
        <v>0.6</v>
      </c>
      <c r="E12" s="11">
        <v>0.5</v>
      </c>
      <c r="F12" s="11">
        <v>0.9</v>
      </c>
      <c r="G12" s="11">
        <v>1</v>
      </c>
    </row>
    <row r="13" spans="2:7" x14ac:dyDescent="0.3">
      <c r="B13" t="s">
        <v>124</v>
      </c>
      <c r="C13" s="11">
        <v>0.9</v>
      </c>
      <c r="D13" s="11">
        <v>0.6</v>
      </c>
      <c r="E13" s="11">
        <v>0.5</v>
      </c>
      <c r="F13" s="11">
        <v>0.9</v>
      </c>
      <c r="G13" s="11">
        <v>1</v>
      </c>
    </row>
    <row r="14" spans="2:7" x14ac:dyDescent="0.3">
      <c r="B14" t="s">
        <v>125</v>
      </c>
      <c r="C14" s="11">
        <v>0.9</v>
      </c>
      <c r="D14" s="11">
        <v>0.6</v>
      </c>
      <c r="E14" s="11">
        <v>0.5</v>
      </c>
      <c r="F14" s="11">
        <v>0.9</v>
      </c>
      <c r="G14" s="11">
        <v>1</v>
      </c>
    </row>
    <row r="15" spans="2:7" x14ac:dyDescent="0.3">
      <c r="B15" t="s">
        <v>126</v>
      </c>
      <c r="C15" s="11">
        <v>0.9</v>
      </c>
      <c r="D15" s="11">
        <v>0.6</v>
      </c>
      <c r="E15" s="11">
        <v>0.5</v>
      </c>
      <c r="F15" s="11">
        <v>0.9</v>
      </c>
      <c r="G15" s="11">
        <v>1</v>
      </c>
    </row>
    <row r="16" spans="2:7" x14ac:dyDescent="0.3">
      <c r="B16" t="s">
        <v>127</v>
      </c>
      <c r="C16" s="11">
        <v>0.9</v>
      </c>
      <c r="D16" s="11">
        <v>0.6</v>
      </c>
      <c r="E16" s="11">
        <v>0.5</v>
      </c>
      <c r="F16" s="11">
        <v>0.9</v>
      </c>
      <c r="G16" s="11">
        <v>1</v>
      </c>
    </row>
    <row r="17" spans="2:7" x14ac:dyDescent="0.3">
      <c r="B17" t="s">
        <v>128</v>
      </c>
      <c r="C17" s="11">
        <v>0.9</v>
      </c>
      <c r="D17" s="11">
        <v>0.6</v>
      </c>
      <c r="E17" s="11">
        <v>0.5</v>
      </c>
      <c r="F17" s="11">
        <v>0.9</v>
      </c>
      <c r="G17" s="11">
        <v>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08D1-1289-4DE5-A609-386452BA3A66}">
  <dimension ref="A1:Y101"/>
  <sheetViews>
    <sheetView workbookViewId="0">
      <selection activeCell="B76" sqref="B1:B1048576"/>
    </sheetView>
  </sheetViews>
  <sheetFormatPr baseColWidth="10"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>
        <v>1</v>
      </c>
      <c r="C2" t="s">
        <v>26</v>
      </c>
      <c r="D2" t="s">
        <v>27</v>
      </c>
      <c r="E2">
        <v>1</v>
      </c>
      <c r="F2">
        <v>6</v>
      </c>
      <c r="G2">
        <v>5.5</v>
      </c>
      <c r="H2">
        <v>6.5</v>
      </c>
      <c r="I2">
        <v>7</v>
      </c>
      <c r="J2">
        <v>9</v>
      </c>
      <c r="K2">
        <v>10.5</v>
      </c>
      <c r="L2">
        <v>13</v>
      </c>
      <c r="M2">
        <v>15</v>
      </c>
      <c r="N2">
        <v>15.5</v>
      </c>
      <c r="O2">
        <v>16</v>
      </c>
      <c r="P2">
        <v>16</v>
      </c>
      <c r="Q2">
        <v>16</v>
      </c>
      <c r="R2">
        <v>19</v>
      </c>
      <c r="S2">
        <v>19</v>
      </c>
      <c r="T2">
        <v>19.5</v>
      </c>
      <c r="U2">
        <v>1</v>
      </c>
      <c r="V2">
        <v>0.75900000000000001</v>
      </c>
      <c r="W2">
        <v>2.8359999999999999</v>
      </c>
      <c r="X2">
        <v>0.73799999999999999</v>
      </c>
      <c r="Y2">
        <v>1.2330000000000001</v>
      </c>
    </row>
    <row r="3" spans="1:25" x14ac:dyDescent="0.3">
      <c r="A3" t="s">
        <v>28</v>
      </c>
      <c r="B3">
        <v>2</v>
      </c>
      <c r="C3" t="s">
        <v>26</v>
      </c>
      <c r="D3" t="s">
        <v>27</v>
      </c>
      <c r="E3">
        <v>0</v>
      </c>
      <c r="F3">
        <v>4</v>
      </c>
      <c r="G3">
        <v>7</v>
      </c>
      <c r="H3">
        <v>9.5</v>
      </c>
      <c r="I3">
        <v>12</v>
      </c>
      <c r="J3">
        <v>16</v>
      </c>
      <c r="K3">
        <v>21</v>
      </c>
      <c r="L3">
        <v>27</v>
      </c>
      <c r="M3">
        <v>32.5</v>
      </c>
      <c r="N3">
        <v>37.5</v>
      </c>
      <c r="O3">
        <v>42</v>
      </c>
      <c r="P3">
        <v>45</v>
      </c>
      <c r="Q3">
        <v>45</v>
      </c>
      <c r="R3">
        <v>45.5</v>
      </c>
      <c r="S3">
        <v>46</v>
      </c>
      <c r="T3">
        <v>59</v>
      </c>
      <c r="U3">
        <v>1</v>
      </c>
      <c r="V3">
        <v>0.84099999999999997</v>
      </c>
      <c r="W3">
        <v>22.869</v>
      </c>
      <c r="X3">
        <v>0.69899999999999995</v>
      </c>
      <c r="Y3">
        <v>1.044</v>
      </c>
    </row>
    <row r="4" spans="1:25" x14ac:dyDescent="0.3">
      <c r="A4" t="s">
        <v>29</v>
      </c>
      <c r="B4">
        <v>3</v>
      </c>
      <c r="C4" t="s">
        <v>26</v>
      </c>
      <c r="D4" t="s">
        <v>27</v>
      </c>
      <c r="E4">
        <v>0</v>
      </c>
      <c r="F4">
        <v>4</v>
      </c>
      <c r="G4">
        <v>4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t="s">
        <v>30</v>
      </c>
      <c r="B5">
        <v>4</v>
      </c>
      <c r="C5" t="s">
        <v>26</v>
      </c>
      <c r="D5" t="s">
        <v>27</v>
      </c>
      <c r="E5">
        <v>0</v>
      </c>
      <c r="F5">
        <v>5.5</v>
      </c>
      <c r="G5">
        <v>6</v>
      </c>
      <c r="H5">
        <v>7</v>
      </c>
      <c r="I5">
        <v>8</v>
      </c>
      <c r="J5">
        <v>9.5</v>
      </c>
      <c r="K5">
        <v>12</v>
      </c>
      <c r="L5">
        <v>15.5</v>
      </c>
      <c r="M5">
        <v>19.5</v>
      </c>
      <c r="N5">
        <v>26</v>
      </c>
      <c r="O5">
        <v>32</v>
      </c>
      <c r="P5">
        <v>35</v>
      </c>
      <c r="Q5">
        <v>34.5</v>
      </c>
      <c r="R5">
        <v>31</v>
      </c>
      <c r="S5">
        <v>31</v>
      </c>
      <c r="T5">
        <v>33</v>
      </c>
      <c r="U5">
        <v>1</v>
      </c>
      <c r="V5">
        <v>0.83099999999999996</v>
      </c>
      <c r="W5">
        <v>19.245999999999999</v>
      </c>
      <c r="X5">
        <v>0.58599999999999997</v>
      </c>
      <c r="Y5">
        <v>0.45700000000000002</v>
      </c>
    </row>
    <row r="6" spans="1:25" x14ac:dyDescent="0.3">
      <c r="A6" t="s">
        <v>31</v>
      </c>
      <c r="B6">
        <v>5</v>
      </c>
      <c r="C6" t="s">
        <v>32</v>
      </c>
      <c r="D6" t="s">
        <v>27</v>
      </c>
      <c r="E6">
        <v>1</v>
      </c>
      <c r="F6">
        <v>4</v>
      </c>
      <c r="G6">
        <v>5.5</v>
      </c>
      <c r="H6">
        <v>5.5</v>
      </c>
      <c r="I6">
        <v>6.5</v>
      </c>
      <c r="J6">
        <v>7.5</v>
      </c>
      <c r="K6">
        <v>9.5</v>
      </c>
      <c r="L6">
        <v>10.5</v>
      </c>
      <c r="M6">
        <v>10.5</v>
      </c>
      <c r="N6">
        <v>12.5</v>
      </c>
      <c r="O6">
        <v>13</v>
      </c>
      <c r="P6">
        <v>15</v>
      </c>
      <c r="Q6">
        <v>15.5</v>
      </c>
      <c r="R6">
        <v>17.5</v>
      </c>
      <c r="S6">
        <v>18</v>
      </c>
      <c r="T6">
        <v>18.5</v>
      </c>
      <c r="U6">
        <v>1</v>
      </c>
      <c r="V6">
        <v>0.79200000000000004</v>
      </c>
      <c r="W6">
        <v>4.5609999999999999</v>
      </c>
      <c r="X6">
        <v>0.52100000000000002</v>
      </c>
      <c r="Y6">
        <v>0.11899999999999999</v>
      </c>
    </row>
    <row r="7" spans="1:25" x14ac:dyDescent="0.3">
      <c r="A7" t="s">
        <v>33</v>
      </c>
      <c r="B7">
        <v>6</v>
      </c>
      <c r="C7" t="s">
        <v>32</v>
      </c>
      <c r="D7" t="s">
        <v>27</v>
      </c>
      <c r="E7">
        <v>0</v>
      </c>
      <c r="F7">
        <v>4.5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 t="s">
        <v>34</v>
      </c>
      <c r="B8">
        <v>7</v>
      </c>
      <c r="C8" t="s">
        <v>32</v>
      </c>
      <c r="D8" t="s">
        <v>27</v>
      </c>
      <c r="E8">
        <v>1</v>
      </c>
      <c r="F8">
        <v>2.5</v>
      </c>
      <c r="G8">
        <v>3.5</v>
      </c>
      <c r="H8">
        <v>3.5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t="s">
        <v>35</v>
      </c>
      <c r="B9">
        <v>8</v>
      </c>
      <c r="C9" t="s">
        <v>32</v>
      </c>
      <c r="D9" t="s">
        <v>27</v>
      </c>
      <c r="E9">
        <v>1</v>
      </c>
      <c r="F9">
        <v>3</v>
      </c>
      <c r="G9">
        <v>4</v>
      </c>
      <c r="H9">
        <v>4</v>
      </c>
      <c r="I9">
        <v>4.5</v>
      </c>
      <c r="J9">
        <v>5.5</v>
      </c>
      <c r="K9">
        <v>7</v>
      </c>
      <c r="L9">
        <v>8</v>
      </c>
      <c r="M9">
        <v>9</v>
      </c>
      <c r="N9">
        <v>10.5</v>
      </c>
      <c r="O9">
        <v>12</v>
      </c>
      <c r="P9">
        <v>14</v>
      </c>
      <c r="Q9">
        <v>14</v>
      </c>
      <c r="R9">
        <v>14</v>
      </c>
      <c r="S9">
        <v>14.5</v>
      </c>
      <c r="T9">
        <v>15.5</v>
      </c>
      <c r="U9">
        <v>1</v>
      </c>
      <c r="V9">
        <v>0.77100000000000002</v>
      </c>
      <c r="W9">
        <v>5.5140000000000002</v>
      </c>
      <c r="X9">
        <v>0.65600000000000003</v>
      </c>
      <c r="Y9">
        <v>0.68400000000000005</v>
      </c>
    </row>
    <row r="10" spans="1:25" x14ac:dyDescent="0.3">
      <c r="A10" t="s">
        <v>36</v>
      </c>
      <c r="B10">
        <v>9</v>
      </c>
      <c r="C10" t="s">
        <v>32</v>
      </c>
      <c r="D10" t="s">
        <v>27</v>
      </c>
      <c r="E10">
        <v>0</v>
      </c>
      <c r="F10">
        <v>1.5</v>
      </c>
      <c r="G10">
        <v>3</v>
      </c>
      <c r="H10">
        <v>3.5</v>
      </c>
      <c r="I10">
        <v>4.5</v>
      </c>
      <c r="J10">
        <v>4.5</v>
      </c>
      <c r="K10">
        <v>7</v>
      </c>
      <c r="L10">
        <v>7.5</v>
      </c>
      <c r="M10">
        <v>8.5</v>
      </c>
      <c r="N10">
        <v>9.5</v>
      </c>
      <c r="O10">
        <v>11</v>
      </c>
      <c r="P10">
        <v>12.5</v>
      </c>
      <c r="Q10">
        <v>13</v>
      </c>
      <c r="R10">
        <v>13</v>
      </c>
      <c r="S10">
        <v>14</v>
      </c>
      <c r="T10">
        <v>15</v>
      </c>
      <c r="U10">
        <v>1</v>
      </c>
      <c r="V10">
        <v>0.60499999999999998</v>
      </c>
      <c r="W10">
        <v>0.376</v>
      </c>
      <c r="X10">
        <v>0.60599999999999998</v>
      </c>
      <c r="Y10">
        <v>0.251</v>
      </c>
    </row>
    <row r="11" spans="1:25" x14ac:dyDescent="0.3">
      <c r="A11" t="s">
        <v>37</v>
      </c>
      <c r="B11">
        <v>10</v>
      </c>
      <c r="C11" t="s">
        <v>26</v>
      </c>
      <c r="D11" t="s">
        <v>27</v>
      </c>
      <c r="E11">
        <v>0</v>
      </c>
      <c r="F11">
        <v>2.5</v>
      </c>
      <c r="G11">
        <v>4</v>
      </c>
      <c r="H11">
        <v>5</v>
      </c>
      <c r="I11">
        <v>6.5</v>
      </c>
      <c r="J11">
        <v>8</v>
      </c>
      <c r="K11">
        <v>10.5</v>
      </c>
      <c r="L11">
        <v>13.5</v>
      </c>
      <c r="M11">
        <v>15.5</v>
      </c>
      <c r="N11">
        <v>21.5</v>
      </c>
      <c r="O11">
        <v>26</v>
      </c>
      <c r="P11">
        <v>39</v>
      </c>
      <c r="Q11">
        <v>39</v>
      </c>
      <c r="R11">
        <v>39</v>
      </c>
      <c r="S11">
        <v>42</v>
      </c>
      <c r="T11">
        <v>42</v>
      </c>
      <c r="U11">
        <v>1</v>
      </c>
      <c r="V11">
        <v>0.82799999999999996</v>
      </c>
      <c r="W11">
        <v>16.521999999999998</v>
      </c>
      <c r="X11">
        <v>0.71899999999999997</v>
      </c>
      <c r="Y11">
        <v>1.7589999999999999</v>
      </c>
    </row>
    <row r="12" spans="1:25" x14ac:dyDescent="0.3">
      <c r="A12" t="s">
        <v>38</v>
      </c>
      <c r="B12">
        <v>11</v>
      </c>
      <c r="C12" t="s">
        <v>26</v>
      </c>
      <c r="D12" t="s">
        <v>27</v>
      </c>
      <c r="E12">
        <v>1</v>
      </c>
      <c r="F12">
        <v>3</v>
      </c>
      <c r="G12">
        <v>6.5</v>
      </c>
      <c r="H12">
        <v>6.5</v>
      </c>
      <c r="I12">
        <v>7</v>
      </c>
      <c r="J12">
        <v>9</v>
      </c>
      <c r="K12">
        <v>11.5</v>
      </c>
      <c r="L12">
        <v>15</v>
      </c>
      <c r="M12">
        <v>18.5</v>
      </c>
      <c r="N12">
        <v>23.5</v>
      </c>
      <c r="O12">
        <v>30.5</v>
      </c>
      <c r="P12">
        <v>37.5</v>
      </c>
      <c r="Q12">
        <v>45</v>
      </c>
      <c r="R12">
        <v>46.5</v>
      </c>
      <c r="S12">
        <v>48</v>
      </c>
      <c r="T12">
        <v>49.5</v>
      </c>
      <c r="U12">
        <v>1</v>
      </c>
      <c r="V12">
        <v>0.82399999999999995</v>
      </c>
      <c r="W12">
        <v>14.01</v>
      </c>
      <c r="X12">
        <v>0.50900000000000001</v>
      </c>
      <c r="Y12">
        <v>0.318</v>
      </c>
    </row>
    <row r="13" spans="1:25" x14ac:dyDescent="0.3">
      <c r="A13" t="s">
        <v>39</v>
      </c>
      <c r="B13">
        <v>12</v>
      </c>
      <c r="C13" t="s">
        <v>26</v>
      </c>
      <c r="D13" t="s">
        <v>27</v>
      </c>
      <c r="E13">
        <v>1</v>
      </c>
      <c r="F13">
        <v>8</v>
      </c>
      <c r="G13">
        <v>8.5</v>
      </c>
      <c r="H13">
        <v>14</v>
      </c>
      <c r="I13">
        <v>21</v>
      </c>
      <c r="J13">
        <v>28</v>
      </c>
      <c r="K13">
        <v>36</v>
      </c>
      <c r="L13">
        <v>42</v>
      </c>
      <c r="M13">
        <v>46</v>
      </c>
      <c r="N13">
        <v>55</v>
      </c>
      <c r="O13">
        <v>57.5</v>
      </c>
      <c r="P13">
        <v>57</v>
      </c>
      <c r="Q13">
        <v>57.5</v>
      </c>
      <c r="R13">
        <v>57.5</v>
      </c>
      <c r="S13">
        <v>57.5</v>
      </c>
      <c r="T13">
        <v>57.5</v>
      </c>
      <c r="U13">
        <v>1</v>
      </c>
      <c r="V13">
        <v>0.83599999999999997</v>
      </c>
      <c r="W13">
        <v>22.035</v>
      </c>
      <c r="X13">
        <v>0.77300000000000002</v>
      </c>
      <c r="Y13">
        <v>2.84</v>
      </c>
    </row>
    <row r="14" spans="1:25" x14ac:dyDescent="0.3">
      <c r="A14" t="s">
        <v>40</v>
      </c>
      <c r="B14">
        <v>13</v>
      </c>
      <c r="C14" t="s">
        <v>26</v>
      </c>
      <c r="D14" t="s">
        <v>27</v>
      </c>
      <c r="E14">
        <v>1</v>
      </c>
      <c r="F14">
        <v>4.5</v>
      </c>
      <c r="G14">
        <v>4.5</v>
      </c>
      <c r="H14">
        <v>4.5</v>
      </c>
      <c r="I14">
        <v>5</v>
      </c>
      <c r="J14">
        <v>6.5</v>
      </c>
      <c r="K14">
        <v>8</v>
      </c>
      <c r="L14">
        <v>10.5</v>
      </c>
      <c r="M14">
        <v>13.5</v>
      </c>
      <c r="N14">
        <v>18</v>
      </c>
      <c r="O14">
        <v>22.5</v>
      </c>
      <c r="P14">
        <v>29</v>
      </c>
      <c r="Q14">
        <v>36.5</v>
      </c>
      <c r="R14">
        <v>43</v>
      </c>
      <c r="S14">
        <v>43</v>
      </c>
      <c r="T14">
        <v>43</v>
      </c>
      <c r="U14">
        <v>1</v>
      </c>
      <c r="V14">
        <v>0.82699999999999996</v>
      </c>
      <c r="W14">
        <v>16.015000000000001</v>
      </c>
      <c r="X14">
        <v>0.59399999999999997</v>
      </c>
      <c r="Y14">
        <v>0.78900000000000003</v>
      </c>
    </row>
    <row r="15" spans="1:25" x14ac:dyDescent="0.3">
      <c r="A15" t="s">
        <v>41</v>
      </c>
      <c r="B15">
        <v>14</v>
      </c>
      <c r="C15" t="s">
        <v>32</v>
      </c>
      <c r="D15" t="s">
        <v>27</v>
      </c>
      <c r="E15">
        <v>1</v>
      </c>
      <c r="F15">
        <v>7.5</v>
      </c>
      <c r="G15">
        <v>6.5</v>
      </c>
      <c r="H15">
        <v>7.5</v>
      </c>
      <c r="I15">
        <v>8.5</v>
      </c>
      <c r="J15">
        <v>8.5</v>
      </c>
      <c r="K15">
        <v>9</v>
      </c>
      <c r="L15">
        <v>9</v>
      </c>
      <c r="M15">
        <v>10</v>
      </c>
      <c r="N15">
        <v>11.5</v>
      </c>
      <c r="O15">
        <v>12</v>
      </c>
      <c r="P15">
        <v>13</v>
      </c>
      <c r="Q15">
        <v>14</v>
      </c>
      <c r="R15">
        <v>16</v>
      </c>
      <c r="S15">
        <v>17.5</v>
      </c>
      <c r="T15">
        <v>18</v>
      </c>
      <c r="U15">
        <v>1</v>
      </c>
      <c r="V15">
        <v>0.75900000000000001</v>
      </c>
      <c r="W15">
        <v>1.637</v>
      </c>
      <c r="X15">
        <v>0.61499999999999999</v>
      </c>
      <c r="Y15">
        <v>0.19400000000000001</v>
      </c>
    </row>
    <row r="16" spans="1:25" x14ac:dyDescent="0.3">
      <c r="A16" t="s">
        <v>42</v>
      </c>
      <c r="B16">
        <v>15</v>
      </c>
      <c r="C16" t="s">
        <v>32</v>
      </c>
      <c r="D16" t="s">
        <v>27</v>
      </c>
      <c r="E16">
        <v>1</v>
      </c>
      <c r="F16">
        <v>6</v>
      </c>
      <c r="G16">
        <v>6</v>
      </c>
      <c r="H16">
        <v>6.5</v>
      </c>
      <c r="I16">
        <v>7.5</v>
      </c>
      <c r="J16">
        <v>9</v>
      </c>
      <c r="K16">
        <v>10.5</v>
      </c>
      <c r="L16">
        <v>10.5</v>
      </c>
      <c r="M16">
        <v>12</v>
      </c>
      <c r="N16">
        <v>13.5</v>
      </c>
      <c r="O16">
        <v>15</v>
      </c>
      <c r="P16">
        <v>20</v>
      </c>
      <c r="Q16">
        <v>23</v>
      </c>
      <c r="R16">
        <v>23</v>
      </c>
      <c r="S16">
        <v>23</v>
      </c>
      <c r="T16">
        <v>24.5</v>
      </c>
      <c r="U16">
        <v>1</v>
      </c>
      <c r="V16">
        <v>0.67700000000000005</v>
      </c>
      <c r="W16">
        <v>0.63600000000000001</v>
      </c>
      <c r="X16">
        <v>0.53400000000000003</v>
      </c>
      <c r="Y16">
        <v>0.10299999999999999</v>
      </c>
    </row>
    <row r="17" spans="1:25" x14ac:dyDescent="0.3">
      <c r="A17" t="s">
        <v>43</v>
      </c>
      <c r="B17">
        <v>16</v>
      </c>
      <c r="C17" t="s">
        <v>32</v>
      </c>
      <c r="D17" t="s">
        <v>27</v>
      </c>
      <c r="E17">
        <v>1</v>
      </c>
      <c r="F17">
        <v>4</v>
      </c>
      <c r="G17">
        <v>5.5</v>
      </c>
      <c r="H17">
        <v>6</v>
      </c>
      <c r="I17">
        <v>6.5</v>
      </c>
      <c r="J17">
        <v>7.5</v>
      </c>
      <c r="K17">
        <v>9</v>
      </c>
      <c r="L17">
        <v>9.5</v>
      </c>
      <c r="M17">
        <v>10.5</v>
      </c>
      <c r="N17">
        <v>12</v>
      </c>
      <c r="O17">
        <v>13</v>
      </c>
      <c r="P17">
        <v>16</v>
      </c>
      <c r="Q17">
        <v>16</v>
      </c>
      <c r="R17">
        <v>16.5</v>
      </c>
      <c r="S17">
        <v>17.5</v>
      </c>
      <c r="T17">
        <v>18</v>
      </c>
      <c r="U17">
        <v>1</v>
      </c>
      <c r="V17">
        <v>0.371</v>
      </c>
      <c r="W17">
        <v>0.186</v>
      </c>
      <c r="X17">
        <v>0.11799999999999999</v>
      </c>
      <c r="Y17">
        <v>1E-3</v>
      </c>
    </row>
    <row r="18" spans="1:25" x14ac:dyDescent="0.3">
      <c r="A18" t="s">
        <v>44</v>
      </c>
      <c r="B18">
        <v>17</v>
      </c>
      <c r="C18" t="s">
        <v>32</v>
      </c>
      <c r="D18" t="s">
        <v>27</v>
      </c>
      <c r="E18">
        <v>1</v>
      </c>
      <c r="F18">
        <v>3.5</v>
      </c>
      <c r="G18">
        <v>5.5</v>
      </c>
      <c r="H18">
        <v>5.5</v>
      </c>
      <c r="I18">
        <v>7</v>
      </c>
      <c r="J18">
        <v>7.5</v>
      </c>
      <c r="K18">
        <v>9</v>
      </c>
      <c r="L18">
        <v>10.5</v>
      </c>
      <c r="M18">
        <v>12</v>
      </c>
      <c r="N18">
        <v>14</v>
      </c>
      <c r="O18">
        <v>16</v>
      </c>
      <c r="P18">
        <v>22</v>
      </c>
      <c r="Q18">
        <v>22</v>
      </c>
      <c r="R18">
        <v>22</v>
      </c>
      <c r="S18">
        <v>22</v>
      </c>
      <c r="T18">
        <v>24.5</v>
      </c>
      <c r="U18">
        <v>1</v>
      </c>
      <c r="V18">
        <v>0.73</v>
      </c>
      <c r="W18">
        <v>2.274</v>
      </c>
      <c r="X18">
        <v>0.22600000000000001</v>
      </c>
      <c r="Y18">
        <v>4.7E-2</v>
      </c>
    </row>
    <row r="19" spans="1:25" x14ac:dyDescent="0.3">
      <c r="A19" t="s">
        <v>45</v>
      </c>
      <c r="B19">
        <v>18</v>
      </c>
      <c r="C19" t="s">
        <v>32</v>
      </c>
      <c r="D19" t="s">
        <v>27</v>
      </c>
      <c r="E19">
        <v>0</v>
      </c>
      <c r="F19">
        <v>3.5</v>
      </c>
      <c r="G19">
        <v>2.5</v>
      </c>
      <c r="H19">
        <v>3</v>
      </c>
      <c r="I19">
        <v>4.5</v>
      </c>
      <c r="J19">
        <v>6</v>
      </c>
      <c r="K19">
        <v>8</v>
      </c>
      <c r="L19">
        <v>9.5</v>
      </c>
      <c r="M19">
        <v>11</v>
      </c>
      <c r="N19">
        <v>13</v>
      </c>
      <c r="O19">
        <v>14.5</v>
      </c>
      <c r="P19">
        <v>15.5</v>
      </c>
      <c r="Q19">
        <v>16</v>
      </c>
      <c r="R19">
        <v>17.5</v>
      </c>
      <c r="S19">
        <v>18</v>
      </c>
      <c r="T19">
        <v>19</v>
      </c>
      <c r="U19">
        <v>1</v>
      </c>
      <c r="V19">
        <v>0.66300000000000003</v>
      </c>
      <c r="W19">
        <v>2.2389999999999999</v>
      </c>
      <c r="X19">
        <v>0.73099999999999998</v>
      </c>
      <c r="Y19">
        <v>2.1429999999999998</v>
      </c>
    </row>
    <row r="20" spans="1:25" x14ac:dyDescent="0.3">
      <c r="A20" t="s">
        <v>46</v>
      </c>
      <c r="B20">
        <v>19</v>
      </c>
      <c r="C20" t="s">
        <v>26</v>
      </c>
      <c r="D20" t="s">
        <v>27</v>
      </c>
      <c r="E20">
        <v>0</v>
      </c>
      <c r="F20">
        <v>2.5</v>
      </c>
      <c r="G20">
        <v>4.5</v>
      </c>
      <c r="H20">
        <v>5</v>
      </c>
      <c r="I20">
        <v>5</v>
      </c>
      <c r="J20">
        <v>5</v>
      </c>
      <c r="K20">
        <v>7.5</v>
      </c>
      <c r="L20">
        <v>11.5</v>
      </c>
      <c r="M20">
        <v>16.5</v>
      </c>
      <c r="N20">
        <v>19.5</v>
      </c>
      <c r="O20">
        <v>23</v>
      </c>
      <c r="P20">
        <v>29</v>
      </c>
      <c r="Q20">
        <v>29</v>
      </c>
      <c r="R20">
        <v>28</v>
      </c>
      <c r="S20">
        <v>28</v>
      </c>
      <c r="T20">
        <v>37</v>
      </c>
      <c r="U20">
        <v>1</v>
      </c>
      <c r="V20">
        <v>0.8</v>
      </c>
      <c r="W20">
        <v>20.36</v>
      </c>
      <c r="X20">
        <v>0.52800000000000002</v>
      </c>
      <c r="Y20">
        <v>0.45500000000000002</v>
      </c>
    </row>
    <row r="21" spans="1:25" x14ac:dyDescent="0.3">
      <c r="A21" t="s">
        <v>47</v>
      </c>
      <c r="B21">
        <v>20</v>
      </c>
      <c r="C21" t="s">
        <v>26</v>
      </c>
      <c r="D21" t="s">
        <v>27</v>
      </c>
      <c r="E21">
        <v>1</v>
      </c>
      <c r="F21">
        <v>5.5</v>
      </c>
      <c r="G21">
        <v>6</v>
      </c>
      <c r="H21">
        <v>6.5</v>
      </c>
      <c r="I21">
        <v>7</v>
      </c>
      <c r="J21">
        <v>8.5</v>
      </c>
      <c r="K21">
        <v>10</v>
      </c>
      <c r="L21">
        <v>13.5</v>
      </c>
      <c r="M21">
        <v>17.5</v>
      </c>
      <c r="N21">
        <v>20</v>
      </c>
      <c r="O21">
        <v>24.5</v>
      </c>
      <c r="P21">
        <v>31</v>
      </c>
      <c r="Q21">
        <v>31.5</v>
      </c>
      <c r="R21">
        <v>31.5</v>
      </c>
      <c r="S21">
        <v>32</v>
      </c>
      <c r="T21">
        <v>33</v>
      </c>
      <c r="U21">
        <v>1</v>
      </c>
      <c r="V21">
        <v>0.82</v>
      </c>
      <c r="W21">
        <v>9.0850000000000009</v>
      </c>
      <c r="X21">
        <v>0.67900000000000005</v>
      </c>
      <c r="Y21">
        <v>1.3520000000000001</v>
      </c>
    </row>
    <row r="22" spans="1:25" x14ac:dyDescent="0.3">
      <c r="A22" t="s">
        <v>48</v>
      </c>
      <c r="B22">
        <v>21</v>
      </c>
      <c r="C22" t="s">
        <v>26</v>
      </c>
      <c r="D22" t="s">
        <v>49</v>
      </c>
      <c r="E22">
        <v>1</v>
      </c>
      <c r="F22">
        <v>5.5</v>
      </c>
      <c r="G22">
        <v>8</v>
      </c>
      <c r="H22">
        <v>8</v>
      </c>
      <c r="I22">
        <v>9.5</v>
      </c>
      <c r="J22">
        <v>9.5</v>
      </c>
      <c r="K22">
        <v>10.5</v>
      </c>
      <c r="L22">
        <v>10.5</v>
      </c>
      <c r="M22">
        <v>10.5</v>
      </c>
      <c r="N22">
        <v>10.5</v>
      </c>
      <c r="O22">
        <v>10.5</v>
      </c>
      <c r="P22">
        <v>11.5</v>
      </c>
      <c r="Q22">
        <v>11.5</v>
      </c>
      <c r="R22">
        <v>10</v>
      </c>
      <c r="S22">
        <v>10</v>
      </c>
      <c r="T22">
        <v>10</v>
      </c>
      <c r="U22">
        <v>1</v>
      </c>
      <c r="V22">
        <v>0.80100000000000005</v>
      </c>
      <c r="W22">
        <v>8.8800000000000008</v>
      </c>
      <c r="X22">
        <v>0.54800000000000004</v>
      </c>
      <c r="Y22">
        <v>0.216</v>
      </c>
    </row>
    <row r="23" spans="1:25" x14ac:dyDescent="0.3">
      <c r="A23" t="s">
        <v>50</v>
      </c>
      <c r="B23">
        <v>22</v>
      </c>
      <c r="C23" t="s">
        <v>32</v>
      </c>
      <c r="D23" t="s">
        <v>49</v>
      </c>
      <c r="E23">
        <v>1</v>
      </c>
      <c r="F23">
        <v>2</v>
      </c>
      <c r="G23">
        <v>3</v>
      </c>
      <c r="H23">
        <v>3</v>
      </c>
      <c r="I23">
        <v>3</v>
      </c>
      <c r="J23">
        <v>4</v>
      </c>
      <c r="K23">
        <v>4</v>
      </c>
      <c r="L23">
        <v>4</v>
      </c>
      <c r="M23">
        <v>5</v>
      </c>
      <c r="N23">
        <v>5</v>
      </c>
      <c r="O23">
        <v>5</v>
      </c>
      <c r="P23">
        <v>6</v>
      </c>
      <c r="Q23">
        <v>6</v>
      </c>
      <c r="R23">
        <v>6</v>
      </c>
      <c r="S23">
        <v>6.5</v>
      </c>
      <c r="T23">
        <v>6.5</v>
      </c>
      <c r="U23">
        <v>1</v>
      </c>
      <c r="V23">
        <v>0.71</v>
      </c>
      <c r="W23">
        <v>0.51700000000000002</v>
      </c>
      <c r="X23">
        <v>0.56200000000000006</v>
      </c>
      <c r="Y23">
        <v>7.1999999999999995E-2</v>
      </c>
    </row>
    <row r="24" spans="1:25" x14ac:dyDescent="0.3">
      <c r="A24" t="s">
        <v>51</v>
      </c>
      <c r="B24">
        <v>23</v>
      </c>
      <c r="C24" t="s">
        <v>32</v>
      </c>
      <c r="D24" t="s">
        <v>49</v>
      </c>
      <c r="E24">
        <v>1</v>
      </c>
      <c r="F24">
        <v>2</v>
      </c>
      <c r="G24">
        <v>3</v>
      </c>
      <c r="H24">
        <v>3</v>
      </c>
      <c r="I24">
        <v>3</v>
      </c>
      <c r="J24">
        <v>3.5</v>
      </c>
      <c r="K24">
        <v>3.5</v>
      </c>
      <c r="L24">
        <v>3.5</v>
      </c>
      <c r="M24">
        <v>4</v>
      </c>
      <c r="N24">
        <v>4</v>
      </c>
      <c r="O24">
        <v>4.5</v>
      </c>
      <c r="P24">
        <v>5</v>
      </c>
      <c r="Q24">
        <v>5</v>
      </c>
      <c r="R24">
        <v>5</v>
      </c>
      <c r="S24">
        <v>6</v>
      </c>
      <c r="T24">
        <v>6</v>
      </c>
      <c r="U24">
        <v>1</v>
      </c>
      <c r="V24">
        <v>0.76700000000000002</v>
      </c>
      <c r="W24">
        <v>2.246</v>
      </c>
      <c r="X24">
        <v>0.69</v>
      </c>
      <c r="Y24">
        <v>1.167</v>
      </c>
    </row>
    <row r="25" spans="1:25" x14ac:dyDescent="0.3">
      <c r="A25" t="s">
        <v>52</v>
      </c>
      <c r="B25">
        <v>24</v>
      </c>
      <c r="C25" t="s">
        <v>32</v>
      </c>
      <c r="D25" t="s">
        <v>49</v>
      </c>
      <c r="E25">
        <v>1</v>
      </c>
      <c r="F25">
        <v>2.5</v>
      </c>
      <c r="G25">
        <v>3</v>
      </c>
      <c r="H25">
        <v>3.5</v>
      </c>
      <c r="I25">
        <v>3.5</v>
      </c>
      <c r="J25">
        <v>3.5</v>
      </c>
      <c r="K25">
        <v>3.5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">
      <c r="A26" t="s">
        <v>53</v>
      </c>
      <c r="B26">
        <v>25</v>
      </c>
      <c r="C26" t="s">
        <v>32</v>
      </c>
      <c r="D26" t="s">
        <v>49</v>
      </c>
      <c r="E26">
        <v>1</v>
      </c>
      <c r="F26">
        <v>2</v>
      </c>
      <c r="G26">
        <v>2</v>
      </c>
      <c r="H26">
        <v>2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">
      <c r="A27" t="s">
        <v>54</v>
      </c>
      <c r="B27">
        <v>26</v>
      </c>
      <c r="C27" t="s">
        <v>32</v>
      </c>
      <c r="D27" t="s">
        <v>49</v>
      </c>
      <c r="E27">
        <v>1</v>
      </c>
      <c r="F27">
        <v>4</v>
      </c>
      <c r="G27">
        <v>3.5</v>
      </c>
      <c r="H27">
        <v>3.5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">
      <c r="A28" t="s">
        <v>55</v>
      </c>
      <c r="B28">
        <v>27</v>
      </c>
      <c r="C28" t="s">
        <v>32</v>
      </c>
      <c r="D28" t="s">
        <v>49</v>
      </c>
      <c r="E28">
        <v>1</v>
      </c>
      <c r="F28">
        <v>1</v>
      </c>
      <c r="G28">
        <v>1.5</v>
      </c>
      <c r="H28">
        <v>2.5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">
      <c r="A29" t="s">
        <v>56</v>
      </c>
      <c r="B29">
        <v>28</v>
      </c>
      <c r="C29" t="s">
        <v>26</v>
      </c>
      <c r="D29" t="s">
        <v>49</v>
      </c>
      <c r="E29">
        <v>0</v>
      </c>
      <c r="F29">
        <v>6</v>
      </c>
      <c r="G29">
        <v>7</v>
      </c>
      <c r="H29">
        <v>7</v>
      </c>
      <c r="I29">
        <v>7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6</v>
      </c>
      <c r="Q29">
        <v>6</v>
      </c>
      <c r="R29">
        <v>5.5</v>
      </c>
      <c r="S29">
        <v>6</v>
      </c>
      <c r="T29">
        <v>6</v>
      </c>
      <c r="U29">
        <v>1</v>
      </c>
      <c r="V29" t="s">
        <v>57</v>
      </c>
      <c r="W29" t="s">
        <v>57</v>
      </c>
      <c r="X29" t="s">
        <v>57</v>
      </c>
      <c r="Y29" t="s">
        <v>57</v>
      </c>
    </row>
    <row r="30" spans="1:25" x14ac:dyDescent="0.3">
      <c r="A30" t="s">
        <v>58</v>
      </c>
      <c r="B30">
        <v>29</v>
      </c>
      <c r="C30" t="s">
        <v>26</v>
      </c>
      <c r="D30" t="s">
        <v>49</v>
      </c>
      <c r="E30">
        <v>0</v>
      </c>
      <c r="F30">
        <v>3.5</v>
      </c>
      <c r="G30">
        <v>3.5</v>
      </c>
      <c r="H30">
        <v>3.5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">
      <c r="A31" t="s">
        <v>59</v>
      </c>
      <c r="B31">
        <v>30</v>
      </c>
      <c r="C31" t="s">
        <v>26</v>
      </c>
      <c r="D31" t="s">
        <v>49</v>
      </c>
      <c r="E31">
        <v>1</v>
      </c>
      <c r="F31">
        <v>7</v>
      </c>
      <c r="G31">
        <v>6.5</v>
      </c>
      <c r="H31">
        <v>7</v>
      </c>
      <c r="I31">
        <v>8</v>
      </c>
      <c r="J31">
        <v>8.5</v>
      </c>
      <c r="K31">
        <v>9</v>
      </c>
      <c r="L31">
        <v>9.5</v>
      </c>
      <c r="M31">
        <v>10.5</v>
      </c>
      <c r="N31">
        <v>10.5</v>
      </c>
      <c r="O31">
        <v>11.5</v>
      </c>
      <c r="P31">
        <v>19.5</v>
      </c>
      <c r="Q31">
        <v>12</v>
      </c>
      <c r="R31">
        <v>11</v>
      </c>
      <c r="S31">
        <v>11</v>
      </c>
      <c r="T31">
        <v>11.5</v>
      </c>
      <c r="U31">
        <v>1</v>
      </c>
      <c r="V31">
        <v>0.82399999999999995</v>
      </c>
      <c r="W31">
        <v>11.178000000000001</v>
      </c>
      <c r="X31">
        <v>0.495</v>
      </c>
      <c r="Y31">
        <v>6.2E-2</v>
      </c>
    </row>
    <row r="32" spans="1:25" x14ac:dyDescent="0.3">
      <c r="A32" t="s">
        <v>60</v>
      </c>
      <c r="B32">
        <v>31</v>
      </c>
      <c r="C32" t="s">
        <v>26</v>
      </c>
      <c r="D32" t="s">
        <v>49</v>
      </c>
      <c r="E32">
        <v>1</v>
      </c>
      <c r="F32">
        <v>4.5</v>
      </c>
      <c r="G32">
        <v>5</v>
      </c>
      <c r="H32">
        <v>5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">
      <c r="A33" t="s">
        <v>61</v>
      </c>
      <c r="B33">
        <v>32</v>
      </c>
      <c r="C33" t="s">
        <v>32</v>
      </c>
      <c r="D33" t="s">
        <v>49</v>
      </c>
      <c r="E33">
        <v>1</v>
      </c>
      <c r="F33">
        <v>3.5</v>
      </c>
      <c r="G33">
        <v>3</v>
      </c>
      <c r="H33">
        <v>2.5</v>
      </c>
      <c r="I33">
        <v>3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">
      <c r="A34" t="s">
        <v>62</v>
      </c>
      <c r="B34">
        <v>33</v>
      </c>
      <c r="C34" t="s">
        <v>32</v>
      </c>
      <c r="D34" t="s">
        <v>49</v>
      </c>
      <c r="E34">
        <v>1</v>
      </c>
      <c r="F34">
        <v>2</v>
      </c>
      <c r="G34">
        <v>3</v>
      </c>
      <c r="H34">
        <v>3</v>
      </c>
      <c r="I34">
        <v>3</v>
      </c>
      <c r="J34">
        <v>3</v>
      </c>
      <c r="K34">
        <v>3.5</v>
      </c>
      <c r="L34">
        <v>3.5</v>
      </c>
      <c r="M34">
        <v>4</v>
      </c>
      <c r="N34">
        <v>4.5</v>
      </c>
      <c r="O34">
        <v>4.5</v>
      </c>
      <c r="P34">
        <v>5</v>
      </c>
      <c r="Q34">
        <v>5</v>
      </c>
      <c r="R34">
        <v>5.5</v>
      </c>
      <c r="S34">
        <v>6.5</v>
      </c>
      <c r="T34">
        <v>6.5</v>
      </c>
      <c r="U34">
        <v>1</v>
      </c>
      <c r="V34">
        <v>0.71699999999999997</v>
      </c>
      <c r="W34">
        <v>1.02</v>
      </c>
      <c r="X34">
        <v>0.378</v>
      </c>
      <c r="Y34">
        <v>0.02</v>
      </c>
    </row>
    <row r="35" spans="1:25" x14ac:dyDescent="0.3">
      <c r="A35" t="s">
        <v>63</v>
      </c>
      <c r="B35">
        <v>34</v>
      </c>
      <c r="C35" t="s">
        <v>32</v>
      </c>
      <c r="D35" t="s">
        <v>49</v>
      </c>
      <c r="E35">
        <v>1</v>
      </c>
      <c r="F35">
        <v>1.5</v>
      </c>
      <c r="G35">
        <v>2</v>
      </c>
      <c r="H35">
        <v>2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">
      <c r="A36" t="s">
        <v>64</v>
      </c>
      <c r="B36">
        <v>35</v>
      </c>
      <c r="C36" t="s">
        <v>26</v>
      </c>
      <c r="D36" t="s">
        <v>49</v>
      </c>
      <c r="E36">
        <v>1</v>
      </c>
      <c r="F36">
        <v>5</v>
      </c>
      <c r="G36">
        <v>6.5</v>
      </c>
      <c r="H36">
        <v>6.5</v>
      </c>
      <c r="I36">
        <v>7</v>
      </c>
      <c r="J36">
        <v>7.5</v>
      </c>
      <c r="K36">
        <v>8</v>
      </c>
      <c r="L36">
        <v>8.5</v>
      </c>
      <c r="M36">
        <v>9.5</v>
      </c>
      <c r="N36">
        <v>9.5</v>
      </c>
      <c r="O36">
        <v>9.5</v>
      </c>
      <c r="P36">
        <v>10.5</v>
      </c>
      <c r="Q36">
        <v>10.5</v>
      </c>
      <c r="R36">
        <v>11</v>
      </c>
      <c r="S36">
        <v>11.5</v>
      </c>
      <c r="T36">
        <v>11</v>
      </c>
      <c r="U36">
        <v>1</v>
      </c>
      <c r="V36">
        <v>0.80100000000000005</v>
      </c>
      <c r="W36">
        <v>4.5460000000000003</v>
      </c>
      <c r="X36">
        <v>0.71099999999999997</v>
      </c>
      <c r="Y36">
        <v>0.997</v>
      </c>
    </row>
    <row r="37" spans="1:25" x14ac:dyDescent="0.3">
      <c r="A37" t="s">
        <v>65</v>
      </c>
      <c r="B37">
        <v>36</v>
      </c>
      <c r="C37" t="s">
        <v>32</v>
      </c>
      <c r="D37" t="s">
        <v>49</v>
      </c>
      <c r="E37">
        <v>1</v>
      </c>
      <c r="F37">
        <v>1.5</v>
      </c>
      <c r="G37">
        <v>1.5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">
      <c r="A38" t="s">
        <v>66</v>
      </c>
      <c r="B38">
        <v>37</v>
      </c>
      <c r="C38" t="s">
        <v>26</v>
      </c>
      <c r="D38" t="s">
        <v>49</v>
      </c>
      <c r="E38">
        <v>1</v>
      </c>
      <c r="F38">
        <v>3</v>
      </c>
      <c r="G38">
        <v>3.5</v>
      </c>
      <c r="H38">
        <v>3.5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">
      <c r="A39" t="s">
        <v>67</v>
      </c>
      <c r="B39">
        <v>38</v>
      </c>
      <c r="C39" t="s">
        <v>26</v>
      </c>
      <c r="D39" t="s">
        <v>49</v>
      </c>
      <c r="E39">
        <v>1</v>
      </c>
      <c r="F39">
        <v>5.5</v>
      </c>
      <c r="G39">
        <v>8</v>
      </c>
      <c r="H39">
        <v>8</v>
      </c>
      <c r="I39">
        <v>9.5</v>
      </c>
      <c r="J39">
        <v>9.5</v>
      </c>
      <c r="K39">
        <v>10</v>
      </c>
      <c r="L39">
        <v>10.5</v>
      </c>
      <c r="M39">
        <v>11.5</v>
      </c>
      <c r="N39">
        <v>11.5</v>
      </c>
      <c r="O39">
        <v>12</v>
      </c>
      <c r="P39">
        <v>13.5</v>
      </c>
      <c r="Q39">
        <v>13.5</v>
      </c>
      <c r="R39">
        <v>14</v>
      </c>
      <c r="S39">
        <v>14</v>
      </c>
      <c r="T39">
        <v>14</v>
      </c>
      <c r="U39">
        <v>1</v>
      </c>
      <c r="V39">
        <v>0.78700000000000003</v>
      </c>
      <c r="W39">
        <v>4.8719999999999999</v>
      </c>
      <c r="X39">
        <v>1E-3</v>
      </c>
      <c r="Y39">
        <v>0</v>
      </c>
    </row>
    <row r="40" spans="1:25" x14ac:dyDescent="0.3">
      <c r="A40" t="s">
        <v>68</v>
      </c>
      <c r="B40">
        <v>39</v>
      </c>
      <c r="C40" t="s">
        <v>26</v>
      </c>
      <c r="D40" t="s">
        <v>49</v>
      </c>
      <c r="E40">
        <v>1</v>
      </c>
      <c r="F40">
        <v>8.5</v>
      </c>
      <c r="G40">
        <v>8</v>
      </c>
      <c r="H40">
        <v>8</v>
      </c>
      <c r="I40">
        <v>8.5</v>
      </c>
      <c r="J40">
        <v>8.5</v>
      </c>
      <c r="K40">
        <v>8.5</v>
      </c>
      <c r="L40">
        <v>9</v>
      </c>
      <c r="M40">
        <v>9</v>
      </c>
      <c r="N40">
        <v>9</v>
      </c>
      <c r="O40">
        <v>9.5</v>
      </c>
      <c r="P40">
        <v>9</v>
      </c>
      <c r="Q40">
        <v>9.5</v>
      </c>
      <c r="R40">
        <v>9.5</v>
      </c>
      <c r="S40">
        <v>10</v>
      </c>
      <c r="T40">
        <v>11</v>
      </c>
      <c r="U40">
        <v>1</v>
      </c>
      <c r="V40">
        <v>0.78700000000000003</v>
      </c>
      <c r="W40">
        <v>5.0739999999999998</v>
      </c>
      <c r="X40">
        <v>0.122</v>
      </c>
      <c r="Y40">
        <v>2E-3</v>
      </c>
    </row>
    <row r="41" spans="1:25" x14ac:dyDescent="0.3">
      <c r="A41" t="s">
        <v>69</v>
      </c>
      <c r="B41">
        <v>40</v>
      </c>
      <c r="C41" t="s">
        <v>26</v>
      </c>
      <c r="D41" t="s">
        <v>49</v>
      </c>
      <c r="E41">
        <v>1</v>
      </c>
      <c r="F41">
        <v>2</v>
      </c>
      <c r="G41">
        <v>2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">
      <c r="A42" t="s">
        <v>70</v>
      </c>
      <c r="B42">
        <v>41</v>
      </c>
      <c r="C42" t="s">
        <v>26</v>
      </c>
      <c r="D42" t="s">
        <v>71</v>
      </c>
      <c r="E42">
        <v>1</v>
      </c>
      <c r="F42">
        <v>2</v>
      </c>
      <c r="G42">
        <v>2.5</v>
      </c>
      <c r="H42">
        <v>2.5</v>
      </c>
      <c r="I42">
        <v>2.5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">
      <c r="A43" t="s">
        <v>72</v>
      </c>
      <c r="B43">
        <v>42</v>
      </c>
      <c r="C43" t="s">
        <v>26</v>
      </c>
      <c r="D43" t="s">
        <v>71</v>
      </c>
      <c r="E43">
        <v>1</v>
      </c>
      <c r="F43">
        <v>5.5</v>
      </c>
      <c r="G43">
        <v>6</v>
      </c>
      <c r="H43">
        <v>6.5</v>
      </c>
      <c r="I43">
        <v>7</v>
      </c>
      <c r="J43">
        <v>7</v>
      </c>
      <c r="K43">
        <v>8.5</v>
      </c>
      <c r="L43">
        <v>9</v>
      </c>
      <c r="M43">
        <v>9</v>
      </c>
      <c r="N43">
        <v>10</v>
      </c>
      <c r="O43">
        <v>10</v>
      </c>
      <c r="P43">
        <v>10</v>
      </c>
      <c r="Q43">
        <v>11</v>
      </c>
      <c r="R43">
        <v>10</v>
      </c>
      <c r="S43">
        <v>10.5</v>
      </c>
      <c r="T43">
        <v>10.5</v>
      </c>
      <c r="U43">
        <v>1</v>
      </c>
      <c r="V43">
        <v>0.80800000000000005</v>
      </c>
      <c r="W43">
        <v>6.4370000000000003</v>
      </c>
      <c r="X43" t="s">
        <v>57</v>
      </c>
      <c r="Y43" t="s">
        <v>57</v>
      </c>
    </row>
    <row r="44" spans="1:25" x14ac:dyDescent="0.3">
      <c r="A44" t="s">
        <v>73</v>
      </c>
      <c r="B44">
        <v>43</v>
      </c>
      <c r="C44" t="s">
        <v>26</v>
      </c>
      <c r="D44" t="s">
        <v>71</v>
      </c>
      <c r="E44">
        <v>1</v>
      </c>
      <c r="F44">
        <v>3.5</v>
      </c>
      <c r="G44">
        <v>6.5</v>
      </c>
      <c r="H44">
        <v>6.5</v>
      </c>
      <c r="I44">
        <v>7</v>
      </c>
      <c r="J44">
        <v>7</v>
      </c>
      <c r="K44">
        <v>7.5</v>
      </c>
      <c r="L44">
        <v>7.5</v>
      </c>
      <c r="M44">
        <v>8</v>
      </c>
      <c r="N44">
        <v>8.5</v>
      </c>
      <c r="O44">
        <v>8.5</v>
      </c>
      <c r="P44">
        <v>9</v>
      </c>
      <c r="Q44">
        <v>9</v>
      </c>
      <c r="R44">
        <v>8.5</v>
      </c>
      <c r="S44">
        <v>9</v>
      </c>
      <c r="T44">
        <v>10</v>
      </c>
      <c r="U44">
        <v>1</v>
      </c>
      <c r="V44">
        <v>0.72499999999999998</v>
      </c>
      <c r="W44">
        <v>1.31</v>
      </c>
      <c r="X44">
        <v>0.65900000000000003</v>
      </c>
      <c r="Y44">
        <v>0.24099999999999999</v>
      </c>
    </row>
    <row r="45" spans="1:25" x14ac:dyDescent="0.3">
      <c r="A45" t="s">
        <v>74</v>
      </c>
      <c r="B45">
        <v>44</v>
      </c>
      <c r="C45" t="s">
        <v>26</v>
      </c>
      <c r="D45" t="s">
        <v>71</v>
      </c>
      <c r="E45">
        <v>1</v>
      </c>
      <c r="F45">
        <v>4</v>
      </c>
      <c r="G45">
        <v>4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">
      <c r="A46" t="s">
        <v>75</v>
      </c>
      <c r="B46">
        <v>45</v>
      </c>
      <c r="C46" t="s">
        <v>26</v>
      </c>
      <c r="D46" t="s">
        <v>71</v>
      </c>
      <c r="E46">
        <v>1</v>
      </c>
      <c r="F46">
        <v>5</v>
      </c>
      <c r="G46">
        <v>7.5</v>
      </c>
      <c r="H46">
        <v>8</v>
      </c>
      <c r="I46">
        <v>8.5</v>
      </c>
      <c r="J46">
        <v>9</v>
      </c>
      <c r="K46">
        <v>9.5</v>
      </c>
      <c r="L46">
        <v>10</v>
      </c>
      <c r="M46">
        <v>10.5</v>
      </c>
      <c r="N46">
        <v>11</v>
      </c>
      <c r="O46">
        <v>11.5</v>
      </c>
      <c r="P46">
        <v>11.5</v>
      </c>
      <c r="Q46">
        <v>11.5</v>
      </c>
      <c r="R46">
        <v>10.5</v>
      </c>
      <c r="S46">
        <v>10.5</v>
      </c>
      <c r="T46">
        <v>10</v>
      </c>
      <c r="U46">
        <v>1</v>
      </c>
      <c r="V46">
        <v>0.749</v>
      </c>
      <c r="W46">
        <v>0.69799999999999995</v>
      </c>
      <c r="X46">
        <v>0.57899999999999996</v>
      </c>
      <c r="Y46">
        <v>9.1999999999999998E-2</v>
      </c>
    </row>
    <row r="47" spans="1:25" x14ac:dyDescent="0.3">
      <c r="A47" t="s">
        <v>76</v>
      </c>
      <c r="B47">
        <v>46</v>
      </c>
      <c r="C47" t="s">
        <v>32</v>
      </c>
      <c r="D47" t="s">
        <v>71</v>
      </c>
      <c r="E47">
        <v>0</v>
      </c>
      <c r="F47">
        <v>3.5</v>
      </c>
      <c r="G47">
        <v>3.5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">
      <c r="A48" t="s">
        <v>77</v>
      </c>
      <c r="B48">
        <v>47</v>
      </c>
      <c r="C48" t="s">
        <v>32</v>
      </c>
      <c r="D48" t="s">
        <v>71</v>
      </c>
      <c r="E48">
        <v>0</v>
      </c>
      <c r="F48">
        <v>2.5</v>
      </c>
      <c r="G48">
        <v>2.5</v>
      </c>
      <c r="K48">
        <v>4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">
      <c r="A49" t="s">
        <v>78</v>
      </c>
      <c r="B49">
        <v>48</v>
      </c>
      <c r="C49" t="s">
        <v>32</v>
      </c>
      <c r="D49" t="s">
        <v>71</v>
      </c>
      <c r="E49">
        <v>1</v>
      </c>
      <c r="F49">
        <v>3.5</v>
      </c>
      <c r="G49">
        <v>4</v>
      </c>
      <c r="H49">
        <v>4</v>
      </c>
      <c r="I49">
        <v>4</v>
      </c>
      <c r="J49">
        <v>4</v>
      </c>
      <c r="L49">
        <v>4</v>
      </c>
      <c r="M49">
        <v>4.5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5.5</v>
      </c>
      <c r="U49">
        <v>1</v>
      </c>
      <c r="V49">
        <v>0.79400000000000004</v>
      </c>
      <c r="W49">
        <v>3.4279999999999999</v>
      </c>
      <c r="X49">
        <v>0.59</v>
      </c>
      <c r="Y49">
        <v>0.122</v>
      </c>
    </row>
    <row r="50" spans="1:25" x14ac:dyDescent="0.3">
      <c r="A50" t="s">
        <v>79</v>
      </c>
      <c r="B50">
        <v>49</v>
      </c>
      <c r="C50" t="s">
        <v>32</v>
      </c>
      <c r="D50" t="s">
        <v>71</v>
      </c>
      <c r="E50">
        <v>1</v>
      </c>
      <c r="F50">
        <v>2</v>
      </c>
      <c r="G50">
        <v>2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">
      <c r="A51" t="s">
        <v>80</v>
      </c>
      <c r="B51">
        <v>50</v>
      </c>
      <c r="C51" t="s">
        <v>32</v>
      </c>
      <c r="D51" t="s">
        <v>71</v>
      </c>
      <c r="E51">
        <v>1</v>
      </c>
      <c r="F51">
        <v>0</v>
      </c>
      <c r="G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 t="s">
        <v>81</v>
      </c>
      <c r="B52">
        <v>51</v>
      </c>
      <c r="C52" t="s">
        <v>26</v>
      </c>
      <c r="D52" t="s">
        <v>71</v>
      </c>
      <c r="E52">
        <v>0</v>
      </c>
      <c r="F52">
        <v>4.5</v>
      </c>
      <c r="G52">
        <v>4.5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">
      <c r="A53" t="s">
        <v>82</v>
      </c>
      <c r="B53">
        <v>52</v>
      </c>
      <c r="C53" t="s">
        <v>26</v>
      </c>
      <c r="D53" t="s">
        <v>71</v>
      </c>
      <c r="E53">
        <v>1</v>
      </c>
      <c r="F53">
        <v>4</v>
      </c>
      <c r="G53">
        <v>4.5</v>
      </c>
      <c r="H53">
        <v>5</v>
      </c>
      <c r="I53">
        <v>5</v>
      </c>
      <c r="J53">
        <v>5.5</v>
      </c>
      <c r="K53">
        <v>5.5</v>
      </c>
      <c r="L53">
        <v>6.5</v>
      </c>
      <c r="M53">
        <v>6.5</v>
      </c>
      <c r="N53">
        <v>7</v>
      </c>
      <c r="O53">
        <v>7</v>
      </c>
      <c r="P53">
        <v>7.5</v>
      </c>
      <c r="Q53">
        <v>7.5</v>
      </c>
      <c r="R53">
        <v>7.5</v>
      </c>
      <c r="S53">
        <v>7.5</v>
      </c>
      <c r="T53">
        <v>7.5</v>
      </c>
      <c r="U53">
        <v>1</v>
      </c>
      <c r="V53">
        <v>0.70299999999999996</v>
      </c>
      <c r="W53">
        <v>2.5249999999999999</v>
      </c>
      <c r="X53">
        <v>0.70699999999999996</v>
      </c>
      <c r="Y53">
        <v>0.623</v>
      </c>
    </row>
    <row r="54" spans="1:25" x14ac:dyDescent="0.3">
      <c r="A54" t="s">
        <v>83</v>
      </c>
      <c r="B54">
        <v>53</v>
      </c>
      <c r="C54" t="s">
        <v>26</v>
      </c>
      <c r="D54" t="s">
        <v>71</v>
      </c>
      <c r="E54">
        <v>1</v>
      </c>
      <c r="F54">
        <v>4</v>
      </c>
      <c r="G54">
        <v>4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">
      <c r="A55" t="s">
        <v>84</v>
      </c>
      <c r="B55">
        <v>54</v>
      </c>
      <c r="C55" t="s">
        <v>26</v>
      </c>
      <c r="D55" t="s">
        <v>71</v>
      </c>
      <c r="E55">
        <v>1</v>
      </c>
      <c r="F55">
        <v>2</v>
      </c>
      <c r="G55">
        <v>2.5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">
      <c r="A56" t="s">
        <v>85</v>
      </c>
      <c r="B56">
        <v>55</v>
      </c>
      <c r="C56" t="s">
        <v>26</v>
      </c>
      <c r="D56" t="s">
        <v>71</v>
      </c>
      <c r="E56">
        <v>1</v>
      </c>
      <c r="F56">
        <v>5</v>
      </c>
      <c r="G56">
        <v>5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A57" t="s">
        <v>86</v>
      </c>
      <c r="B57">
        <v>56</v>
      </c>
      <c r="C57" t="s">
        <v>32</v>
      </c>
      <c r="D57" t="s">
        <v>71</v>
      </c>
      <c r="E57">
        <v>0</v>
      </c>
      <c r="F57">
        <v>4</v>
      </c>
      <c r="G57">
        <v>4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">
      <c r="A58" t="s">
        <v>87</v>
      </c>
      <c r="B58">
        <v>57</v>
      </c>
      <c r="C58" t="s">
        <v>32</v>
      </c>
      <c r="D58" t="s">
        <v>71</v>
      </c>
      <c r="E58">
        <v>1</v>
      </c>
      <c r="F58">
        <v>2</v>
      </c>
      <c r="G58">
        <v>2</v>
      </c>
      <c r="H58">
        <v>2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">
      <c r="A59" t="s">
        <v>88</v>
      </c>
      <c r="B59">
        <v>58</v>
      </c>
      <c r="C59" t="s">
        <v>32</v>
      </c>
      <c r="D59" t="s">
        <v>71</v>
      </c>
      <c r="E59">
        <v>1</v>
      </c>
      <c r="F59">
        <v>2.5</v>
      </c>
      <c r="G59">
        <v>2.5</v>
      </c>
      <c r="H59">
        <v>2.5</v>
      </c>
      <c r="I59">
        <v>2.5</v>
      </c>
      <c r="J59">
        <v>2.5</v>
      </c>
      <c r="K59">
        <v>2.5</v>
      </c>
      <c r="L59">
        <v>2.5</v>
      </c>
      <c r="M59">
        <v>3.5</v>
      </c>
      <c r="N59">
        <v>3.5</v>
      </c>
      <c r="O59">
        <v>3.5</v>
      </c>
      <c r="P59">
        <v>3.5</v>
      </c>
      <c r="Q59">
        <v>3.5</v>
      </c>
      <c r="R59">
        <v>4</v>
      </c>
      <c r="S59">
        <v>4</v>
      </c>
      <c r="T59">
        <v>4</v>
      </c>
      <c r="U59">
        <v>1</v>
      </c>
      <c r="V59">
        <v>0.77900000000000003</v>
      </c>
      <c r="W59">
        <v>3.61</v>
      </c>
      <c r="X59">
        <v>4.1000000000000002E-2</v>
      </c>
      <c r="Y59">
        <v>0</v>
      </c>
    </row>
    <row r="60" spans="1:25" x14ac:dyDescent="0.3">
      <c r="A60" t="s">
        <v>89</v>
      </c>
      <c r="B60">
        <v>59</v>
      </c>
      <c r="C60" t="s">
        <v>32</v>
      </c>
      <c r="D60" t="s">
        <v>71</v>
      </c>
      <c r="E60">
        <v>1</v>
      </c>
      <c r="F60">
        <v>1.5</v>
      </c>
      <c r="G60">
        <v>3</v>
      </c>
      <c r="H60">
        <v>3</v>
      </c>
      <c r="I60">
        <v>3</v>
      </c>
      <c r="J60">
        <v>3.5</v>
      </c>
      <c r="K60">
        <v>4</v>
      </c>
      <c r="L60">
        <v>3.5</v>
      </c>
      <c r="M60">
        <v>3.5</v>
      </c>
      <c r="N60">
        <v>4</v>
      </c>
      <c r="O60">
        <v>4</v>
      </c>
      <c r="P60">
        <v>4</v>
      </c>
      <c r="Q60">
        <v>4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">
      <c r="A61" t="s">
        <v>90</v>
      </c>
      <c r="B61">
        <v>60</v>
      </c>
      <c r="C61" t="s">
        <v>32</v>
      </c>
      <c r="D61" t="s">
        <v>71</v>
      </c>
      <c r="E61">
        <v>1</v>
      </c>
      <c r="F61">
        <v>2</v>
      </c>
      <c r="G61">
        <v>2.5</v>
      </c>
      <c r="H61">
        <v>3.5</v>
      </c>
      <c r="I61">
        <v>3.5</v>
      </c>
      <c r="J61">
        <v>3.5</v>
      </c>
      <c r="K61">
        <v>3.5</v>
      </c>
      <c r="L61">
        <v>3.5</v>
      </c>
      <c r="M61">
        <v>4</v>
      </c>
      <c r="N61">
        <v>4</v>
      </c>
      <c r="O61">
        <v>4</v>
      </c>
      <c r="P61">
        <v>4</v>
      </c>
      <c r="Q61">
        <v>4</v>
      </c>
      <c r="R61">
        <v>4.5</v>
      </c>
      <c r="S61">
        <v>4.5</v>
      </c>
      <c r="T61">
        <v>4.5</v>
      </c>
      <c r="U61">
        <v>1</v>
      </c>
      <c r="V61">
        <v>0.7</v>
      </c>
      <c r="W61">
        <v>3.7</v>
      </c>
      <c r="X61">
        <v>0.14299999999999999</v>
      </c>
      <c r="Y61">
        <v>3.0000000000000001E-3</v>
      </c>
    </row>
    <row r="62" spans="1:25" x14ac:dyDescent="0.3">
      <c r="A62" t="s">
        <v>91</v>
      </c>
      <c r="B62">
        <v>61</v>
      </c>
      <c r="C62" t="s">
        <v>26</v>
      </c>
      <c r="D62" t="s">
        <v>92</v>
      </c>
      <c r="E62">
        <v>1</v>
      </c>
      <c r="F62">
        <v>6</v>
      </c>
      <c r="G62">
        <v>10</v>
      </c>
      <c r="H62">
        <v>13.5</v>
      </c>
      <c r="I62">
        <v>19.5</v>
      </c>
      <c r="J62">
        <v>22.5</v>
      </c>
      <c r="K62">
        <v>32</v>
      </c>
      <c r="L62">
        <v>38</v>
      </c>
      <c r="M62">
        <v>42.5</v>
      </c>
      <c r="N62">
        <v>48</v>
      </c>
      <c r="O62">
        <v>48</v>
      </c>
      <c r="P62">
        <v>55</v>
      </c>
      <c r="Q62">
        <v>55</v>
      </c>
      <c r="R62">
        <v>55</v>
      </c>
      <c r="S62">
        <v>55</v>
      </c>
      <c r="T62">
        <v>55</v>
      </c>
      <c r="U62">
        <v>1</v>
      </c>
      <c r="V62">
        <v>0.81399999999999995</v>
      </c>
      <c r="W62">
        <v>10.895</v>
      </c>
      <c r="X62">
        <v>0.74299999999999999</v>
      </c>
      <c r="Y62">
        <v>2.0070000000000001</v>
      </c>
    </row>
    <row r="63" spans="1:25" x14ac:dyDescent="0.3">
      <c r="A63" t="s">
        <v>93</v>
      </c>
      <c r="B63">
        <v>62</v>
      </c>
      <c r="C63" t="s">
        <v>26</v>
      </c>
      <c r="D63" t="s">
        <v>92</v>
      </c>
      <c r="E63">
        <v>1</v>
      </c>
      <c r="F63">
        <v>6</v>
      </c>
      <c r="G63">
        <v>10.5</v>
      </c>
      <c r="H63">
        <v>13.5</v>
      </c>
      <c r="I63">
        <v>18</v>
      </c>
      <c r="J63">
        <v>22</v>
      </c>
      <c r="K63">
        <v>30</v>
      </c>
      <c r="L63">
        <v>37</v>
      </c>
      <c r="M63">
        <v>43</v>
      </c>
      <c r="N63">
        <v>53.5</v>
      </c>
      <c r="O63">
        <v>61</v>
      </c>
      <c r="P63">
        <v>61</v>
      </c>
      <c r="Q63">
        <v>61</v>
      </c>
      <c r="R63">
        <v>61</v>
      </c>
      <c r="S63">
        <v>61</v>
      </c>
      <c r="T63">
        <v>61</v>
      </c>
      <c r="U63">
        <v>1</v>
      </c>
      <c r="V63">
        <v>0.77100000000000002</v>
      </c>
      <c r="W63">
        <v>2.6520000000000001</v>
      </c>
      <c r="X63">
        <v>0.755</v>
      </c>
      <c r="Y63">
        <v>3.395</v>
      </c>
    </row>
    <row r="64" spans="1:25" x14ac:dyDescent="0.3">
      <c r="A64" t="s">
        <v>94</v>
      </c>
      <c r="B64">
        <v>63</v>
      </c>
      <c r="C64" t="s">
        <v>26</v>
      </c>
      <c r="D64" t="s">
        <v>92</v>
      </c>
      <c r="E64">
        <v>1</v>
      </c>
      <c r="F64">
        <v>9</v>
      </c>
      <c r="G64">
        <v>12.5</v>
      </c>
      <c r="H64">
        <v>14</v>
      </c>
      <c r="I64">
        <v>16</v>
      </c>
      <c r="J64">
        <v>18</v>
      </c>
      <c r="K64">
        <v>23</v>
      </c>
      <c r="L64">
        <v>26.5</v>
      </c>
      <c r="M64">
        <v>30</v>
      </c>
      <c r="N64">
        <v>32</v>
      </c>
      <c r="O64">
        <v>32</v>
      </c>
      <c r="P64">
        <v>32</v>
      </c>
      <c r="Q64">
        <v>32</v>
      </c>
      <c r="R64">
        <v>32</v>
      </c>
      <c r="S64">
        <v>32.5</v>
      </c>
      <c r="T64">
        <v>42</v>
      </c>
      <c r="U64">
        <v>1</v>
      </c>
      <c r="V64">
        <v>0.80300000000000005</v>
      </c>
      <c r="W64">
        <v>9.7810000000000006</v>
      </c>
      <c r="X64">
        <v>0.57099999999999995</v>
      </c>
      <c r="Y64">
        <v>0.44900000000000001</v>
      </c>
    </row>
    <row r="65" spans="1:25" x14ac:dyDescent="0.3">
      <c r="A65" t="s">
        <v>95</v>
      </c>
      <c r="B65">
        <v>64</v>
      </c>
      <c r="C65" t="s">
        <v>26</v>
      </c>
      <c r="D65" t="s">
        <v>92</v>
      </c>
      <c r="E65">
        <v>1</v>
      </c>
      <c r="F65">
        <v>7.5</v>
      </c>
      <c r="G65">
        <v>10.5</v>
      </c>
      <c r="H65">
        <v>13.5</v>
      </c>
      <c r="I65">
        <v>17</v>
      </c>
      <c r="J65">
        <v>22</v>
      </c>
      <c r="K65">
        <v>28</v>
      </c>
      <c r="L65">
        <v>33.5</v>
      </c>
      <c r="M65">
        <v>38</v>
      </c>
      <c r="N65">
        <v>45</v>
      </c>
      <c r="O65">
        <v>48</v>
      </c>
      <c r="P65">
        <v>48</v>
      </c>
      <c r="Q65">
        <v>48</v>
      </c>
      <c r="R65">
        <v>48</v>
      </c>
      <c r="S65">
        <v>48</v>
      </c>
      <c r="T65">
        <v>48</v>
      </c>
      <c r="U65">
        <v>1</v>
      </c>
      <c r="V65">
        <v>0.77300000000000002</v>
      </c>
      <c r="W65">
        <v>3.9039999999999999</v>
      </c>
      <c r="X65">
        <v>0.76400000000000001</v>
      </c>
      <c r="Y65">
        <v>4.2930000000000001</v>
      </c>
    </row>
    <row r="66" spans="1:25" x14ac:dyDescent="0.3">
      <c r="A66" t="s">
        <v>96</v>
      </c>
      <c r="B66">
        <v>65</v>
      </c>
      <c r="C66" t="s">
        <v>32</v>
      </c>
      <c r="D66" t="s">
        <v>92</v>
      </c>
      <c r="E66">
        <v>1</v>
      </c>
      <c r="F66">
        <v>7</v>
      </c>
      <c r="G66">
        <v>8</v>
      </c>
      <c r="H66">
        <v>8</v>
      </c>
      <c r="I66">
        <v>8</v>
      </c>
      <c r="J66">
        <v>9</v>
      </c>
      <c r="K66">
        <v>9.5</v>
      </c>
      <c r="L66">
        <v>9.5</v>
      </c>
      <c r="M66">
        <v>10.5</v>
      </c>
      <c r="N66">
        <v>11</v>
      </c>
      <c r="O66">
        <v>11</v>
      </c>
      <c r="P66">
        <v>12</v>
      </c>
      <c r="Q66">
        <v>12</v>
      </c>
      <c r="R66">
        <v>10.5</v>
      </c>
      <c r="S66">
        <v>11</v>
      </c>
      <c r="T66">
        <v>11</v>
      </c>
      <c r="U66">
        <v>1</v>
      </c>
      <c r="V66">
        <v>0.77100000000000002</v>
      </c>
      <c r="W66">
        <v>2.0550000000000002</v>
      </c>
      <c r="X66">
        <v>0.61499999999999999</v>
      </c>
      <c r="Y66">
        <v>0.19500000000000001</v>
      </c>
    </row>
    <row r="67" spans="1:25" x14ac:dyDescent="0.3">
      <c r="A67" t="s">
        <v>97</v>
      </c>
      <c r="B67">
        <v>66</v>
      </c>
      <c r="C67" t="s">
        <v>26</v>
      </c>
      <c r="D67" t="s">
        <v>92</v>
      </c>
      <c r="E67">
        <v>0</v>
      </c>
      <c r="F67">
        <v>3.5</v>
      </c>
      <c r="G67">
        <v>4.5</v>
      </c>
      <c r="H67">
        <v>4.5</v>
      </c>
      <c r="I67">
        <v>4.5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3">
      <c r="A68" t="s">
        <v>98</v>
      </c>
      <c r="B68">
        <v>67</v>
      </c>
      <c r="C68" t="s">
        <v>32</v>
      </c>
      <c r="D68" t="s">
        <v>92</v>
      </c>
      <c r="E68">
        <v>1</v>
      </c>
      <c r="F68">
        <v>6.5</v>
      </c>
      <c r="G68">
        <v>6.5</v>
      </c>
      <c r="H68">
        <v>7.5</v>
      </c>
      <c r="I68">
        <v>8.5</v>
      </c>
      <c r="J68">
        <v>9.5</v>
      </c>
      <c r="K68">
        <v>10</v>
      </c>
      <c r="L68">
        <v>10</v>
      </c>
      <c r="M68">
        <v>10.5</v>
      </c>
      <c r="N68">
        <v>10.5</v>
      </c>
      <c r="O68">
        <v>11.5</v>
      </c>
      <c r="P68">
        <v>14.5</v>
      </c>
      <c r="Q68">
        <v>16</v>
      </c>
      <c r="R68">
        <v>16</v>
      </c>
      <c r="S68">
        <v>16</v>
      </c>
      <c r="T68">
        <v>16</v>
      </c>
      <c r="U68">
        <v>1</v>
      </c>
      <c r="V68">
        <v>0.69</v>
      </c>
      <c r="W68">
        <v>1.234</v>
      </c>
      <c r="X68">
        <v>0.71899999999999997</v>
      </c>
      <c r="Y68">
        <v>1.365</v>
      </c>
    </row>
    <row r="69" spans="1:25" x14ac:dyDescent="0.3">
      <c r="A69" t="s">
        <v>99</v>
      </c>
      <c r="B69">
        <v>68</v>
      </c>
      <c r="C69" t="s">
        <v>32</v>
      </c>
      <c r="D69" t="s">
        <v>92</v>
      </c>
      <c r="E69">
        <v>1</v>
      </c>
      <c r="F69">
        <v>5</v>
      </c>
      <c r="G69">
        <v>7</v>
      </c>
      <c r="H69">
        <v>7</v>
      </c>
      <c r="I69">
        <v>8.5</v>
      </c>
      <c r="J69">
        <v>9</v>
      </c>
      <c r="K69">
        <v>9.5</v>
      </c>
      <c r="L69">
        <v>10</v>
      </c>
      <c r="M69">
        <v>10.5</v>
      </c>
      <c r="N69">
        <v>13</v>
      </c>
      <c r="O69">
        <v>14</v>
      </c>
      <c r="P69">
        <v>18</v>
      </c>
      <c r="Q69">
        <v>20</v>
      </c>
      <c r="R69">
        <v>20</v>
      </c>
      <c r="S69">
        <v>21</v>
      </c>
      <c r="T69">
        <v>21.5</v>
      </c>
      <c r="U69">
        <v>1</v>
      </c>
      <c r="V69">
        <v>0.69299999999999995</v>
      </c>
      <c r="W69">
        <v>1.6819999999999999</v>
      </c>
      <c r="X69">
        <v>0.45</v>
      </c>
      <c r="Y69">
        <v>7.8E-2</v>
      </c>
    </row>
    <row r="70" spans="1:25" x14ac:dyDescent="0.3">
      <c r="A70" t="s">
        <v>100</v>
      </c>
      <c r="B70">
        <v>69</v>
      </c>
      <c r="C70" t="s">
        <v>32</v>
      </c>
      <c r="D70" t="s">
        <v>92</v>
      </c>
      <c r="E70">
        <v>1</v>
      </c>
      <c r="F70">
        <v>6.5</v>
      </c>
      <c r="G70">
        <v>6.5</v>
      </c>
      <c r="H70">
        <v>7</v>
      </c>
      <c r="I70">
        <v>7.5</v>
      </c>
      <c r="J70">
        <v>7.5</v>
      </c>
      <c r="K70">
        <v>8</v>
      </c>
      <c r="L70">
        <v>8</v>
      </c>
      <c r="M70">
        <v>10.5</v>
      </c>
      <c r="N70">
        <v>12.5</v>
      </c>
      <c r="O70">
        <v>14</v>
      </c>
      <c r="P70">
        <v>18.5</v>
      </c>
      <c r="Q70">
        <v>19</v>
      </c>
      <c r="R70">
        <v>20</v>
      </c>
      <c r="S70">
        <v>21</v>
      </c>
      <c r="T70">
        <v>21</v>
      </c>
      <c r="U70">
        <v>1</v>
      </c>
      <c r="V70">
        <v>0.47599999999999998</v>
      </c>
      <c r="W70">
        <v>0.22900000000000001</v>
      </c>
      <c r="X70">
        <v>0.497</v>
      </c>
      <c r="Y70">
        <v>0.10299999999999999</v>
      </c>
    </row>
    <row r="71" spans="1:25" x14ac:dyDescent="0.3">
      <c r="A71" t="s">
        <v>101</v>
      </c>
      <c r="B71">
        <v>70</v>
      </c>
      <c r="C71" t="s">
        <v>32</v>
      </c>
      <c r="D71" t="s">
        <v>92</v>
      </c>
      <c r="E71">
        <v>1</v>
      </c>
      <c r="F71">
        <v>6.5</v>
      </c>
      <c r="G71">
        <v>9</v>
      </c>
      <c r="H71">
        <v>9.5</v>
      </c>
      <c r="I71">
        <v>10</v>
      </c>
      <c r="J71">
        <v>10</v>
      </c>
      <c r="K71">
        <v>9.5</v>
      </c>
      <c r="L71">
        <v>12</v>
      </c>
      <c r="M71">
        <v>13</v>
      </c>
      <c r="N71">
        <v>14</v>
      </c>
      <c r="O71">
        <v>15.5</v>
      </c>
      <c r="P71">
        <v>18.5</v>
      </c>
      <c r="Q71">
        <v>19</v>
      </c>
      <c r="R71">
        <v>20.5</v>
      </c>
      <c r="S71">
        <v>21</v>
      </c>
      <c r="T71">
        <v>21.5</v>
      </c>
      <c r="U71">
        <v>1</v>
      </c>
      <c r="V71">
        <v>0.86</v>
      </c>
      <c r="W71">
        <v>7.37</v>
      </c>
      <c r="X71">
        <v>0.54300000000000004</v>
      </c>
      <c r="Y71">
        <v>0.17299999999999999</v>
      </c>
    </row>
    <row r="72" spans="1:25" x14ac:dyDescent="0.3">
      <c r="A72" t="s">
        <v>102</v>
      </c>
      <c r="B72">
        <v>71</v>
      </c>
      <c r="C72" t="s">
        <v>26</v>
      </c>
      <c r="D72" t="s">
        <v>92</v>
      </c>
      <c r="E72">
        <v>1</v>
      </c>
      <c r="F72">
        <v>10</v>
      </c>
      <c r="G72">
        <v>13.5</v>
      </c>
      <c r="H72">
        <v>15.5</v>
      </c>
      <c r="I72">
        <v>16.5</v>
      </c>
      <c r="J72">
        <v>20.5</v>
      </c>
      <c r="K72">
        <v>27</v>
      </c>
      <c r="L72">
        <v>33</v>
      </c>
      <c r="M72">
        <v>38</v>
      </c>
      <c r="N72">
        <v>46.5</v>
      </c>
      <c r="O72">
        <v>47</v>
      </c>
      <c r="P72">
        <v>47</v>
      </c>
      <c r="Q72">
        <v>47</v>
      </c>
      <c r="R72">
        <v>47.5</v>
      </c>
      <c r="S72">
        <v>52.5</v>
      </c>
      <c r="T72">
        <v>53</v>
      </c>
      <c r="U72">
        <v>1</v>
      </c>
      <c r="V72">
        <v>0.83599999999999997</v>
      </c>
      <c r="W72">
        <v>25.692</v>
      </c>
      <c r="X72">
        <v>0.749</v>
      </c>
      <c r="Y72">
        <v>1.8220000000000001</v>
      </c>
    </row>
    <row r="73" spans="1:25" x14ac:dyDescent="0.3">
      <c r="A73" t="s">
        <v>103</v>
      </c>
      <c r="B73">
        <v>72</v>
      </c>
      <c r="C73" t="s">
        <v>26</v>
      </c>
      <c r="D73" t="s">
        <v>92</v>
      </c>
      <c r="E73">
        <v>1</v>
      </c>
      <c r="F73">
        <v>6.5</v>
      </c>
      <c r="G73">
        <v>9</v>
      </c>
      <c r="H73">
        <v>9.5</v>
      </c>
      <c r="I73">
        <v>12</v>
      </c>
      <c r="J73">
        <v>17</v>
      </c>
      <c r="K73">
        <v>23</v>
      </c>
      <c r="L73">
        <v>30</v>
      </c>
      <c r="M73">
        <v>35</v>
      </c>
      <c r="N73">
        <v>41.5</v>
      </c>
      <c r="O73">
        <v>41.5</v>
      </c>
      <c r="P73">
        <v>48.5</v>
      </c>
      <c r="Q73">
        <v>49</v>
      </c>
      <c r="R73">
        <v>49.5</v>
      </c>
      <c r="S73">
        <v>52.5</v>
      </c>
      <c r="T73">
        <v>54</v>
      </c>
      <c r="U73">
        <v>1</v>
      </c>
      <c r="V73">
        <v>0.83099999999999996</v>
      </c>
      <c r="W73">
        <v>18.331</v>
      </c>
      <c r="X73">
        <v>0.79100000000000004</v>
      </c>
      <c r="Y73">
        <v>6.7469999999999999</v>
      </c>
    </row>
    <row r="74" spans="1:25" x14ac:dyDescent="0.3">
      <c r="A74" t="s">
        <v>104</v>
      </c>
      <c r="B74">
        <v>73</v>
      </c>
      <c r="C74" t="s">
        <v>26</v>
      </c>
      <c r="D74" t="s">
        <v>92</v>
      </c>
      <c r="E74">
        <v>1</v>
      </c>
      <c r="F74">
        <v>7.5</v>
      </c>
      <c r="G74">
        <v>11.5</v>
      </c>
      <c r="H74">
        <v>15</v>
      </c>
      <c r="I74">
        <v>21.5</v>
      </c>
      <c r="J74">
        <v>28.5</v>
      </c>
      <c r="K74">
        <v>38</v>
      </c>
      <c r="L74">
        <v>46</v>
      </c>
      <c r="M74">
        <v>51</v>
      </c>
      <c r="N74">
        <v>60.5</v>
      </c>
      <c r="O74">
        <v>62</v>
      </c>
      <c r="P74">
        <v>62</v>
      </c>
      <c r="Q74">
        <v>70</v>
      </c>
      <c r="R74">
        <v>71</v>
      </c>
      <c r="S74">
        <v>71</v>
      </c>
      <c r="T74">
        <v>72</v>
      </c>
      <c r="U74">
        <v>1</v>
      </c>
      <c r="V74">
        <v>0.82799999999999996</v>
      </c>
      <c r="W74">
        <v>16.623999999999999</v>
      </c>
      <c r="X74">
        <v>0.64700000000000002</v>
      </c>
      <c r="Y74">
        <v>1.089</v>
      </c>
    </row>
    <row r="75" spans="1:25" x14ac:dyDescent="0.3">
      <c r="A75" t="s">
        <v>105</v>
      </c>
      <c r="B75">
        <v>74</v>
      </c>
      <c r="C75" t="s">
        <v>26</v>
      </c>
      <c r="D75" t="s">
        <v>92</v>
      </c>
      <c r="E75">
        <v>1</v>
      </c>
      <c r="F75">
        <v>9</v>
      </c>
      <c r="G75">
        <v>9.5</v>
      </c>
      <c r="H75">
        <v>9.5</v>
      </c>
      <c r="I75">
        <v>12</v>
      </c>
      <c r="J75">
        <v>14.5</v>
      </c>
      <c r="K75">
        <v>20</v>
      </c>
      <c r="L75">
        <v>26</v>
      </c>
      <c r="M75">
        <v>33</v>
      </c>
      <c r="N75">
        <v>42</v>
      </c>
      <c r="O75">
        <v>42</v>
      </c>
      <c r="P75">
        <v>42</v>
      </c>
      <c r="Q75">
        <v>45</v>
      </c>
      <c r="R75">
        <v>48</v>
      </c>
      <c r="S75">
        <v>49.5</v>
      </c>
      <c r="T75">
        <v>49.5</v>
      </c>
      <c r="U75">
        <v>1</v>
      </c>
      <c r="V75">
        <v>0.83699999999999997</v>
      </c>
      <c r="W75">
        <v>15.137</v>
      </c>
      <c r="X75">
        <v>0.68300000000000005</v>
      </c>
      <c r="Y75">
        <v>1.573</v>
      </c>
    </row>
    <row r="76" spans="1:25" x14ac:dyDescent="0.3">
      <c r="A76" t="s">
        <v>106</v>
      </c>
      <c r="B76">
        <v>75</v>
      </c>
      <c r="C76" t="s">
        <v>26</v>
      </c>
      <c r="D76" t="s">
        <v>92</v>
      </c>
      <c r="E76">
        <v>0</v>
      </c>
      <c r="F76">
        <v>7.5</v>
      </c>
      <c r="G76">
        <v>8.5</v>
      </c>
      <c r="H76">
        <v>8.5</v>
      </c>
      <c r="I76">
        <v>10</v>
      </c>
      <c r="J76">
        <v>10</v>
      </c>
      <c r="K76">
        <v>10.5</v>
      </c>
      <c r="L76">
        <v>12.5</v>
      </c>
      <c r="M76">
        <v>17.5</v>
      </c>
      <c r="N76">
        <v>24</v>
      </c>
      <c r="O76">
        <v>26.5</v>
      </c>
      <c r="P76">
        <v>30</v>
      </c>
      <c r="Q76">
        <v>30</v>
      </c>
      <c r="R76">
        <v>30</v>
      </c>
      <c r="S76">
        <v>30</v>
      </c>
      <c r="T76">
        <v>42</v>
      </c>
      <c r="U76">
        <v>1</v>
      </c>
      <c r="V76">
        <v>0.77500000000000002</v>
      </c>
      <c r="W76">
        <v>8.7490000000000006</v>
      </c>
      <c r="X76">
        <v>0.73499999999999999</v>
      </c>
      <c r="Y76">
        <v>2.4529999999999998</v>
      </c>
    </row>
    <row r="77" spans="1:25" x14ac:dyDescent="0.3">
      <c r="A77" t="s">
        <v>107</v>
      </c>
      <c r="B77">
        <v>76</v>
      </c>
      <c r="C77" t="s">
        <v>32</v>
      </c>
      <c r="D77" t="s">
        <v>92</v>
      </c>
      <c r="E77">
        <v>1</v>
      </c>
      <c r="F77">
        <v>5.5</v>
      </c>
      <c r="G77">
        <v>5.5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">
      <c r="A78" t="s">
        <v>108</v>
      </c>
      <c r="B78">
        <v>77</v>
      </c>
      <c r="C78" t="s">
        <v>32</v>
      </c>
      <c r="D78" t="s">
        <v>92</v>
      </c>
      <c r="E78">
        <v>0</v>
      </c>
      <c r="F78">
        <v>5</v>
      </c>
      <c r="G78">
        <v>6</v>
      </c>
      <c r="H78">
        <v>6.5</v>
      </c>
      <c r="I78">
        <v>6.5</v>
      </c>
      <c r="J78">
        <v>6.5</v>
      </c>
      <c r="K78">
        <v>7</v>
      </c>
      <c r="L78">
        <v>7</v>
      </c>
      <c r="M78">
        <v>7.5</v>
      </c>
      <c r="N78">
        <v>9.5</v>
      </c>
      <c r="O78">
        <v>10.5</v>
      </c>
      <c r="P78">
        <v>14.5</v>
      </c>
      <c r="Q78">
        <v>15.5</v>
      </c>
      <c r="R78">
        <v>16.5</v>
      </c>
      <c r="S78">
        <v>16.5</v>
      </c>
      <c r="T78">
        <v>16.5</v>
      </c>
      <c r="U78">
        <v>1</v>
      </c>
      <c r="V78">
        <v>0.64100000000000001</v>
      </c>
      <c r="W78">
        <v>1.2330000000000001</v>
      </c>
      <c r="X78">
        <v>0.38800000000000001</v>
      </c>
      <c r="Y78">
        <v>0.10299999999999999</v>
      </c>
    </row>
    <row r="79" spans="1:25" x14ac:dyDescent="0.3">
      <c r="A79" t="s">
        <v>109</v>
      </c>
      <c r="B79">
        <v>78</v>
      </c>
      <c r="C79" t="s">
        <v>32</v>
      </c>
      <c r="D79" t="s">
        <v>92</v>
      </c>
      <c r="E79">
        <v>1</v>
      </c>
      <c r="F79">
        <v>4</v>
      </c>
      <c r="G79">
        <v>4.5</v>
      </c>
      <c r="H79">
        <v>5</v>
      </c>
      <c r="I79">
        <v>5</v>
      </c>
      <c r="J79">
        <v>5</v>
      </c>
      <c r="K79">
        <v>7</v>
      </c>
      <c r="L79">
        <v>7.5</v>
      </c>
      <c r="M79">
        <v>8</v>
      </c>
      <c r="N79">
        <v>9</v>
      </c>
      <c r="O79">
        <v>11</v>
      </c>
      <c r="P79">
        <v>16</v>
      </c>
      <c r="Q79">
        <v>16</v>
      </c>
      <c r="R79">
        <v>17</v>
      </c>
      <c r="S79">
        <v>17.5</v>
      </c>
      <c r="T79">
        <v>17.5</v>
      </c>
      <c r="U79">
        <v>1</v>
      </c>
      <c r="V79">
        <v>0.72399999999999998</v>
      </c>
      <c r="W79">
        <v>3.2149999999999999</v>
      </c>
      <c r="X79">
        <v>0.44500000000000001</v>
      </c>
      <c r="Y79">
        <v>8.7999999999999995E-2</v>
      </c>
    </row>
    <row r="80" spans="1:25" x14ac:dyDescent="0.3">
      <c r="A80" t="s">
        <v>110</v>
      </c>
      <c r="B80">
        <v>79</v>
      </c>
      <c r="C80" t="s">
        <v>32</v>
      </c>
      <c r="D80" t="s">
        <v>92</v>
      </c>
      <c r="E80">
        <v>1</v>
      </c>
      <c r="F80">
        <v>4.5</v>
      </c>
      <c r="G80">
        <v>6</v>
      </c>
      <c r="H80">
        <v>6</v>
      </c>
      <c r="I80">
        <v>8</v>
      </c>
      <c r="J80">
        <v>9</v>
      </c>
      <c r="K80">
        <v>11</v>
      </c>
      <c r="L80">
        <v>11.5</v>
      </c>
      <c r="M80">
        <v>12.5</v>
      </c>
      <c r="N80">
        <v>15</v>
      </c>
      <c r="O80">
        <v>15.5</v>
      </c>
      <c r="P80">
        <v>19</v>
      </c>
      <c r="Q80">
        <v>19.5</v>
      </c>
      <c r="R80">
        <v>21.5</v>
      </c>
      <c r="S80">
        <v>22.5</v>
      </c>
      <c r="T80">
        <v>23</v>
      </c>
      <c r="U80">
        <v>1</v>
      </c>
      <c r="V80">
        <v>0.68899999999999995</v>
      </c>
      <c r="W80">
        <v>0.82599999999999996</v>
      </c>
      <c r="X80">
        <v>0.14699999999999999</v>
      </c>
      <c r="Y80">
        <v>1E-3</v>
      </c>
    </row>
    <row r="81" spans="1:25" x14ac:dyDescent="0.3">
      <c r="A81" t="s">
        <v>111</v>
      </c>
      <c r="B81">
        <v>80</v>
      </c>
      <c r="C81" t="s">
        <v>32</v>
      </c>
      <c r="D81" t="s">
        <v>92</v>
      </c>
      <c r="E81">
        <v>1</v>
      </c>
      <c r="F81">
        <v>6</v>
      </c>
      <c r="G81">
        <v>7</v>
      </c>
      <c r="H81">
        <v>7</v>
      </c>
      <c r="I81">
        <v>7</v>
      </c>
      <c r="J81">
        <v>7</v>
      </c>
      <c r="K81">
        <v>7.5</v>
      </c>
      <c r="L81">
        <v>6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3">
      <c r="A82">
        <v>81</v>
      </c>
      <c r="B82">
        <v>81</v>
      </c>
      <c r="C82" t="s">
        <v>26</v>
      </c>
      <c r="D82" t="s">
        <v>112</v>
      </c>
      <c r="E82">
        <v>1</v>
      </c>
      <c r="F82">
        <v>16.5</v>
      </c>
      <c r="G82">
        <v>20</v>
      </c>
      <c r="H82">
        <v>23.5</v>
      </c>
      <c r="I82">
        <v>29.5</v>
      </c>
      <c r="J82">
        <v>35</v>
      </c>
      <c r="K82">
        <v>42.5</v>
      </c>
      <c r="L82">
        <v>51</v>
      </c>
      <c r="M82">
        <v>54.5</v>
      </c>
      <c r="N82">
        <v>61</v>
      </c>
      <c r="O82">
        <v>64</v>
      </c>
      <c r="P82">
        <v>66</v>
      </c>
      <c r="Q82">
        <v>66.5</v>
      </c>
      <c r="R82">
        <v>66.5</v>
      </c>
      <c r="S82">
        <v>66.5</v>
      </c>
      <c r="T82">
        <v>66.5</v>
      </c>
      <c r="U82">
        <v>1</v>
      </c>
      <c r="V82">
        <v>0.80600000000000005</v>
      </c>
      <c r="W82">
        <v>11.704000000000001</v>
      </c>
      <c r="X82">
        <v>0.78300000000000003</v>
      </c>
      <c r="Y82">
        <v>6.6630000000000003</v>
      </c>
    </row>
    <row r="83" spans="1:25" x14ac:dyDescent="0.3">
      <c r="A83">
        <v>82</v>
      </c>
      <c r="B83">
        <v>82</v>
      </c>
      <c r="C83" t="s">
        <v>26</v>
      </c>
      <c r="D83" t="s">
        <v>112</v>
      </c>
      <c r="E83">
        <v>1</v>
      </c>
      <c r="F83">
        <v>15</v>
      </c>
      <c r="G83">
        <v>20.5</v>
      </c>
      <c r="H83">
        <v>27</v>
      </c>
      <c r="I83">
        <v>34</v>
      </c>
      <c r="J83">
        <v>41</v>
      </c>
      <c r="K83">
        <v>48</v>
      </c>
      <c r="L83">
        <v>54.5</v>
      </c>
      <c r="M83">
        <v>60</v>
      </c>
      <c r="N83">
        <v>65.5</v>
      </c>
      <c r="O83">
        <v>68</v>
      </c>
      <c r="P83">
        <v>74</v>
      </c>
      <c r="Q83">
        <v>74.5</v>
      </c>
      <c r="R83">
        <v>74.5</v>
      </c>
      <c r="S83">
        <v>76</v>
      </c>
      <c r="T83">
        <v>76</v>
      </c>
      <c r="U83">
        <v>1</v>
      </c>
      <c r="V83">
        <v>0.83199999999999996</v>
      </c>
      <c r="W83">
        <v>17.672999999999998</v>
      </c>
      <c r="X83">
        <v>0.74299999999999999</v>
      </c>
      <c r="Y83">
        <v>2.2050000000000001</v>
      </c>
    </row>
    <row r="84" spans="1:25" x14ac:dyDescent="0.3">
      <c r="A84">
        <v>83</v>
      </c>
      <c r="B84">
        <v>83</v>
      </c>
      <c r="C84" t="s">
        <v>26</v>
      </c>
      <c r="D84" t="s">
        <v>112</v>
      </c>
      <c r="E84">
        <v>1</v>
      </c>
      <c r="F84">
        <v>11</v>
      </c>
      <c r="G84">
        <v>17</v>
      </c>
      <c r="H84">
        <v>21</v>
      </c>
      <c r="I84">
        <v>27.5</v>
      </c>
      <c r="J84">
        <v>32</v>
      </c>
      <c r="K84">
        <v>38</v>
      </c>
      <c r="L84">
        <v>44.5</v>
      </c>
      <c r="M84">
        <v>48.5</v>
      </c>
      <c r="N84">
        <v>50</v>
      </c>
      <c r="O84">
        <v>52.5</v>
      </c>
      <c r="P84">
        <v>53</v>
      </c>
      <c r="Q84">
        <v>53</v>
      </c>
      <c r="R84">
        <v>53</v>
      </c>
      <c r="S84">
        <v>55.5</v>
      </c>
      <c r="T84">
        <v>56</v>
      </c>
      <c r="U84">
        <v>1</v>
      </c>
      <c r="V84">
        <v>0.82099999999999995</v>
      </c>
      <c r="W84">
        <v>13.228999999999999</v>
      </c>
      <c r="X84">
        <v>0.61399999999999999</v>
      </c>
      <c r="Y84">
        <v>0.98799999999999999</v>
      </c>
    </row>
    <row r="85" spans="1:25" x14ac:dyDescent="0.3">
      <c r="A85">
        <v>84</v>
      </c>
      <c r="B85">
        <v>84</v>
      </c>
      <c r="C85" t="s">
        <v>26</v>
      </c>
      <c r="D85" t="s">
        <v>112</v>
      </c>
      <c r="E85">
        <v>1</v>
      </c>
      <c r="F85">
        <v>17.5</v>
      </c>
      <c r="G85">
        <v>25</v>
      </c>
      <c r="H85">
        <v>31</v>
      </c>
      <c r="I85">
        <v>41.5</v>
      </c>
      <c r="J85">
        <v>49</v>
      </c>
      <c r="K85">
        <v>58.5</v>
      </c>
      <c r="L85">
        <v>65</v>
      </c>
      <c r="M85">
        <v>69.5</v>
      </c>
      <c r="N85">
        <v>69.5</v>
      </c>
      <c r="O85">
        <v>69.5</v>
      </c>
      <c r="P85">
        <v>69.5</v>
      </c>
      <c r="Q85">
        <v>69.5</v>
      </c>
      <c r="R85">
        <v>69.5</v>
      </c>
      <c r="S85">
        <v>72</v>
      </c>
      <c r="T85">
        <v>73</v>
      </c>
      <c r="U85">
        <v>1</v>
      </c>
      <c r="V85">
        <v>0.79300000000000004</v>
      </c>
      <c r="W85">
        <v>9.2789999999999999</v>
      </c>
      <c r="X85">
        <v>0.66500000000000004</v>
      </c>
      <c r="Y85">
        <v>0.42599999999999999</v>
      </c>
    </row>
    <row r="86" spans="1:25" x14ac:dyDescent="0.3">
      <c r="A86">
        <v>85</v>
      </c>
      <c r="B86">
        <v>85</v>
      </c>
      <c r="C86" t="s">
        <v>26</v>
      </c>
      <c r="D86" t="s">
        <v>112</v>
      </c>
      <c r="E86">
        <v>1</v>
      </c>
      <c r="F86">
        <v>9</v>
      </c>
      <c r="G86">
        <v>14.5</v>
      </c>
      <c r="H86">
        <v>17.5</v>
      </c>
      <c r="I86">
        <v>23.5</v>
      </c>
      <c r="J86">
        <v>27</v>
      </c>
      <c r="K86">
        <v>34</v>
      </c>
      <c r="L86">
        <v>41.5</v>
      </c>
      <c r="M86">
        <v>49</v>
      </c>
      <c r="N86">
        <v>53</v>
      </c>
      <c r="O86">
        <v>53.5</v>
      </c>
      <c r="P86">
        <v>53.5</v>
      </c>
      <c r="Q86">
        <v>53.5</v>
      </c>
      <c r="R86">
        <v>54.5</v>
      </c>
      <c r="S86">
        <v>54.5</v>
      </c>
      <c r="T86">
        <v>54.5</v>
      </c>
      <c r="U86">
        <v>1</v>
      </c>
      <c r="V86" t="s">
        <v>57</v>
      </c>
      <c r="W86" t="s">
        <v>57</v>
      </c>
      <c r="X86" t="s">
        <v>57</v>
      </c>
      <c r="Y86" t="s">
        <v>57</v>
      </c>
    </row>
    <row r="87" spans="1:25" x14ac:dyDescent="0.3">
      <c r="A87">
        <v>86</v>
      </c>
      <c r="B87">
        <v>86</v>
      </c>
      <c r="C87" t="s">
        <v>32</v>
      </c>
      <c r="D87" t="s">
        <v>112</v>
      </c>
      <c r="E87">
        <v>0</v>
      </c>
      <c r="F87">
        <v>4.5</v>
      </c>
      <c r="G87">
        <v>5</v>
      </c>
      <c r="H87">
        <v>5</v>
      </c>
      <c r="I87">
        <v>5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3">
      <c r="A88">
        <v>87</v>
      </c>
      <c r="B88">
        <v>87</v>
      </c>
      <c r="C88" t="s">
        <v>32</v>
      </c>
      <c r="D88" t="s">
        <v>112</v>
      </c>
      <c r="E88">
        <v>0</v>
      </c>
      <c r="F88">
        <v>4</v>
      </c>
      <c r="G88">
        <v>5.5</v>
      </c>
      <c r="H88">
        <v>6</v>
      </c>
      <c r="I88">
        <v>6</v>
      </c>
      <c r="J88">
        <v>6</v>
      </c>
      <c r="K88">
        <v>7</v>
      </c>
      <c r="L88">
        <v>7.5</v>
      </c>
      <c r="M88">
        <v>9.5</v>
      </c>
      <c r="N88">
        <v>10.5</v>
      </c>
      <c r="O88">
        <v>13</v>
      </c>
      <c r="P88">
        <v>14</v>
      </c>
      <c r="Q88">
        <v>14.5</v>
      </c>
      <c r="R88">
        <v>15.5</v>
      </c>
      <c r="S88">
        <v>16</v>
      </c>
      <c r="T88">
        <v>16</v>
      </c>
      <c r="U88">
        <v>1</v>
      </c>
      <c r="V88">
        <v>0.77400000000000002</v>
      </c>
      <c r="W88">
        <v>3.198</v>
      </c>
      <c r="X88">
        <v>3.5999999999999997E-2</v>
      </c>
      <c r="Y88">
        <v>1E-3</v>
      </c>
    </row>
    <row r="89" spans="1:25" x14ac:dyDescent="0.3">
      <c r="A89">
        <v>88</v>
      </c>
      <c r="B89">
        <v>88</v>
      </c>
      <c r="C89" t="s">
        <v>32</v>
      </c>
      <c r="D89" t="s">
        <v>112</v>
      </c>
      <c r="E89">
        <v>1</v>
      </c>
      <c r="F89">
        <v>3</v>
      </c>
      <c r="G89">
        <v>5</v>
      </c>
      <c r="H89">
        <v>5.5</v>
      </c>
      <c r="I89">
        <v>5.5</v>
      </c>
      <c r="J89">
        <v>5.5</v>
      </c>
      <c r="K89">
        <v>5.5</v>
      </c>
      <c r="L89">
        <v>7</v>
      </c>
      <c r="M89">
        <v>7</v>
      </c>
      <c r="N89">
        <v>8.5</v>
      </c>
      <c r="O89">
        <v>9.5</v>
      </c>
      <c r="P89">
        <v>11.5</v>
      </c>
      <c r="Q89">
        <v>12</v>
      </c>
      <c r="R89">
        <v>12</v>
      </c>
      <c r="S89">
        <v>12</v>
      </c>
      <c r="T89">
        <v>14.5</v>
      </c>
      <c r="U89">
        <v>1</v>
      </c>
      <c r="V89">
        <v>0.73799999999999999</v>
      </c>
      <c r="W89">
        <v>2.6429999999999998</v>
      </c>
      <c r="X89">
        <v>0.36399999999999999</v>
      </c>
      <c r="Y89">
        <v>2.8000000000000001E-2</v>
      </c>
    </row>
    <row r="90" spans="1:25" x14ac:dyDescent="0.3">
      <c r="A90">
        <v>89</v>
      </c>
      <c r="B90">
        <v>89</v>
      </c>
      <c r="C90" t="s">
        <v>26</v>
      </c>
      <c r="D90" t="s">
        <v>112</v>
      </c>
      <c r="E90">
        <v>1</v>
      </c>
      <c r="F90">
        <v>6.5</v>
      </c>
      <c r="G90">
        <v>9.5</v>
      </c>
      <c r="H90">
        <v>10.5</v>
      </c>
      <c r="I90">
        <v>12</v>
      </c>
      <c r="J90">
        <v>14.5</v>
      </c>
      <c r="K90">
        <v>17</v>
      </c>
      <c r="L90">
        <v>19</v>
      </c>
      <c r="M90">
        <v>21.5</v>
      </c>
      <c r="N90">
        <v>25.5</v>
      </c>
      <c r="O90">
        <v>26</v>
      </c>
      <c r="P90">
        <v>31</v>
      </c>
      <c r="Q90">
        <v>36</v>
      </c>
      <c r="R90">
        <v>36</v>
      </c>
      <c r="S90">
        <v>36</v>
      </c>
      <c r="T90">
        <v>36</v>
      </c>
      <c r="U90">
        <v>1</v>
      </c>
      <c r="V90">
        <v>0.79</v>
      </c>
      <c r="W90">
        <v>6.7469999999999999</v>
      </c>
      <c r="X90">
        <v>0.69599999999999995</v>
      </c>
      <c r="Y90">
        <v>1.0880000000000001</v>
      </c>
    </row>
    <row r="91" spans="1:25" x14ac:dyDescent="0.3">
      <c r="A91">
        <v>90</v>
      </c>
      <c r="B91">
        <v>90</v>
      </c>
      <c r="C91" t="s">
        <v>32</v>
      </c>
      <c r="D91" t="s">
        <v>112</v>
      </c>
      <c r="E91">
        <v>0</v>
      </c>
      <c r="F91">
        <v>2.5</v>
      </c>
      <c r="G91">
        <v>3.5</v>
      </c>
      <c r="H91">
        <v>4</v>
      </c>
      <c r="I91">
        <v>4</v>
      </c>
      <c r="J91">
        <v>5</v>
      </c>
      <c r="K91">
        <v>6</v>
      </c>
      <c r="L91">
        <v>7</v>
      </c>
      <c r="M91">
        <v>8</v>
      </c>
      <c r="N91">
        <v>9</v>
      </c>
      <c r="O91">
        <v>9.5</v>
      </c>
      <c r="P91">
        <v>12.5</v>
      </c>
      <c r="Q91">
        <v>12.5</v>
      </c>
      <c r="R91">
        <v>13</v>
      </c>
      <c r="S91">
        <v>13.5</v>
      </c>
      <c r="T91">
        <v>15</v>
      </c>
      <c r="U91">
        <v>1</v>
      </c>
      <c r="V91">
        <v>0.78600000000000003</v>
      </c>
      <c r="W91">
        <v>3.78</v>
      </c>
      <c r="X91">
        <v>3.6999999999999998E-2</v>
      </c>
      <c r="Y91">
        <v>1E-3</v>
      </c>
    </row>
    <row r="92" spans="1:25" x14ac:dyDescent="0.3">
      <c r="A92">
        <v>91</v>
      </c>
      <c r="B92">
        <v>91</v>
      </c>
      <c r="C92" t="s">
        <v>32</v>
      </c>
      <c r="D92" t="s">
        <v>112</v>
      </c>
      <c r="E92">
        <v>0</v>
      </c>
      <c r="F92">
        <v>4.5</v>
      </c>
      <c r="G92">
        <v>5</v>
      </c>
      <c r="H92">
        <v>5</v>
      </c>
      <c r="I92">
        <v>5</v>
      </c>
      <c r="J92">
        <v>5.5</v>
      </c>
      <c r="K92">
        <v>6.5</v>
      </c>
      <c r="L92">
        <v>7</v>
      </c>
      <c r="M92">
        <v>7.5</v>
      </c>
      <c r="N92">
        <v>9</v>
      </c>
      <c r="O92">
        <v>9.5</v>
      </c>
      <c r="P92">
        <v>12</v>
      </c>
      <c r="Q92">
        <v>12</v>
      </c>
      <c r="R92">
        <v>12.5</v>
      </c>
      <c r="S92">
        <v>13</v>
      </c>
      <c r="T92">
        <v>13</v>
      </c>
      <c r="U92">
        <v>1</v>
      </c>
      <c r="V92">
        <v>0.73299999999999998</v>
      </c>
      <c r="W92">
        <v>0.95499999999999996</v>
      </c>
      <c r="X92">
        <v>0.629</v>
      </c>
      <c r="Y92">
        <v>0.20599999999999999</v>
      </c>
    </row>
    <row r="93" spans="1:25" x14ac:dyDescent="0.3">
      <c r="A93">
        <v>92</v>
      </c>
      <c r="B93">
        <v>92</v>
      </c>
      <c r="C93" t="s">
        <v>26</v>
      </c>
      <c r="D93" t="s">
        <v>112</v>
      </c>
      <c r="E93">
        <v>1</v>
      </c>
      <c r="F93">
        <v>8</v>
      </c>
      <c r="G93">
        <v>11.5</v>
      </c>
      <c r="H93">
        <v>14</v>
      </c>
      <c r="I93">
        <v>17.5</v>
      </c>
      <c r="J93">
        <v>20.5</v>
      </c>
      <c r="K93">
        <v>26</v>
      </c>
      <c r="L93">
        <v>33.5</v>
      </c>
      <c r="M93">
        <v>39</v>
      </c>
      <c r="N93">
        <v>46</v>
      </c>
      <c r="O93">
        <v>49</v>
      </c>
      <c r="P93">
        <v>55</v>
      </c>
      <c r="Q93">
        <v>56</v>
      </c>
      <c r="R93">
        <v>56.5</v>
      </c>
      <c r="S93">
        <v>58</v>
      </c>
      <c r="T93">
        <v>59</v>
      </c>
      <c r="U93">
        <v>1</v>
      </c>
      <c r="V93">
        <v>0.83199999999999996</v>
      </c>
      <c r="W93">
        <v>19.055</v>
      </c>
      <c r="X93">
        <v>0.8</v>
      </c>
      <c r="Y93">
        <v>6.976</v>
      </c>
    </row>
    <row r="94" spans="1:25" x14ac:dyDescent="0.3">
      <c r="A94">
        <v>93</v>
      </c>
      <c r="B94">
        <v>93</v>
      </c>
      <c r="C94" t="s">
        <v>32</v>
      </c>
      <c r="D94" t="s">
        <v>112</v>
      </c>
      <c r="E94">
        <v>0</v>
      </c>
      <c r="F94">
        <v>5.5</v>
      </c>
      <c r="G94">
        <v>6.5</v>
      </c>
      <c r="H94">
        <v>7.5</v>
      </c>
      <c r="I94">
        <v>8.5</v>
      </c>
      <c r="J94">
        <v>9</v>
      </c>
      <c r="K94">
        <v>10</v>
      </c>
      <c r="L94">
        <v>11</v>
      </c>
      <c r="M94">
        <v>11.5</v>
      </c>
      <c r="N94">
        <v>11.5</v>
      </c>
      <c r="O94">
        <v>12.5</v>
      </c>
      <c r="P94">
        <v>15</v>
      </c>
      <c r="Q94">
        <v>15.5</v>
      </c>
      <c r="R94">
        <v>16</v>
      </c>
      <c r="S94">
        <v>16.5</v>
      </c>
      <c r="T94">
        <v>16.5</v>
      </c>
      <c r="U94">
        <v>1</v>
      </c>
      <c r="V94">
        <v>0.77500000000000002</v>
      </c>
      <c r="W94">
        <v>2.14</v>
      </c>
      <c r="X94">
        <v>0.69899999999999995</v>
      </c>
      <c r="Y94">
        <v>0.79600000000000004</v>
      </c>
    </row>
    <row r="95" spans="1:25" x14ac:dyDescent="0.3">
      <c r="A95">
        <v>94</v>
      </c>
      <c r="B95">
        <v>94</v>
      </c>
      <c r="C95" t="s">
        <v>32</v>
      </c>
      <c r="D95" t="s">
        <v>112</v>
      </c>
      <c r="E95">
        <v>1</v>
      </c>
      <c r="F95">
        <v>4.5</v>
      </c>
      <c r="G95">
        <v>5</v>
      </c>
      <c r="H95">
        <v>5.5</v>
      </c>
      <c r="I95">
        <v>7</v>
      </c>
      <c r="J95">
        <v>7</v>
      </c>
      <c r="K95">
        <v>9</v>
      </c>
      <c r="L95">
        <v>9.5</v>
      </c>
      <c r="M95">
        <v>11</v>
      </c>
      <c r="N95">
        <v>12</v>
      </c>
      <c r="O95">
        <v>13</v>
      </c>
      <c r="P95">
        <v>17.5</v>
      </c>
      <c r="Q95">
        <v>18</v>
      </c>
      <c r="R95">
        <v>18</v>
      </c>
      <c r="S95">
        <v>19</v>
      </c>
      <c r="T95">
        <v>19</v>
      </c>
      <c r="U95">
        <v>1</v>
      </c>
      <c r="V95">
        <v>0.8</v>
      </c>
      <c r="W95">
        <v>5.7</v>
      </c>
      <c r="X95">
        <v>0.66500000000000004</v>
      </c>
      <c r="Y95">
        <v>0.308</v>
      </c>
    </row>
    <row r="96" spans="1:25" x14ac:dyDescent="0.3">
      <c r="A96">
        <v>95</v>
      </c>
      <c r="B96">
        <v>95</v>
      </c>
      <c r="C96" t="s">
        <v>32</v>
      </c>
      <c r="D96" t="s">
        <v>112</v>
      </c>
      <c r="E96">
        <v>0</v>
      </c>
      <c r="F96">
        <v>2</v>
      </c>
      <c r="G96">
        <v>3.5</v>
      </c>
      <c r="H96">
        <v>5</v>
      </c>
      <c r="I96">
        <v>5</v>
      </c>
      <c r="J96">
        <v>6</v>
      </c>
      <c r="K96">
        <v>7</v>
      </c>
      <c r="L96">
        <v>7.5</v>
      </c>
      <c r="M96">
        <v>8.5</v>
      </c>
      <c r="N96">
        <v>9.5</v>
      </c>
      <c r="O96">
        <v>10.5</v>
      </c>
      <c r="P96">
        <v>11.5</v>
      </c>
      <c r="Q96">
        <v>12.5</v>
      </c>
      <c r="R96">
        <v>13</v>
      </c>
      <c r="S96">
        <v>14</v>
      </c>
      <c r="T96">
        <v>14</v>
      </c>
      <c r="U96">
        <v>1</v>
      </c>
      <c r="V96">
        <v>0.70599999999999996</v>
      </c>
      <c r="W96">
        <v>0.65800000000000003</v>
      </c>
      <c r="X96">
        <v>0.49</v>
      </c>
      <c r="Y96">
        <v>4.2000000000000003E-2</v>
      </c>
    </row>
    <row r="97" spans="1:25" x14ac:dyDescent="0.3">
      <c r="A97">
        <v>96</v>
      </c>
      <c r="B97">
        <v>96</v>
      </c>
      <c r="C97" t="s">
        <v>26</v>
      </c>
      <c r="D97" t="s">
        <v>112</v>
      </c>
      <c r="E97">
        <v>0</v>
      </c>
      <c r="F97">
        <v>4</v>
      </c>
      <c r="G97">
        <v>7.5</v>
      </c>
      <c r="H97">
        <v>10</v>
      </c>
      <c r="I97">
        <v>14</v>
      </c>
      <c r="J97">
        <v>18.5</v>
      </c>
      <c r="K97">
        <v>25</v>
      </c>
      <c r="L97">
        <v>31.5</v>
      </c>
      <c r="M97">
        <v>37.5</v>
      </c>
      <c r="N97">
        <v>42</v>
      </c>
      <c r="O97">
        <v>43</v>
      </c>
      <c r="P97">
        <v>49.5</v>
      </c>
      <c r="Q97">
        <v>57.5</v>
      </c>
      <c r="R97">
        <v>58</v>
      </c>
      <c r="S97">
        <v>58.5</v>
      </c>
      <c r="T97">
        <v>61</v>
      </c>
      <c r="U97">
        <v>1</v>
      </c>
      <c r="V97">
        <v>0.77700000000000002</v>
      </c>
      <c r="W97">
        <v>4.1689999999999996</v>
      </c>
      <c r="X97">
        <v>0.63200000000000001</v>
      </c>
      <c r="Y97">
        <v>0.59399999999999997</v>
      </c>
    </row>
    <row r="98" spans="1:25" x14ac:dyDescent="0.3">
      <c r="A98">
        <v>97</v>
      </c>
      <c r="B98">
        <v>97</v>
      </c>
      <c r="C98" t="s">
        <v>26</v>
      </c>
      <c r="D98" t="s">
        <v>112</v>
      </c>
      <c r="E98">
        <v>1</v>
      </c>
      <c r="F98">
        <v>11.5</v>
      </c>
      <c r="G98">
        <v>17.5</v>
      </c>
      <c r="H98">
        <v>25</v>
      </c>
      <c r="I98">
        <v>32.5</v>
      </c>
      <c r="J98">
        <v>38</v>
      </c>
      <c r="K98">
        <v>45</v>
      </c>
      <c r="L98">
        <v>49.5</v>
      </c>
      <c r="M98">
        <v>52.5</v>
      </c>
      <c r="N98">
        <v>57</v>
      </c>
      <c r="O98">
        <v>62</v>
      </c>
      <c r="P98">
        <v>62</v>
      </c>
      <c r="Q98">
        <v>62</v>
      </c>
      <c r="R98">
        <v>63</v>
      </c>
      <c r="S98">
        <v>63</v>
      </c>
      <c r="T98">
        <v>64</v>
      </c>
      <c r="U98">
        <v>1</v>
      </c>
      <c r="V98">
        <v>0.78100000000000003</v>
      </c>
      <c r="W98">
        <v>3.6989999999999998</v>
      </c>
      <c r="X98">
        <v>0.42499999999999999</v>
      </c>
      <c r="Y98">
        <v>0.14299999999999999</v>
      </c>
    </row>
    <row r="99" spans="1:25" x14ac:dyDescent="0.3">
      <c r="A99">
        <v>98</v>
      </c>
      <c r="B99">
        <v>98</v>
      </c>
      <c r="C99" t="s">
        <v>32</v>
      </c>
      <c r="D99" t="s">
        <v>112</v>
      </c>
      <c r="E99">
        <v>0</v>
      </c>
      <c r="F99">
        <v>3.5</v>
      </c>
      <c r="G99">
        <v>3.5</v>
      </c>
      <c r="H99">
        <v>3.5</v>
      </c>
      <c r="I99">
        <v>4</v>
      </c>
      <c r="J99">
        <v>4.5</v>
      </c>
      <c r="K99">
        <v>6</v>
      </c>
      <c r="L99">
        <v>6.5</v>
      </c>
      <c r="M99">
        <v>7</v>
      </c>
      <c r="N99">
        <v>9</v>
      </c>
      <c r="O99">
        <v>9.5</v>
      </c>
      <c r="P99">
        <v>10.5</v>
      </c>
      <c r="Q99">
        <v>10.5</v>
      </c>
      <c r="R99">
        <v>11</v>
      </c>
      <c r="S99">
        <v>11.5</v>
      </c>
      <c r="T99">
        <v>12.5</v>
      </c>
      <c r="U99">
        <v>1</v>
      </c>
      <c r="V99">
        <v>0.79500000000000004</v>
      </c>
      <c r="W99">
        <v>3.7690000000000001</v>
      </c>
      <c r="X99">
        <v>0.42</v>
      </c>
      <c r="Y99">
        <v>1.0999999999999999E-2</v>
      </c>
    </row>
    <row r="100" spans="1:25" x14ac:dyDescent="0.3">
      <c r="A100">
        <v>99</v>
      </c>
      <c r="B100">
        <v>99</v>
      </c>
      <c r="C100" t="s">
        <v>26</v>
      </c>
      <c r="D100" t="s">
        <v>112</v>
      </c>
      <c r="E100">
        <v>1</v>
      </c>
      <c r="F100">
        <v>6.5</v>
      </c>
      <c r="G100">
        <v>12.5</v>
      </c>
      <c r="H100">
        <v>17.5</v>
      </c>
      <c r="I100">
        <v>25.5</v>
      </c>
      <c r="J100">
        <v>31</v>
      </c>
      <c r="K100">
        <v>36</v>
      </c>
      <c r="L100">
        <v>38.5</v>
      </c>
      <c r="M100">
        <v>43.5</v>
      </c>
      <c r="N100">
        <v>47</v>
      </c>
      <c r="O100">
        <v>48</v>
      </c>
      <c r="P100">
        <v>53</v>
      </c>
      <c r="Q100">
        <v>61</v>
      </c>
      <c r="R100">
        <v>61</v>
      </c>
      <c r="S100">
        <v>61</v>
      </c>
      <c r="T100">
        <v>65</v>
      </c>
      <c r="U100">
        <v>1</v>
      </c>
      <c r="V100">
        <v>0.75800000000000001</v>
      </c>
      <c r="W100">
        <v>6.1059999999999999</v>
      </c>
      <c r="X100">
        <v>0.73199999999999998</v>
      </c>
      <c r="Y100">
        <v>3.2490000000000001</v>
      </c>
    </row>
    <row r="101" spans="1:25" x14ac:dyDescent="0.3">
      <c r="A101">
        <v>100</v>
      </c>
      <c r="B101">
        <v>100</v>
      </c>
      <c r="C101" t="s">
        <v>32</v>
      </c>
      <c r="D101" t="s">
        <v>112</v>
      </c>
      <c r="E101">
        <v>0</v>
      </c>
      <c r="F101">
        <v>3.5</v>
      </c>
      <c r="G101">
        <v>4.5</v>
      </c>
      <c r="H101">
        <v>4.5</v>
      </c>
      <c r="I101">
        <v>5</v>
      </c>
      <c r="J101">
        <v>6</v>
      </c>
      <c r="K101">
        <v>7</v>
      </c>
      <c r="L101">
        <v>7.5</v>
      </c>
      <c r="M101">
        <v>8</v>
      </c>
      <c r="N101">
        <v>9.5</v>
      </c>
      <c r="O101">
        <v>10</v>
      </c>
      <c r="P101">
        <v>11.5</v>
      </c>
      <c r="Q101">
        <v>12</v>
      </c>
      <c r="R101">
        <v>12</v>
      </c>
      <c r="S101">
        <v>12.5</v>
      </c>
      <c r="T101">
        <v>13</v>
      </c>
      <c r="U101">
        <v>1</v>
      </c>
      <c r="V101">
        <v>0.59699999999999998</v>
      </c>
      <c r="W101">
        <v>0.21099999999999999</v>
      </c>
      <c r="X101">
        <v>0.54200000000000004</v>
      </c>
      <c r="Y101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EAB4-FD14-4B66-B186-B15677CC8FB2}">
  <dimension ref="A1:Q101"/>
  <sheetViews>
    <sheetView tabSelected="1" topLeftCell="B1" workbookViewId="0">
      <selection activeCell="G1" sqref="D1:Q1"/>
    </sheetView>
  </sheetViews>
  <sheetFormatPr baseColWidth="10" defaultRowHeight="14.4" x14ac:dyDescent="0.3"/>
  <sheetData>
    <row r="1" spans="1:17" x14ac:dyDescent="0.3">
      <c r="A1" t="s">
        <v>1</v>
      </c>
      <c r="B1" t="s">
        <v>2</v>
      </c>
      <c r="C1" t="s">
        <v>3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</row>
    <row r="2" spans="1:17" x14ac:dyDescent="0.3">
      <c r="A2">
        <v>1</v>
      </c>
      <c r="B2" t="s">
        <v>26</v>
      </c>
      <c r="C2" t="s">
        <v>27</v>
      </c>
      <c r="D2">
        <f>'Raw2'!G2-'Raw2'!F2</f>
        <v>-0.5</v>
      </c>
      <c r="E2">
        <f>'Raw2'!H2-'Raw2'!G2</f>
        <v>1</v>
      </c>
      <c r="F2">
        <f>'Raw2'!I2-'Raw2'!H2</f>
        <v>0.5</v>
      </c>
      <c r="G2">
        <f>'Raw2'!J2-'Raw2'!I2</f>
        <v>2</v>
      </c>
      <c r="H2">
        <f>'Raw2'!K2-'Raw2'!J2</f>
        <v>1.5</v>
      </c>
      <c r="I2">
        <f>'Raw2'!L2-'Raw2'!K2</f>
        <v>2.5</v>
      </c>
      <c r="J2">
        <f>'Raw2'!M2-'Raw2'!L2</f>
        <v>2</v>
      </c>
      <c r="K2">
        <f>'Raw2'!N2-'Raw2'!M2</f>
        <v>0.5</v>
      </c>
      <c r="L2">
        <f>'Raw2'!O2-'Raw2'!N2</f>
        <v>0.5</v>
      </c>
      <c r="M2">
        <f>'Raw2'!P2-'Raw2'!O2</f>
        <v>0</v>
      </c>
      <c r="N2">
        <f>'Raw2'!Q2-'Raw2'!P2</f>
        <v>0</v>
      </c>
      <c r="O2">
        <f>'Raw2'!R2-'Raw2'!Q2</f>
        <v>3</v>
      </c>
      <c r="P2">
        <f>'Raw2'!S2-'Raw2'!R2</f>
        <v>0</v>
      </c>
      <c r="Q2">
        <f>'Raw2'!T2-'Raw2'!S2</f>
        <v>0.5</v>
      </c>
    </row>
    <row r="3" spans="1:17" x14ac:dyDescent="0.3">
      <c r="A3">
        <v>2</v>
      </c>
      <c r="B3" t="s">
        <v>26</v>
      </c>
      <c r="C3" t="s">
        <v>27</v>
      </c>
      <c r="D3">
        <f>'Raw2'!G3-'Raw2'!F3</f>
        <v>3</v>
      </c>
      <c r="E3">
        <f>'Raw2'!H3-'Raw2'!G3</f>
        <v>2.5</v>
      </c>
      <c r="F3">
        <f>'Raw2'!I3-'Raw2'!H3</f>
        <v>2.5</v>
      </c>
      <c r="G3">
        <f>'Raw2'!J3-'Raw2'!I3</f>
        <v>4</v>
      </c>
      <c r="H3">
        <f>'Raw2'!K3-'Raw2'!J3</f>
        <v>5</v>
      </c>
      <c r="I3">
        <f>'Raw2'!L3-'Raw2'!K3</f>
        <v>6</v>
      </c>
      <c r="J3">
        <f>'Raw2'!M3-'Raw2'!L3</f>
        <v>5.5</v>
      </c>
      <c r="K3">
        <f>'Raw2'!N3-'Raw2'!M3</f>
        <v>5</v>
      </c>
      <c r="L3">
        <f>'Raw2'!O3-'Raw2'!N3</f>
        <v>4.5</v>
      </c>
      <c r="M3">
        <f>'Raw2'!P3-'Raw2'!O3</f>
        <v>3</v>
      </c>
      <c r="N3">
        <f>'Raw2'!Q3-'Raw2'!P3</f>
        <v>0</v>
      </c>
      <c r="O3">
        <f>'Raw2'!R3-'Raw2'!Q3</f>
        <v>0.5</v>
      </c>
      <c r="P3">
        <f>'Raw2'!S3-'Raw2'!R3</f>
        <v>0.5</v>
      </c>
      <c r="Q3">
        <f>'Raw2'!T3-'Raw2'!S3</f>
        <v>13</v>
      </c>
    </row>
    <row r="4" spans="1:17" x14ac:dyDescent="0.3">
      <c r="A4">
        <v>3</v>
      </c>
      <c r="B4" t="s">
        <v>26</v>
      </c>
      <c r="C4" t="s">
        <v>27</v>
      </c>
      <c r="D4">
        <f>'Raw2'!G4-'Raw2'!F4</f>
        <v>0</v>
      </c>
      <c r="E4">
        <f>'Raw2'!H4-'Raw2'!G4</f>
        <v>-4</v>
      </c>
      <c r="F4">
        <f>'Raw2'!I4-'Raw2'!H4</f>
        <v>0</v>
      </c>
      <c r="G4">
        <f>'Raw2'!J4-'Raw2'!I4</f>
        <v>0</v>
      </c>
      <c r="H4">
        <f>'Raw2'!K4-'Raw2'!J4</f>
        <v>0</v>
      </c>
      <c r="I4">
        <f>'Raw2'!L4-'Raw2'!K4</f>
        <v>0</v>
      </c>
      <c r="J4">
        <f>'Raw2'!M4-'Raw2'!L4</f>
        <v>0</v>
      </c>
      <c r="K4">
        <f>'Raw2'!N4-'Raw2'!M4</f>
        <v>0</v>
      </c>
      <c r="L4">
        <f>'Raw2'!O4-'Raw2'!N4</f>
        <v>0</v>
      </c>
      <c r="M4">
        <f>'Raw2'!P4-'Raw2'!O4</f>
        <v>0</v>
      </c>
      <c r="N4">
        <f>'Raw2'!Q4-'Raw2'!P4</f>
        <v>0</v>
      </c>
      <c r="O4">
        <f>'Raw2'!R4-'Raw2'!Q4</f>
        <v>0</v>
      </c>
      <c r="P4">
        <f>'Raw2'!S4-'Raw2'!R4</f>
        <v>0</v>
      </c>
      <c r="Q4">
        <f>'Raw2'!T4-'Raw2'!S4</f>
        <v>0</v>
      </c>
    </row>
    <row r="5" spans="1:17" x14ac:dyDescent="0.3">
      <c r="A5">
        <v>4</v>
      </c>
      <c r="B5" t="s">
        <v>26</v>
      </c>
      <c r="C5" t="s">
        <v>27</v>
      </c>
      <c r="D5">
        <f>'Raw2'!G5-'Raw2'!F5</f>
        <v>0.5</v>
      </c>
      <c r="E5">
        <f>'Raw2'!H5-'Raw2'!G5</f>
        <v>1</v>
      </c>
      <c r="F5">
        <f>'Raw2'!I5-'Raw2'!H5</f>
        <v>1</v>
      </c>
      <c r="G5">
        <f>'Raw2'!J5-'Raw2'!I5</f>
        <v>1.5</v>
      </c>
      <c r="H5">
        <f>'Raw2'!K5-'Raw2'!J5</f>
        <v>2.5</v>
      </c>
      <c r="I5">
        <f>'Raw2'!L5-'Raw2'!K5</f>
        <v>3.5</v>
      </c>
      <c r="J5">
        <f>'Raw2'!M5-'Raw2'!L5</f>
        <v>4</v>
      </c>
      <c r="K5">
        <f>'Raw2'!N5-'Raw2'!M5</f>
        <v>6.5</v>
      </c>
      <c r="L5">
        <f>'Raw2'!O5-'Raw2'!N5</f>
        <v>6</v>
      </c>
      <c r="M5">
        <f>'Raw2'!P5-'Raw2'!O5</f>
        <v>3</v>
      </c>
      <c r="N5">
        <f>'Raw2'!Q5-'Raw2'!P5</f>
        <v>-0.5</v>
      </c>
      <c r="O5">
        <f>'Raw2'!R5-'Raw2'!Q5</f>
        <v>-3.5</v>
      </c>
      <c r="P5">
        <f>'Raw2'!S5-'Raw2'!R5</f>
        <v>0</v>
      </c>
      <c r="Q5">
        <f>'Raw2'!T5-'Raw2'!S5</f>
        <v>2</v>
      </c>
    </row>
    <row r="6" spans="1:17" x14ac:dyDescent="0.3">
      <c r="A6">
        <v>5</v>
      </c>
      <c r="B6" t="s">
        <v>32</v>
      </c>
      <c r="C6" t="s">
        <v>27</v>
      </c>
      <c r="D6">
        <f>'Raw2'!G6-'Raw2'!F6</f>
        <v>1.5</v>
      </c>
      <c r="E6">
        <f>'Raw2'!H6-'Raw2'!G6</f>
        <v>0</v>
      </c>
      <c r="F6">
        <f>'Raw2'!I6-'Raw2'!H6</f>
        <v>1</v>
      </c>
      <c r="G6">
        <f>'Raw2'!J6-'Raw2'!I6</f>
        <v>1</v>
      </c>
      <c r="H6">
        <f>'Raw2'!K6-'Raw2'!J6</f>
        <v>2</v>
      </c>
      <c r="I6">
        <f>'Raw2'!L6-'Raw2'!K6</f>
        <v>1</v>
      </c>
      <c r="J6">
        <f>'Raw2'!M6-'Raw2'!L6</f>
        <v>0</v>
      </c>
      <c r="K6">
        <f>'Raw2'!N6-'Raw2'!M6</f>
        <v>2</v>
      </c>
      <c r="L6">
        <f>'Raw2'!O6-'Raw2'!N6</f>
        <v>0.5</v>
      </c>
      <c r="M6">
        <f>'Raw2'!P6-'Raw2'!O6</f>
        <v>2</v>
      </c>
      <c r="N6">
        <f>'Raw2'!Q6-'Raw2'!P6</f>
        <v>0.5</v>
      </c>
      <c r="O6">
        <f>'Raw2'!R6-'Raw2'!Q6</f>
        <v>2</v>
      </c>
      <c r="P6">
        <f>'Raw2'!S6-'Raw2'!R6</f>
        <v>0.5</v>
      </c>
      <c r="Q6">
        <f>'Raw2'!T6-'Raw2'!S6</f>
        <v>0.5</v>
      </c>
    </row>
    <row r="7" spans="1:17" x14ac:dyDescent="0.3">
      <c r="A7">
        <v>6</v>
      </c>
      <c r="B7" t="s">
        <v>32</v>
      </c>
      <c r="C7" t="s">
        <v>27</v>
      </c>
      <c r="D7">
        <f>'Raw2'!G7-'Raw2'!F7</f>
        <v>-4.5</v>
      </c>
      <c r="E7">
        <f>'Raw2'!H7-'Raw2'!G7</f>
        <v>0</v>
      </c>
      <c r="F7">
        <f>'Raw2'!I7-'Raw2'!H7</f>
        <v>0</v>
      </c>
      <c r="G7">
        <f>'Raw2'!J7-'Raw2'!I7</f>
        <v>0</v>
      </c>
      <c r="H7">
        <f>'Raw2'!K7-'Raw2'!J7</f>
        <v>0</v>
      </c>
      <c r="I7">
        <f>'Raw2'!L7-'Raw2'!K7</f>
        <v>0</v>
      </c>
      <c r="J7">
        <f>'Raw2'!M7-'Raw2'!L7</f>
        <v>0</v>
      </c>
      <c r="K7">
        <f>'Raw2'!N7-'Raw2'!M7</f>
        <v>0</v>
      </c>
      <c r="L7">
        <f>'Raw2'!O7-'Raw2'!N7</f>
        <v>0</v>
      </c>
      <c r="M7">
        <f>'Raw2'!P7-'Raw2'!O7</f>
        <v>0</v>
      </c>
      <c r="N7">
        <f>'Raw2'!Q7-'Raw2'!P7</f>
        <v>0</v>
      </c>
      <c r="O7">
        <f>'Raw2'!R7-'Raw2'!Q7</f>
        <v>0</v>
      </c>
      <c r="P7">
        <f>'Raw2'!S7-'Raw2'!R7</f>
        <v>0</v>
      </c>
      <c r="Q7">
        <f>'Raw2'!T7-'Raw2'!S7</f>
        <v>0</v>
      </c>
    </row>
    <row r="8" spans="1:17" x14ac:dyDescent="0.3">
      <c r="A8">
        <v>7</v>
      </c>
      <c r="B8" t="s">
        <v>32</v>
      </c>
      <c r="C8" t="s">
        <v>27</v>
      </c>
      <c r="D8">
        <f>'Raw2'!G8-'Raw2'!F8</f>
        <v>1</v>
      </c>
      <c r="E8">
        <f>'Raw2'!H8-'Raw2'!G8</f>
        <v>0</v>
      </c>
      <c r="F8">
        <f>'Raw2'!I8-'Raw2'!H8</f>
        <v>-3.5</v>
      </c>
      <c r="G8">
        <f>'Raw2'!J8-'Raw2'!I8</f>
        <v>0</v>
      </c>
      <c r="H8">
        <f>'Raw2'!K8-'Raw2'!J8</f>
        <v>0</v>
      </c>
      <c r="I8">
        <f>'Raw2'!L8-'Raw2'!K8</f>
        <v>0</v>
      </c>
      <c r="J8">
        <f>'Raw2'!M8-'Raw2'!L8</f>
        <v>0</v>
      </c>
      <c r="K8">
        <f>'Raw2'!N8-'Raw2'!M8</f>
        <v>0</v>
      </c>
      <c r="L8">
        <f>'Raw2'!O8-'Raw2'!N8</f>
        <v>0</v>
      </c>
      <c r="M8">
        <f>'Raw2'!P8-'Raw2'!O8</f>
        <v>0</v>
      </c>
      <c r="N8">
        <f>'Raw2'!Q8-'Raw2'!P8</f>
        <v>0</v>
      </c>
      <c r="O8">
        <f>'Raw2'!R8-'Raw2'!Q8</f>
        <v>0</v>
      </c>
      <c r="P8">
        <f>'Raw2'!S8-'Raw2'!R8</f>
        <v>0</v>
      </c>
      <c r="Q8">
        <f>'Raw2'!T8-'Raw2'!S8</f>
        <v>0</v>
      </c>
    </row>
    <row r="9" spans="1:17" x14ac:dyDescent="0.3">
      <c r="A9">
        <v>8</v>
      </c>
      <c r="B9" t="s">
        <v>32</v>
      </c>
      <c r="C9" t="s">
        <v>27</v>
      </c>
      <c r="D9">
        <f>'Raw2'!G9-'Raw2'!F9</f>
        <v>1</v>
      </c>
      <c r="E9">
        <f>'Raw2'!H9-'Raw2'!G9</f>
        <v>0</v>
      </c>
      <c r="F9">
        <f>'Raw2'!I9-'Raw2'!H9</f>
        <v>0.5</v>
      </c>
      <c r="G9">
        <f>'Raw2'!J9-'Raw2'!I9</f>
        <v>1</v>
      </c>
      <c r="H9">
        <f>'Raw2'!K9-'Raw2'!J9</f>
        <v>1.5</v>
      </c>
      <c r="I9">
        <f>'Raw2'!L9-'Raw2'!K9</f>
        <v>1</v>
      </c>
      <c r="J9">
        <f>'Raw2'!M9-'Raw2'!L9</f>
        <v>1</v>
      </c>
      <c r="K9">
        <f>'Raw2'!N9-'Raw2'!M9</f>
        <v>1.5</v>
      </c>
      <c r="L9">
        <f>'Raw2'!O9-'Raw2'!N9</f>
        <v>1.5</v>
      </c>
      <c r="M9">
        <f>'Raw2'!P9-'Raw2'!O9</f>
        <v>2</v>
      </c>
      <c r="N9">
        <f>'Raw2'!Q9-'Raw2'!P9</f>
        <v>0</v>
      </c>
      <c r="O9">
        <f>'Raw2'!R9-'Raw2'!Q9</f>
        <v>0</v>
      </c>
      <c r="P9">
        <f>'Raw2'!S9-'Raw2'!R9</f>
        <v>0.5</v>
      </c>
      <c r="Q9">
        <f>'Raw2'!T9-'Raw2'!S9</f>
        <v>1</v>
      </c>
    </row>
    <row r="10" spans="1:17" x14ac:dyDescent="0.3">
      <c r="A10">
        <v>9</v>
      </c>
      <c r="B10" t="s">
        <v>32</v>
      </c>
      <c r="C10" t="s">
        <v>27</v>
      </c>
      <c r="D10">
        <f>'Raw2'!G10-'Raw2'!F10</f>
        <v>1.5</v>
      </c>
      <c r="E10">
        <f>'Raw2'!H10-'Raw2'!G10</f>
        <v>0.5</v>
      </c>
      <c r="F10">
        <f>'Raw2'!I10-'Raw2'!H10</f>
        <v>1</v>
      </c>
      <c r="G10">
        <f>'Raw2'!J10-'Raw2'!I10</f>
        <v>0</v>
      </c>
      <c r="H10">
        <f>'Raw2'!K10-'Raw2'!J10</f>
        <v>2.5</v>
      </c>
      <c r="I10">
        <f>'Raw2'!L10-'Raw2'!K10</f>
        <v>0.5</v>
      </c>
      <c r="J10">
        <f>'Raw2'!M10-'Raw2'!L10</f>
        <v>1</v>
      </c>
      <c r="K10">
        <f>'Raw2'!N10-'Raw2'!M10</f>
        <v>1</v>
      </c>
      <c r="L10">
        <f>'Raw2'!O10-'Raw2'!N10</f>
        <v>1.5</v>
      </c>
      <c r="M10">
        <f>'Raw2'!P10-'Raw2'!O10</f>
        <v>1.5</v>
      </c>
      <c r="N10">
        <f>'Raw2'!Q10-'Raw2'!P10</f>
        <v>0.5</v>
      </c>
      <c r="O10">
        <f>'Raw2'!R10-'Raw2'!Q10</f>
        <v>0</v>
      </c>
      <c r="P10">
        <f>'Raw2'!S10-'Raw2'!R10</f>
        <v>1</v>
      </c>
      <c r="Q10">
        <f>'Raw2'!T10-'Raw2'!S10</f>
        <v>1</v>
      </c>
    </row>
    <row r="11" spans="1:17" x14ac:dyDescent="0.3">
      <c r="A11">
        <v>10</v>
      </c>
      <c r="B11" t="s">
        <v>26</v>
      </c>
      <c r="C11" t="s">
        <v>27</v>
      </c>
      <c r="D11">
        <f>'Raw2'!G11-'Raw2'!F11</f>
        <v>1.5</v>
      </c>
      <c r="E11">
        <f>'Raw2'!H11-'Raw2'!G11</f>
        <v>1</v>
      </c>
      <c r="F11">
        <f>'Raw2'!I11-'Raw2'!H11</f>
        <v>1.5</v>
      </c>
      <c r="G11">
        <f>'Raw2'!J11-'Raw2'!I11</f>
        <v>1.5</v>
      </c>
      <c r="H11">
        <f>'Raw2'!K11-'Raw2'!J11</f>
        <v>2.5</v>
      </c>
      <c r="I11">
        <f>'Raw2'!L11-'Raw2'!K11</f>
        <v>3</v>
      </c>
      <c r="J11">
        <f>'Raw2'!M11-'Raw2'!L11</f>
        <v>2</v>
      </c>
      <c r="K11">
        <f>'Raw2'!N11-'Raw2'!M11</f>
        <v>6</v>
      </c>
      <c r="L11">
        <f>'Raw2'!O11-'Raw2'!N11</f>
        <v>4.5</v>
      </c>
      <c r="M11">
        <f>'Raw2'!P11-'Raw2'!O11</f>
        <v>13</v>
      </c>
      <c r="N11">
        <f>'Raw2'!Q11-'Raw2'!P11</f>
        <v>0</v>
      </c>
      <c r="O11">
        <f>'Raw2'!R11-'Raw2'!Q11</f>
        <v>0</v>
      </c>
      <c r="P11">
        <f>'Raw2'!S11-'Raw2'!R11</f>
        <v>3</v>
      </c>
      <c r="Q11">
        <f>'Raw2'!T11-'Raw2'!S11</f>
        <v>0</v>
      </c>
    </row>
    <row r="12" spans="1:17" x14ac:dyDescent="0.3">
      <c r="A12">
        <v>11</v>
      </c>
      <c r="B12" t="s">
        <v>26</v>
      </c>
      <c r="C12" t="s">
        <v>27</v>
      </c>
      <c r="D12">
        <f>'Raw2'!G12-'Raw2'!F12</f>
        <v>3.5</v>
      </c>
      <c r="E12">
        <f>'Raw2'!H12-'Raw2'!G12</f>
        <v>0</v>
      </c>
      <c r="F12">
        <f>'Raw2'!I12-'Raw2'!H12</f>
        <v>0.5</v>
      </c>
      <c r="G12">
        <f>'Raw2'!J12-'Raw2'!I12</f>
        <v>2</v>
      </c>
      <c r="H12">
        <f>'Raw2'!K12-'Raw2'!J12</f>
        <v>2.5</v>
      </c>
      <c r="I12">
        <f>'Raw2'!L12-'Raw2'!K12</f>
        <v>3.5</v>
      </c>
      <c r="J12">
        <f>'Raw2'!M12-'Raw2'!L12</f>
        <v>3.5</v>
      </c>
      <c r="K12">
        <f>'Raw2'!N12-'Raw2'!M12</f>
        <v>5</v>
      </c>
      <c r="L12">
        <f>'Raw2'!O12-'Raw2'!N12</f>
        <v>7</v>
      </c>
      <c r="M12">
        <f>'Raw2'!P12-'Raw2'!O12</f>
        <v>7</v>
      </c>
      <c r="N12">
        <f>'Raw2'!Q12-'Raw2'!P12</f>
        <v>7.5</v>
      </c>
      <c r="O12">
        <f>'Raw2'!R12-'Raw2'!Q12</f>
        <v>1.5</v>
      </c>
      <c r="P12">
        <f>'Raw2'!S12-'Raw2'!R12</f>
        <v>1.5</v>
      </c>
      <c r="Q12">
        <f>'Raw2'!T12-'Raw2'!S12</f>
        <v>1.5</v>
      </c>
    </row>
    <row r="13" spans="1:17" x14ac:dyDescent="0.3">
      <c r="A13">
        <v>12</v>
      </c>
      <c r="B13" t="s">
        <v>26</v>
      </c>
      <c r="C13" t="s">
        <v>27</v>
      </c>
      <c r="D13">
        <f>'Raw2'!G13-'Raw2'!F13</f>
        <v>0.5</v>
      </c>
      <c r="E13">
        <f>'Raw2'!H13-'Raw2'!G13</f>
        <v>5.5</v>
      </c>
      <c r="F13">
        <f>'Raw2'!I13-'Raw2'!H13</f>
        <v>7</v>
      </c>
      <c r="G13">
        <f>'Raw2'!J13-'Raw2'!I13</f>
        <v>7</v>
      </c>
      <c r="H13">
        <f>'Raw2'!K13-'Raw2'!J13</f>
        <v>8</v>
      </c>
      <c r="I13">
        <f>'Raw2'!L13-'Raw2'!K13</f>
        <v>6</v>
      </c>
      <c r="J13">
        <f>'Raw2'!M13-'Raw2'!L13</f>
        <v>4</v>
      </c>
      <c r="K13">
        <f>'Raw2'!N13-'Raw2'!M13</f>
        <v>9</v>
      </c>
      <c r="L13">
        <f>'Raw2'!O13-'Raw2'!N13</f>
        <v>2.5</v>
      </c>
      <c r="M13">
        <f>'Raw2'!P13-'Raw2'!O13</f>
        <v>-0.5</v>
      </c>
      <c r="N13">
        <f>'Raw2'!Q13-'Raw2'!P13</f>
        <v>0.5</v>
      </c>
      <c r="O13">
        <f>'Raw2'!R13-'Raw2'!Q13</f>
        <v>0</v>
      </c>
      <c r="P13">
        <f>'Raw2'!S13-'Raw2'!R13</f>
        <v>0</v>
      </c>
      <c r="Q13">
        <f>'Raw2'!T13-'Raw2'!S13</f>
        <v>0</v>
      </c>
    </row>
    <row r="14" spans="1:17" x14ac:dyDescent="0.3">
      <c r="A14">
        <v>13</v>
      </c>
      <c r="B14" t="s">
        <v>26</v>
      </c>
      <c r="C14" t="s">
        <v>27</v>
      </c>
      <c r="D14">
        <f>'Raw2'!G14-'Raw2'!F14</f>
        <v>0</v>
      </c>
      <c r="E14">
        <f>'Raw2'!H14-'Raw2'!G14</f>
        <v>0</v>
      </c>
      <c r="F14">
        <f>'Raw2'!I14-'Raw2'!H14</f>
        <v>0.5</v>
      </c>
      <c r="G14">
        <f>'Raw2'!J14-'Raw2'!I14</f>
        <v>1.5</v>
      </c>
      <c r="H14">
        <f>'Raw2'!K14-'Raw2'!J14</f>
        <v>1.5</v>
      </c>
      <c r="I14">
        <f>'Raw2'!L14-'Raw2'!K14</f>
        <v>2.5</v>
      </c>
      <c r="J14">
        <f>'Raw2'!M14-'Raw2'!L14</f>
        <v>3</v>
      </c>
      <c r="K14">
        <f>'Raw2'!N14-'Raw2'!M14</f>
        <v>4.5</v>
      </c>
      <c r="L14">
        <f>'Raw2'!O14-'Raw2'!N14</f>
        <v>4.5</v>
      </c>
      <c r="M14">
        <f>'Raw2'!P14-'Raw2'!O14</f>
        <v>6.5</v>
      </c>
      <c r="N14">
        <f>'Raw2'!Q14-'Raw2'!P14</f>
        <v>7.5</v>
      </c>
      <c r="O14">
        <f>'Raw2'!R14-'Raw2'!Q14</f>
        <v>6.5</v>
      </c>
      <c r="P14">
        <f>'Raw2'!S14-'Raw2'!R14</f>
        <v>0</v>
      </c>
      <c r="Q14">
        <f>'Raw2'!T14-'Raw2'!S14</f>
        <v>0</v>
      </c>
    </row>
    <row r="15" spans="1:17" x14ac:dyDescent="0.3">
      <c r="A15">
        <v>14</v>
      </c>
      <c r="B15" t="s">
        <v>32</v>
      </c>
      <c r="C15" t="s">
        <v>27</v>
      </c>
      <c r="D15">
        <f>'Raw2'!G15-'Raw2'!F15</f>
        <v>-1</v>
      </c>
      <c r="E15">
        <f>'Raw2'!H15-'Raw2'!G15</f>
        <v>1</v>
      </c>
      <c r="F15">
        <f>'Raw2'!I15-'Raw2'!H15</f>
        <v>1</v>
      </c>
      <c r="G15">
        <f>'Raw2'!J15-'Raw2'!I15</f>
        <v>0</v>
      </c>
      <c r="H15">
        <f>'Raw2'!K15-'Raw2'!J15</f>
        <v>0.5</v>
      </c>
      <c r="I15">
        <f>'Raw2'!L15-'Raw2'!K15</f>
        <v>0</v>
      </c>
      <c r="J15">
        <f>'Raw2'!M15-'Raw2'!L15</f>
        <v>1</v>
      </c>
      <c r="K15">
        <f>'Raw2'!N15-'Raw2'!M15</f>
        <v>1.5</v>
      </c>
      <c r="L15">
        <f>'Raw2'!O15-'Raw2'!N15</f>
        <v>0.5</v>
      </c>
      <c r="M15">
        <f>'Raw2'!P15-'Raw2'!O15</f>
        <v>1</v>
      </c>
      <c r="N15">
        <f>'Raw2'!Q15-'Raw2'!P15</f>
        <v>1</v>
      </c>
      <c r="O15">
        <f>'Raw2'!R15-'Raw2'!Q15</f>
        <v>2</v>
      </c>
      <c r="P15">
        <f>'Raw2'!S15-'Raw2'!R15</f>
        <v>1.5</v>
      </c>
      <c r="Q15">
        <f>'Raw2'!T15-'Raw2'!S15</f>
        <v>0.5</v>
      </c>
    </row>
    <row r="16" spans="1:17" x14ac:dyDescent="0.3">
      <c r="A16">
        <v>15</v>
      </c>
      <c r="B16" t="s">
        <v>32</v>
      </c>
      <c r="C16" t="s">
        <v>27</v>
      </c>
      <c r="D16">
        <f>'Raw2'!G16-'Raw2'!F16</f>
        <v>0</v>
      </c>
      <c r="E16">
        <f>'Raw2'!H16-'Raw2'!G16</f>
        <v>0.5</v>
      </c>
      <c r="F16">
        <f>'Raw2'!I16-'Raw2'!H16</f>
        <v>1</v>
      </c>
      <c r="G16">
        <f>'Raw2'!J16-'Raw2'!I16</f>
        <v>1.5</v>
      </c>
      <c r="H16">
        <f>'Raw2'!K16-'Raw2'!J16</f>
        <v>1.5</v>
      </c>
      <c r="I16">
        <f>'Raw2'!L16-'Raw2'!K16</f>
        <v>0</v>
      </c>
      <c r="J16">
        <f>'Raw2'!M16-'Raw2'!L16</f>
        <v>1.5</v>
      </c>
      <c r="K16">
        <f>'Raw2'!N16-'Raw2'!M16</f>
        <v>1.5</v>
      </c>
      <c r="L16">
        <f>'Raw2'!O16-'Raw2'!N16</f>
        <v>1.5</v>
      </c>
      <c r="M16">
        <f>'Raw2'!P16-'Raw2'!O16</f>
        <v>5</v>
      </c>
      <c r="N16">
        <f>'Raw2'!Q16-'Raw2'!P16</f>
        <v>3</v>
      </c>
      <c r="O16">
        <f>'Raw2'!R16-'Raw2'!Q16</f>
        <v>0</v>
      </c>
      <c r="P16">
        <f>'Raw2'!S16-'Raw2'!R16</f>
        <v>0</v>
      </c>
      <c r="Q16">
        <f>'Raw2'!T16-'Raw2'!S16</f>
        <v>1.5</v>
      </c>
    </row>
    <row r="17" spans="1:17" x14ac:dyDescent="0.3">
      <c r="A17">
        <v>16</v>
      </c>
      <c r="B17" t="s">
        <v>32</v>
      </c>
      <c r="C17" t="s">
        <v>27</v>
      </c>
      <c r="D17">
        <f>'Raw2'!G17-'Raw2'!F17</f>
        <v>1.5</v>
      </c>
      <c r="E17">
        <f>'Raw2'!H17-'Raw2'!G17</f>
        <v>0.5</v>
      </c>
      <c r="F17">
        <f>'Raw2'!I17-'Raw2'!H17</f>
        <v>0.5</v>
      </c>
      <c r="G17">
        <f>'Raw2'!J17-'Raw2'!I17</f>
        <v>1</v>
      </c>
      <c r="H17">
        <f>'Raw2'!K17-'Raw2'!J17</f>
        <v>1.5</v>
      </c>
      <c r="I17">
        <f>'Raw2'!L17-'Raw2'!K17</f>
        <v>0.5</v>
      </c>
      <c r="J17">
        <f>'Raw2'!M17-'Raw2'!L17</f>
        <v>1</v>
      </c>
      <c r="K17">
        <f>'Raw2'!N17-'Raw2'!M17</f>
        <v>1.5</v>
      </c>
      <c r="L17">
        <f>'Raw2'!O17-'Raw2'!N17</f>
        <v>1</v>
      </c>
      <c r="M17">
        <f>'Raw2'!P17-'Raw2'!O17</f>
        <v>3</v>
      </c>
      <c r="N17">
        <f>'Raw2'!Q17-'Raw2'!P17</f>
        <v>0</v>
      </c>
      <c r="O17">
        <f>'Raw2'!R17-'Raw2'!Q17</f>
        <v>0.5</v>
      </c>
      <c r="P17">
        <f>'Raw2'!S17-'Raw2'!R17</f>
        <v>1</v>
      </c>
      <c r="Q17">
        <f>'Raw2'!T17-'Raw2'!S17</f>
        <v>0.5</v>
      </c>
    </row>
    <row r="18" spans="1:17" x14ac:dyDescent="0.3">
      <c r="A18">
        <v>17</v>
      </c>
      <c r="B18" t="s">
        <v>32</v>
      </c>
      <c r="C18" t="s">
        <v>27</v>
      </c>
      <c r="D18">
        <f>'Raw2'!G18-'Raw2'!F18</f>
        <v>2</v>
      </c>
      <c r="E18">
        <f>'Raw2'!H18-'Raw2'!G18</f>
        <v>0</v>
      </c>
      <c r="F18">
        <f>'Raw2'!I18-'Raw2'!H18</f>
        <v>1.5</v>
      </c>
      <c r="G18">
        <f>'Raw2'!J18-'Raw2'!I18</f>
        <v>0.5</v>
      </c>
      <c r="H18">
        <f>'Raw2'!K18-'Raw2'!J18</f>
        <v>1.5</v>
      </c>
      <c r="I18">
        <f>'Raw2'!L18-'Raw2'!K18</f>
        <v>1.5</v>
      </c>
      <c r="J18">
        <f>'Raw2'!M18-'Raw2'!L18</f>
        <v>1.5</v>
      </c>
      <c r="K18">
        <f>'Raw2'!N18-'Raw2'!M18</f>
        <v>2</v>
      </c>
      <c r="L18">
        <f>'Raw2'!O18-'Raw2'!N18</f>
        <v>2</v>
      </c>
      <c r="M18">
        <f>'Raw2'!P18-'Raw2'!O18</f>
        <v>6</v>
      </c>
      <c r="N18">
        <f>'Raw2'!Q18-'Raw2'!P18</f>
        <v>0</v>
      </c>
      <c r="O18">
        <f>'Raw2'!R18-'Raw2'!Q18</f>
        <v>0</v>
      </c>
      <c r="P18">
        <f>'Raw2'!S18-'Raw2'!R18</f>
        <v>0</v>
      </c>
      <c r="Q18">
        <f>'Raw2'!T18-'Raw2'!S18</f>
        <v>2.5</v>
      </c>
    </row>
    <row r="19" spans="1:17" x14ac:dyDescent="0.3">
      <c r="A19">
        <v>18</v>
      </c>
      <c r="B19" t="s">
        <v>32</v>
      </c>
      <c r="C19" t="s">
        <v>27</v>
      </c>
      <c r="D19">
        <f>'Raw2'!G19-'Raw2'!F19</f>
        <v>-1</v>
      </c>
      <c r="E19">
        <f>'Raw2'!H19-'Raw2'!G19</f>
        <v>0.5</v>
      </c>
      <c r="F19">
        <f>'Raw2'!I19-'Raw2'!H19</f>
        <v>1.5</v>
      </c>
      <c r="G19">
        <f>'Raw2'!J19-'Raw2'!I19</f>
        <v>1.5</v>
      </c>
      <c r="H19">
        <f>'Raw2'!K19-'Raw2'!J19</f>
        <v>2</v>
      </c>
      <c r="I19">
        <f>'Raw2'!L19-'Raw2'!K19</f>
        <v>1.5</v>
      </c>
      <c r="J19">
        <f>'Raw2'!M19-'Raw2'!L19</f>
        <v>1.5</v>
      </c>
      <c r="K19">
        <f>'Raw2'!N19-'Raw2'!M19</f>
        <v>2</v>
      </c>
      <c r="L19">
        <f>'Raw2'!O19-'Raw2'!N19</f>
        <v>1.5</v>
      </c>
      <c r="M19">
        <f>'Raw2'!P19-'Raw2'!O19</f>
        <v>1</v>
      </c>
      <c r="N19">
        <f>'Raw2'!Q19-'Raw2'!P19</f>
        <v>0.5</v>
      </c>
      <c r="O19">
        <f>'Raw2'!R19-'Raw2'!Q19</f>
        <v>1.5</v>
      </c>
      <c r="P19">
        <f>'Raw2'!S19-'Raw2'!R19</f>
        <v>0.5</v>
      </c>
      <c r="Q19">
        <f>'Raw2'!T19-'Raw2'!S19</f>
        <v>1</v>
      </c>
    </row>
    <row r="20" spans="1:17" x14ac:dyDescent="0.3">
      <c r="A20">
        <v>19</v>
      </c>
      <c r="B20" t="s">
        <v>26</v>
      </c>
      <c r="C20" t="s">
        <v>27</v>
      </c>
      <c r="D20">
        <f>'Raw2'!G20-'Raw2'!F20</f>
        <v>2</v>
      </c>
      <c r="E20">
        <f>'Raw2'!H20-'Raw2'!G20</f>
        <v>0.5</v>
      </c>
      <c r="F20">
        <f>'Raw2'!I20-'Raw2'!H20</f>
        <v>0</v>
      </c>
      <c r="G20">
        <f>'Raw2'!J20-'Raw2'!I20</f>
        <v>0</v>
      </c>
      <c r="H20">
        <f>'Raw2'!K20-'Raw2'!J20</f>
        <v>2.5</v>
      </c>
      <c r="I20">
        <f>'Raw2'!L20-'Raw2'!K20</f>
        <v>4</v>
      </c>
      <c r="J20">
        <f>'Raw2'!M20-'Raw2'!L20</f>
        <v>5</v>
      </c>
      <c r="K20">
        <f>'Raw2'!N20-'Raw2'!M20</f>
        <v>3</v>
      </c>
      <c r="L20">
        <f>'Raw2'!O20-'Raw2'!N20</f>
        <v>3.5</v>
      </c>
      <c r="M20">
        <f>'Raw2'!P20-'Raw2'!O20</f>
        <v>6</v>
      </c>
      <c r="N20">
        <f>'Raw2'!Q20-'Raw2'!P20</f>
        <v>0</v>
      </c>
      <c r="O20">
        <f>'Raw2'!R20-'Raw2'!Q20</f>
        <v>-1</v>
      </c>
      <c r="P20">
        <f>'Raw2'!S20-'Raw2'!R20</f>
        <v>0</v>
      </c>
      <c r="Q20">
        <f>'Raw2'!T20-'Raw2'!S20</f>
        <v>9</v>
      </c>
    </row>
    <row r="21" spans="1:17" x14ac:dyDescent="0.3">
      <c r="A21">
        <v>20</v>
      </c>
      <c r="B21" t="s">
        <v>26</v>
      </c>
      <c r="C21" t="s">
        <v>27</v>
      </c>
      <c r="D21">
        <f>'Raw2'!G21-'Raw2'!F21</f>
        <v>0.5</v>
      </c>
      <c r="E21">
        <f>'Raw2'!H21-'Raw2'!G21</f>
        <v>0.5</v>
      </c>
      <c r="F21">
        <f>'Raw2'!I21-'Raw2'!H21</f>
        <v>0.5</v>
      </c>
      <c r="G21">
        <f>'Raw2'!J21-'Raw2'!I21</f>
        <v>1.5</v>
      </c>
      <c r="H21">
        <f>'Raw2'!K21-'Raw2'!J21</f>
        <v>1.5</v>
      </c>
      <c r="I21">
        <f>'Raw2'!L21-'Raw2'!K21</f>
        <v>3.5</v>
      </c>
      <c r="J21">
        <f>'Raw2'!M21-'Raw2'!L21</f>
        <v>4</v>
      </c>
      <c r="K21">
        <f>'Raw2'!N21-'Raw2'!M21</f>
        <v>2.5</v>
      </c>
      <c r="L21">
        <f>'Raw2'!O21-'Raw2'!N21</f>
        <v>4.5</v>
      </c>
      <c r="M21">
        <f>'Raw2'!P21-'Raw2'!O21</f>
        <v>6.5</v>
      </c>
      <c r="N21">
        <f>'Raw2'!Q21-'Raw2'!P21</f>
        <v>0.5</v>
      </c>
      <c r="O21">
        <f>'Raw2'!R21-'Raw2'!Q21</f>
        <v>0</v>
      </c>
      <c r="P21">
        <f>'Raw2'!S21-'Raw2'!R21</f>
        <v>0.5</v>
      </c>
      <c r="Q21">
        <f>'Raw2'!T21-'Raw2'!S21</f>
        <v>1</v>
      </c>
    </row>
    <row r="22" spans="1:17" x14ac:dyDescent="0.3">
      <c r="A22">
        <v>21</v>
      </c>
      <c r="B22" t="s">
        <v>26</v>
      </c>
      <c r="C22" t="s">
        <v>49</v>
      </c>
      <c r="D22">
        <f>'Raw2'!G22-'Raw2'!F22</f>
        <v>2.5</v>
      </c>
      <c r="E22">
        <f>'Raw2'!H22-'Raw2'!G22</f>
        <v>0</v>
      </c>
      <c r="F22">
        <f>'Raw2'!I22-'Raw2'!H22</f>
        <v>1.5</v>
      </c>
      <c r="G22">
        <f>'Raw2'!J22-'Raw2'!I22</f>
        <v>0</v>
      </c>
      <c r="H22">
        <f>'Raw2'!K22-'Raw2'!J22</f>
        <v>1</v>
      </c>
      <c r="I22">
        <f>'Raw2'!L22-'Raw2'!K22</f>
        <v>0</v>
      </c>
      <c r="J22">
        <f>'Raw2'!M22-'Raw2'!L22</f>
        <v>0</v>
      </c>
      <c r="K22">
        <f>'Raw2'!N22-'Raw2'!M22</f>
        <v>0</v>
      </c>
      <c r="L22">
        <f>'Raw2'!O22-'Raw2'!N22</f>
        <v>0</v>
      </c>
      <c r="M22">
        <f>'Raw2'!P22-'Raw2'!O22</f>
        <v>1</v>
      </c>
      <c r="N22">
        <f>'Raw2'!Q22-'Raw2'!P22</f>
        <v>0</v>
      </c>
      <c r="O22">
        <f>'Raw2'!R22-'Raw2'!Q22</f>
        <v>-1.5</v>
      </c>
      <c r="P22">
        <f>'Raw2'!S22-'Raw2'!R22</f>
        <v>0</v>
      </c>
      <c r="Q22">
        <f>'Raw2'!T22-'Raw2'!S22</f>
        <v>0</v>
      </c>
    </row>
    <row r="23" spans="1:17" x14ac:dyDescent="0.3">
      <c r="A23">
        <v>22</v>
      </c>
      <c r="B23" t="s">
        <v>32</v>
      </c>
      <c r="C23" t="s">
        <v>49</v>
      </c>
      <c r="D23">
        <f>'Raw2'!G23-'Raw2'!F23</f>
        <v>1</v>
      </c>
      <c r="E23">
        <f>'Raw2'!H23-'Raw2'!G23</f>
        <v>0</v>
      </c>
      <c r="F23">
        <f>'Raw2'!I23-'Raw2'!H23</f>
        <v>0</v>
      </c>
      <c r="G23">
        <f>'Raw2'!J23-'Raw2'!I23</f>
        <v>1</v>
      </c>
      <c r="H23">
        <f>'Raw2'!K23-'Raw2'!J23</f>
        <v>0</v>
      </c>
      <c r="I23">
        <f>'Raw2'!L23-'Raw2'!K23</f>
        <v>0</v>
      </c>
      <c r="J23">
        <f>'Raw2'!M23-'Raw2'!L23</f>
        <v>1</v>
      </c>
      <c r="K23">
        <f>'Raw2'!N23-'Raw2'!M23</f>
        <v>0</v>
      </c>
      <c r="L23">
        <f>'Raw2'!O23-'Raw2'!N23</f>
        <v>0</v>
      </c>
      <c r="M23">
        <f>'Raw2'!P23-'Raw2'!O23</f>
        <v>1</v>
      </c>
      <c r="N23">
        <f>'Raw2'!Q23-'Raw2'!P23</f>
        <v>0</v>
      </c>
      <c r="O23">
        <f>'Raw2'!R23-'Raw2'!Q23</f>
        <v>0</v>
      </c>
      <c r="P23">
        <f>'Raw2'!S23-'Raw2'!R23</f>
        <v>0.5</v>
      </c>
      <c r="Q23">
        <f>'Raw2'!T23-'Raw2'!S23</f>
        <v>0</v>
      </c>
    </row>
    <row r="24" spans="1:17" x14ac:dyDescent="0.3">
      <c r="A24">
        <v>23</v>
      </c>
      <c r="B24" t="s">
        <v>32</v>
      </c>
      <c r="C24" t="s">
        <v>49</v>
      </c>
      <c r="D24">
        <f>'Raw2'!G24-'Raw2'!F24</f>
        <v>1</v>
      </c>
      <c r="E24">
        <f>'Raw2'!H24-'Raw2'!G24</f>
        <v>0</v>
      </c>
      <c r="F24">
        <f>'Raw2'!I24-'Raw2'!H24</f>
        <v>0</v>
      </c>
      <c r="G24">
        <f>'Raw2'!J24-'Raw2'!I24</f>
        <v>0.5</v>
      </c>
      <c r="H24">
        <f>'Raw2'!K24-'Raw2'!J24</f>
        <v>0</v>
      </c>
      <c r="I24">
        <f>'Raw2'!L24-'Raw2'!K24</f>
        <v>0</v>
      </c>
      <c r="J24">
        <f>'Raw2'!M24-'Raw2'!L24</f>
        <v>0.5</v>
      </c>
      <c r="K24">
        <f>'Raw2'!N24-'Raw2'!M24</f>
        <v>0</v>
      </c>
      <c r="L24">
        <f>'Raw2'!O24-'Raw2'!N24</f>
        <v>0.5</v>
      </c>
      <c r="M24">
        <f>'Raw2'!P24-'Raw2'!O24</f>
        <v>0.5</v>
      </c>
      <c r="N24">
        <f>'Raw2'!Q24-'Raw2'!P24</f>
        <v>0</v>
      </c>
      <c r="O24">
        <f>'Raw2'!R24-'Raw2'!Q24</f>
        <v>0</v>
      </c>
      <c r="P24">
        <f>'Raw2'!S24-'Raw2'!R24</f>
        <v>1</v>
      </c>
      <c r="Q24">
        <f>'Raw2'!T24-'Raw2'!S24</f>
        <v>0</v>
      </c>
    </row>
    <row r="25" spans="1:17" x14ac:dyDescent="0.3">
      <c r="A25">
        <v>24</v>
      </c>
      <c r="B25" t="s">
        <v>32</v>
      </c>
      <c r="C25" t="s">
        <v>49</v>
      </c>
      <c r="D25">
        <f>'Raw2'!G25-'Raw2'!F25</f>
        <v>0.5</v>
      </c>
      <c r="E25">
        <f>'Raw2'!H25-'Raw2'!G25</f>
        <v>0.5</v>
      </c>
      <c r="F25">
        <f>'Raw2'!I25-'Raw2'!H25</f>
        <v>0</v>
      </c>
      <c r="G25">
        <f>'Raw2'!J25-'Raw2'!I25</f>
        <v>0</v>
      </c>
      <c r="H25">
        <f>'Raw2'!K25-'Raw2'!J25</f>
        <v>0</v>
      </c>
      <c r="I25">
        <f>'Raw2'!L25-'Raw2'!K25</f>
        <v>-3.5</v>
      </c>
      <c r="J25">
        <f>'Raw2'!M25-'Raw2'!L25</f>
        <v>0</v>
      </c>
      <c r="K25">
        <f>'Raw2'!N25-'Raw2'!M25</f>
        <v>0</v>
      </c>
      <c r="L25">
        <f>'Raw2'!O25-'Raw2'!N25</f>
        <v>0</v>
      </c>
      <c r="M25">
        <f>'Raw2'!P25-'Raw2'!O25</f>
        <v>0</v>
      </c>
      <c r="N25">
        <f>'Raw2'!Q25-'Raw2'!P25</f>
        <v>0</v>
      </c>
      <c r="O25">
        <f>'Raw2'!R25-'Raw2'!Q25</f>
        <v>0</v>
      </c>
      <c r="P25">
        <f>'Raw2'!S25-'Raw2'!R25</f>
        <v>0</v>
      </c>
      <c r="Q25">
        <f>'Raw2'!T25-'Raw2'!S25</f>
        <v>0</v>
      </c>
    </row>
    <row r="26" spans="1:17" x14ac:dyDescent="0.3">
      <c r="A26">
        <v>25</v>
      </c>
      <c r="B26" t="s">
        <v>32</v>
      </c>
      <c r="C26" t="s">
        <v>49</v>
      </c>
      <c r="D26">
        <f>'Raw2'!G26-'Raw2'!F26</f>
        <v>0</v>
      </c>
      <c r="E26">
        <f>'Raw2'!H26-'Raw2'!G26</f>
        <v>0</v>
      </c>
      <c r="F26">
        <f>'Raw2'!I26-'Raw2'!H26</f>
        <v>-2</v>
      </c>
      <c r="G26">
        <f>'Raw2'!J26-'Raw2'!I26</f>
        <v>0</v>
      </c>
      <c r="H26">
        <f>'Raw2'!K26-'Raw2'!J26</f>
        <v>0</v>
      </c>
      <c r="I26">
        <f>'Raw2'!L26-'Raw2'!K26</f>
        <v>0</v>
      </c>
      <c r="J26">
        <f>'Raw2'!M26-'Raw2'!L26</f>
        <v>0</v>
      </c>
      <c r="K26">
        <f>'Raw2'!N26-'Raw2'!M26</f>
        <v>0</v>
      </c>
      <c r="L26">
        <f>'Raw2'!O26-'Raw2'!N26</f>
        <v>0</v>
      </c>
      <c r="M26">
        <f>'Raw2'!P26-'Raw2'!O26</f>
        <v>0</v>
      </c>
      <c r="N26">
        <f>'Raw2'!Q26-'Raw2'!P26</f>
        <v>0</v>
      </c>
      <c r="O26">
        <f>'Raw2'!R26-'Raw2'!Q26</f>
        <v>0</v>
      </c>
      <c r="P26">
        <f>'Raw2'!S26-'Raw2'!R26</f>
        <v>0</v>
      </c>
      <c r="Q26">
        <f>'Raw2'!T26-'Raw2'!S26</f>
        <v>0</v>
      </c>
    </row>
    <row r="27" spans="1:17" x14ac:dyDescent="0.3">
      <c r="A27">
        <v>26</v>
      </c>
      <c r="B27" t="s">
        <v>32</v>
      </c>
      <c r="C27" t="s">
        <v>49</v>
      </c>
      <c r="D27">
        <f>'Raw2'!G27-'Raw2'!F27</f>
        <v>-0.5</v>
      </c>
      <c r="E27">
        <f>'Raw2'!H27-'Raw2'!G27</f>
        <v>0</v>
      </c>
      <c r="F27">
        <f>'Raw2'!I27-'Raw2'!H27</f>
        <v>-3.5</v>
      </c>
      <c r="G27">
        <f>'Raw2'!J27-'Raw2'!I27</f>
        <v>0</v>
      </c>
      <c r="H27">
        <f>'Raw2'!K27-'Raw2'!J27</f>
        <v>0</v>
      </c>
      <c r="I27">
        <f>'Raw2'!L27-'Raw2'!K27</f>
        <v>0</v>
      </c>
      <c r="J27">
        <f>'Raw2'!M27-'Raw2'!L27</f>
        <v>0</v>
      </c>
      <c r="K27">
        <f>'Raw2'!N27-'Raw2'!M27</f>
        <v>0</v>
      </c>
      <c r="L27">
        <f>'Raw2'!O27-'Raw2'!N27</f>
        <v>0</v>
      </c>
      <c r="M27">
        <f>'Raw2'!P27-'Raw2'!O27</f>
        <v>0</v>
      </c>
      <c r="N27">
        <f>'Raw2'!Q27-'Raw2'!P27</f>
        <v>0</v>
      </c>
      <c r="O27">
        <f>'Raw2'!R27-'Raw2'!Q27</f>
        <v>0</v>
      </c>
      <c r="P27">
        <f>'Raw2'!S27-'Raw2'!R27</f>
        <v>0</v>
      </c>
      <c r="Q27">
        <f>'Raw2'!T27-'Raw2'!S27</f>
        <v>0</v>
      </c>
    </row>
    <row r="28" spans="1:17" x14ac:dyDescent="0.3">
      <c r="A28">
        <v>27</v>
      </c>
      <c r="B28" t="s">
        <v>32</v>
      </c>
      <c r="C28" t="s">
        <v>49</v>
      </c>
      <c r="D28">
        <f>'Raw2'!G28-'Raw2'!F28</f>
        <v>0.5</v>
      </c>
      <c r="E28">
        <f>'Raw2'!H28-'Raw2'!G28</f>
        <v>1</v>
      </c>
      <c r="F28">
        <f>'Raw2'!I28-'Raw2'!H28</f>
        <v>-2.5</v>
      </c>
      <c r="G28">
        <f>'Raw2'!J28-'Raw2'!I28</f>
        <v>0</v>
      </c>
      <c r="H28">
        <f>'Raw2'!K28-'Raw2'!J28</f>
        <v>0</v>
      </c>
      <c r="I28">
        <f>'Raw2'!L28-'Raw2'!K28</f>
        <v>0</v>
      </c>
      <c r="J28">
        <f>'Raw2'!M28-'Raw2'!L28</f>
        <v>0</v>
      </c>
      <c r="K28">
        <f>'Raw2'!N28-'Raw2'!M28</f>
        <v>0</v>
      </c>
      <c r="L28">
        <f>'Raw2'!O28-'Raw2'!N28</f>
        <v>0</v>
      </c>
      <c r="M28">
        <f>'Raw2'!P28-'Raw2'!O28</f>
        <v>0</v>
      </c>
      <c r="N28">
        <f>'Raw2'!Q28-'Raw2'!P28</f>
        <v>0</v>
      </c>
      <c r="O28">
        <f>'Raw2'!R28-'Raw2'!Q28</f>
        <v>0</v>
      </c>
      <c r="P28">
        <f>'Raw2'!S28-'Raw2'!R28</f>
        <v>0</v>
      </c>
      <c r="Q28">
        <f>'Raw2'!T28-'Raw2'!S28</f>
        <v>0</v>
      </c>
    </row>
    <row r="29" spans="1:17" x14ac:dyDescent="0.3">
      <c r="A29">
        <v>28</v>
      </c>
      <c r="B29" t="s">
        <v>26</v>
      </c>
      <c r="C29" t="s">
        <v>49</v>
      </c>
      <c r="D29">
        <f>'Raw2'!G29-'Raw2'!F29</f>
        <v>1</v>
      </c>
      <c r="E29">
        <f>'Raw2'!H29-'Raw2'!G29</f>
        <v>0</v>
      </c>
      <c r="F29">
        <f>'Raw2'!I29-'Raw2'!H29</f>
        <v>0</v>
      </c>
      <c r="G29">
        <f>'Raw2'!J29-'Raw2'!I29</f>
        <v>0</v>
      </c>
      <c r="H29">
        <f>'Raw2'!K29-'Raw2'!J29</f>
        <v>0</v>
      </c>
      <c r="I29">
        <f>'Raw2'!L29-'Raw2'!K29</f>
        <v>0</v>
      </c>
      <c r="J29">
        <f>'Raw2'!M29-'Raw2'!L29</f>
        <v>0</v>
      </c>
      <c r="K29">
        <f>'Raw2'!N29-'Raw2'!M29</f>
        <v>0</v>
      </c>
      <c r="L29">
        <f>'Raw2'!O29-'Raw2'!N29</f>
        <v>0</v>
      </c>
      <c r="M29">
        <f>'Raw2'!P29-'Raw2'!O29</f>
        <v>-1</v>
      </c>
      <c r="N29">
        <f>'Raw2'!Q29-'Raw2'!P29</f>
        <v>0</v>
      </c>
      <c r="O29">
        <f>'Raw2'!R29-'Raw2'!Q29</f>
        <v>-0.5</v>
      </c>
      <c r="P29">
        <f>'Raw2'!S29-'Raw2'!R29</f>
        <v>0.5</v>
      </c>
      <c r="Q29">
        <f>'Raw2'!T29-'Raw2'!S29</f>
        <v>0</v>
      </c>
    </row>
    <row r="30" spans="1:17" x14ac:dyDescent="0.3">
      <c r="A30">
        <v>29</v>
      </c>
      <c r="B30" t="s">
        <v>26</v>
      </c>
      <c r="C30" t="s">
        <v>49</v>
      </c>
      <c r="D30">
        <f>'Raw2'!G30-'Raw2'!F30</f>
        <v>0</v>
      </c>
      <c r="E30">
        <f>'Raw2'!H30-'Raw2'!G30</f>
        <v>0</v>
      </c>
      <c r="F30">
        <f>'Raw2'!I30-'Raw2'!H30</f>
        <v>-3.5</v>
      </c>
      <c r="G30">
        <f>'Raw2'!J30-'Raw2'!I30</f>
        <v>0</v>
      </c>
      <c r="H30">
        <f>'Raw2'!K30-'Raw2'!J30</f>
        <v>0</v>
      </c>
      <c r="I30">
        <f>'Raw2'!L30-'Raw2'!K30</f>
        <v>0</v>
      </c>
      <c r="J30">
        <f>'Raw2'!M30-'Raw2'!L30</f>
        <v>0</v>
      </c>
      <c r="K30">
        <f>'Raw2'!N30-'Raw2'!M30</f>
        <v>0</v>
      </c>
      <c r="L30">
        <f>'Raw2'!O30-'Raw2'!N30</f>
        <v>0</v>
      </c>
      <c r="M30">
        <f>'Raw2'!P30-'Raw2'!O30</f>
        <v>0</v>
      </c>
      <c r="N30">
        <f>'Raw2'!Q30-'Raw2'!P30</f>
        <v>0</v>
      </c>
      <c r="O30">
        <f>'Raw2'!R30-'Raw2'!Q30</f>
        <v>0</v>
      </c>
      <c r="P30">
        <f>'Raw2'!S30-'Raw2'!R30</f>
        <v>0</v>
      </c>
      <c r="Q30">
        <f>'Raw2'!T30-'Raw2'!S30</f>
        <v>0</v>
      </c>
    </row>
    <row r="31" spans="1:17" x14ac:dyDescent="0.3">
      <c r="A31">
        <v>30</v>
      </c>
      <c r="B31" t="s">
        <v>26</v>
      </c>
      <c r="C31" t="s">
        <v>49</v>
      </c>
      <c r="D31">
        <f>'Raw2'!G31-'Raw2'!F31</f>
        <v>-0.5</v>
      </c>
      <c r="E31">
        <f>'Raw2'!H31-'Raw2'!G31</f>
        <v>0.5</v>
      </c>
      <c r="F31">
        <f>'Raw2'!I31-'Raw2'!H31</f>
        <v>1</v>
      </c>
      <c r="G31">
        <f>'Raw2'!J31-'Raw2'!I31</f>
        <v>0.5</v>
      </c>
      <c r="H31">
        <f>'Raw2'!K31-'Raw2'!J31</f>
        <v>0.5</v>
      </c>
      <c r="I31">
        <f>'Raw2'!L31-'Raw2'!K31</f>
        <v>0.5</v>
      </c>
      <c r="J31">
        <f>'Raw2'!M31-'Raw2'!L31</f>
        <v>1</v>
      </c>
      <c r="K31">
        <f>'Raw2'!N31-'Raw2'!M31</f>
        <v>0</v>
      </c>
      <c r="L31">
        <f>'Raw2'!O31-'Raw2'!N31</f>
        <v>1</v>
      </c>
      <c r="M31">
        <f>'Raw2'!P31-'Raw2'!O31</f>
        <v>8</v>
      </c>
      <c r="N31">
        <f>'Raw2'!Q31-'Raw2'!P31</f>
        <v>-7.5</v>
      </c>
      <c r="O31">
        <f>'Raw2'!R31-'Raw2'!Q31</f>
        <v>-1</v>
      </c>
      <c r="P31">
        <f>'Raw2'!S31-'Raw2'!R31</f>
        <v>0</v>
      </c>
      <c r="Q31">
        <f>'Raw2'!T31-'Raw2'!S31</f>
        <v>0.5</v>
      </c>
    </row>
    <row r="32" spans="1:17" x14ac:dyDescent="0.3">
      <c r="A32">
        <v>31</v>
      </c>
      <c r="B32" t="s">
        <v>26</v>
      </c>
      <c r="C32" t="s">
        <v>49</v>
      </c>
      <c r="D32">
        <f>'Raw2'!G32-'Raw2'!F32</f>
        <v>0.5</v>
      </c>
      <c r="E32">
        <f>'Raw2'!H32-'Raw2'!G32</f>
        <v>0</v>
      </c>
      <c r="F32">
        <f>'Raw2'!I32-'Raw2'!H32</f>
        <v>-5</v>
      </c>
      <c r="G32">
        <f>'Raw2'!J32-'Raw2'!I32</f>
        <v>0</v>
      </c>
      <c r="H32">
        <f>'Raw2'!K32-'Raw2'!J32</f>
        <v>0</v>
      </c>
      <c r="I32">
        <f>'Raw2'!L32-'Raw2'!K32</f>
        <v>0</v>
      </c>
      <c r="J32">
        <f>'Raw2'!M32-'Raw2'!L32</f>
        <v>0</v>
      </c>
      <c r="K32">
        <f>'Raw2'!N32-'Raw2'!M32</f>
        <v>0</v>
      </c>
      <c r="L32">
        <f>'Raw2'!O32-'Raw2'!N32</f>
        <v>0</v>
      </c>
      <c r="M32">
        <f>'Raw2'!P32-'Raw2'!O32</f>
        <v>0</v>
      </c>
      <c r="N32">
        <f>'Raw2'!Q32-'Raw2'!P32</f>
        <v>0</v>
      </c>
      <c r="O32">
        <f>'Raw2'!R32-'Raw2'!Q32</f>
        <v>0</v>
      </c>
      <c r="P32">
        <f>'Raw2'!S32-'Raw2'!R32</f>
        <v>0</v>
      </c>
      <c r="Q32">
        <f>'Raw2'!T32-'Raw2'!S32</f>
        <v>0</v>
      </c>
    </row>
    <row r="33" spans="1:17" x14ac:dyDescent="0.3">
      <c r="A33">
        <v>32</v>
      </c>
      <c r="B33" t="s">
        <v>32</v>
      </c>
      <c r="C33" t="s">
        <v>49</v>
      </c>
      <c r="D33">
        <f>'Raw2'!G33-'Raw2'!F33</f>
        <v>-0.5</v>
      </c>
      <c r="E33">
        <f>'Raw2'!H33-'Raw2'!G33</f>
        <v>-0.5</v>
      </c>
      <c r="F33">
        <f>'Raw2'!I33-'Raw2'!H33</f>
        <v>0.5</v>
      </c>
      <c r="G33">
        <f>'Raw2'!J33-'Raw2'!I33</f>
        <v>-3</v>
      </c>
      <c r="H33">
        <f>'Raw2'!K33-'Raw2'!J33</f>
        <v>0</v>
      </c>
      <c r="I33">
        <f>'Raw2'!L33-'Raw2'!K33</f>
        <v>0</v>
      </c>
      <c r="J33">
        <f>'Raw2'!M33-'Raw2'!L33</f>
        <v>0</v>
      </c>
      <c r="K33">
        <f>'Raw2'!N33-'Raw2'!M33</f>
        <v>0</v>
      </c>
      <c r="L33">
        <f>'Raw2'!O33-'Raw2'!N33</f>
        <v>0</v>
      </c>
      <c r="M33">
        <f>'Raw2'!P33-'Raw2'!O33</f>
        <v>0</v>
      </c>
      <c r="N33">
        <f>'Raw2'!Q33-'Raw2'!P33</f>
        <v>0</v>
      </c>
      <c r="O33">
        <f>'Raw2'!R33-'Raw2'!Q33</f>
        <v>0</v>
      </c>
      <c r="P33">
        <f>'Raw2'!S33-'Raw2'!R33</f>
        <v>0</v>
      </c>
      <c r="Q33">
        <f>'Raw2'!T33-'Raw2'!S33</f>
        <v>0</v>
      </c>
    </row>
    <row r="34" spans="1:17" x14ac:dyDescent="0.3">
      <c r="A34">
        <v>33</v>
      </c>
      <c r="B34" t="s">
        <v>32</v>
      </c>
      <c r="C34" t="s">
        <v>49</v>
      </c>
      <c r="D34">
        <f>'Raw2'!G34-'Raw2'!F34</f>
        <v>1</v>
      </c>
      <c r="E34">
        <f>'Raw2'!H34-'Raw2'!G34</f>
        <v>0</v>
      </c>
      <c r="F34">
        <f>'Raw2'!I34-'Raw2'!H34</f>
        <v>0</v>
      </c>
      <c r="G34">
        <f>'Raw2'!J34-'Raw2'!I34</f>
        <v>0</v>
      </c>
      <c r="H34">
        <f>'Raw2'!K34-'Raw2'!J34</f>
        <v>0.5</v>
      </c>
      <c r="I34">
        <f>'Raw2'!L34-'Raw2'!K34</f>
        <v>0</v>
      </c>
      <c r="J34">
        <f>'Raw2'!M34-'Raw2'!L34</f>
        <v>0.5</v>
      </c>
      <c r="K34">
        <f>'Raw2'!N34-'Raw2'!M34</f>
        <v>0.5</v>
      </c>
      <c r="L34">
        <f>'Raw2'!O34-'Raw2'!N34</f>
        <v>0</v>
      </c>
      <c r="M34">
        <f>'Raw2'!P34-'Raw2'!O34</f>
        <v>0.5</v>
      </c>
      <c r="N34">
        <f>'Raw2'!Q34-'Raw2'!P34</f>
        <v>0</v>
      </c>
      <c r="O34">
        <f>'Raw2'!R34-'Raw2'!Q34</f>
        <v>0.5</v>
      </c>
      <c r="P34">
        <f>'Raw2'!S34-'Raw2'!R34</f>
        <v>1</v>
      </c>
      <c r="Q34">
        <f>'Raw2'!T34-'Raw2'!S34</f>
        <v>0</v>
      </c>
    </row>
    <row r="35" spans="1:17" x14ac:dyDescent="0.3">
      <c r="A35">
        <v>34</v>
      </c>
      <c r="B35" t="s">
        <v>32</v>
      </c>
      <c r="C35" t="s">
        <v>49</v>
      </c>
      <c r="D35">
        <f>'Raw2'!G35-'Raw2'!F35</f>
        <v>0.5</v>
      </c>
      <c r="E35">
        <f>'Raw2'!H35-'Raw2'!G35</f>
        <v>0</v>
      </c>
      <c r="F35">
        <f>'Raw2'!I35-'Raw2'!H35</f>
        <v>-2</v>
      </c>
      <c r="G35">
        <f>'Raw2'!J35-'Raw2'!I35</f>
        <v>0</v>
      </c>
      <c r="H35">
        <f>'Raw2'!K35-'Raw2'!J35</f>
        <v>0</v>
      </c>
      <c r="I35">
        <f>'Raw2'!L35-'Raw2'!K35</f>
        <v>0</v>
      </c>
      <c r="J35">
        <f>'Raw2'!M35-'Raw2'!L35</f>
        <v>0</v>
      </c>
      <c r="K35">
        <f>'Raw2'!N35-'Raw2'!M35</f>
        <v>0</v>
      </c>
      <c r="L35">
        <f>'Raw2'!O35-'Raw2'!N35</f>
        <v>0</v>
      </c>
      <c r="M35">
        <f>'Raw2'!P35-'Raw2'!O35</f>
        <v>0</v>
      </c>
      <c r="N35">
        <f>'Raw2'!Q35-'Raw2'!P35</f>
        <v>0</v>
      </c>
      <c r="O35">
        <f>'Raw2'!R35-'Raw2'!Q35</f>
        <v>0</v>
      </c>
      <c r="P35">
        <f>'Raw2'!S35-'Raw2'!R35</f>
        <v>0</v>
      </c>
      <c r="Q35">
        <f>'Raw2'!T35-'Raw2'!S35</f>
        <v>0</v>
      </c>
    </row>
    <row r="36" spans="1:17" x14ac:dyDescent="0.3">
      <c r="A36">
        <v>35</v>
      </c>
      <c r="B36" t="s">
        <v>26</v>
      </c>
      <c r="C36" t="s">
        <v>49</v>
      </c>
      <c r="D36">
        <f>'Raw2'!G36-'Raw2'!F36</f>
        <v>1.5</v>
      </c>
      <c r="E36">
        <f>'Raw2'!H36-'Raw2'!G36</f>
        <v>0</v>
      </c>
      <c r="F36">
        <f>'Raw2'!I36-'Raw2'!H36</f>
        <v>0.5</v>
      </c>
      <c r="G36">
        <f>'Raw2'!J36-'Raw2'!I36</f>
        <v>0.5</v>
      </c>
      <c r="H36">
        <f>'Raw2'!K36-'Raw2'!J36</f>
        <v>0.5</v>
      </c>
      <c r="I36">
        <f>'Raw2'!L36-'Raw2'!K36</f>
        <v>0.5</v>
      </c>
      <c r="J36">
        <f>'Raw2'!M36-'Raw2'!L36</f>
        <v>1</v>
      </c>
      <c r="K36">
        <f>'Raw2'!N36-'Raw2'!M36</f>
        <v>0</v>
      </c>
      <c r="L36">
        <f>'Raw2'!O36-'Raw2'!N36</f>
        <v>0</v>
      </c>
      <c r="M36">
        <f>'Raw2'!P36-'Raw2'!O36</f>
        <v>1</v>
      </c>
      <c r="N36">
        <f>'Raw2'!Q36-'Raw2'!P36</f>
        <v>0</v>
      </c>
      <c r="O36">
        <f>'Raw2'!R36-'Raw2'!Q36</f>
        <v>0.5</v>
      </c>
      <c r="P36">
        <f>'Raw2'!S36-'Raw2'!R36</f>
        <v>0.5</v>
      </c>
      <c r="Q36">
        <f>'Raw2'!T36-'Raw2'!S36</f>
        <v>-0.5</v>
      </c>
    </row>
    <row r="37" spans="1:17" x14ac:dyDescent="0.3">
      <c r="A37">
        <v>36</v>
      </c>
      <c r="B37" t="s">
        <v>32</v>
      </c>
      <c r="C37" t="s">
        <v>49</v>
      </c>
      <c r="D37">
        <f>'Raw2'!G37-'Raw2'!F37</f>
        <v>0</v>
      </c>
      <c r="E37">
        <f>'Raw2'!H37-'Raw2'!G37</f>
        <v>-1.5</v>
      </c>
      <c r="F37">
        <f>'Raw2'!I37-'Raw2'!H37</f>
        <v>0</v>
      </c>
      <c r="G37">
        <f>'Raw2'!J37-'Raw2'!I37</f>
        <v>0</v>
      </c>
      <c r="H37">
        <f>'Raw2'!K37-'Raw2'!J37</f>
        <v>0</v>
      </c>
      <c r="I37">
        <f>'Raw2'!L37-'Raw2'!K37</f>
        <v>0</v>
      </c>
      <c r="J37">
        <f>'Raw2'!M37-'Raw2'!L37</f>
        <v>0</v>
      </c>
      <c r="K37">
        <f>'Raw2'!N37-'Raw2'!M37</f>
        <v>0</v>
      </c>
      <c r="L37">
        <f>'Raw2'!O37-'Raw2'!N37</f>
        <v>0</v>
      </c>
      <c r="M37">
        <f>'Raw2'!P37-'Raw2'!O37</f>
        <v>0</v>
      </c>
      <c r="N37">
        <f>'Raw2'!Q37-'Raw2'!P37</f>
        <v>0</v>
      </c>
      <c r="O37">
        <f>'Raw2'!R37-'Raw2'!Q37</f>
        <v>0</v>
      </c>
      <c r="P37">
        <f>'Raw2'!S37-'Raw2'!R37</f>
        <v>0</v>
      </c>
      <c r="Q37">
        <f>'Raw2'!T37-'Raw2'!S37</f>
        <v>0</v>
      </c>
    </row>
    <row r="38" spans="1:17" x14ac:dyDescent="0.3">
      <c r="A38">
        <v>37</v>
      </c>
      <c r="B38" t="s">
        <v>26</v>
      </c>
      <c r="C38" t="s">
        <v>49</v>
      </c>
      <c r="D38">
        <f>'Raw2'!G38-'Raw2'!F38</f>
        <v>0.5</v>
      </c>
      <c r="E38">
        <f>'Raw2'!H38-'Raw2'!G38</f>
        <v>0</v>
      </c>
      <c r="F38">
        <f>'Raw2'!I38-'Raw2'!H38</f>
        <v>-3.5</v>
      </c>
      <c r="G38">
        <f>'Raw2'!J38-'Raw2'!I38</f>
        <v>0</v>
      </c>
      <c r="H38">
        <f>'Raw2'!K38-'Raw2'!J38</f>
        <v>0</v>
      </c>
      <c r="I38">
        <f>'Raw2'!L38-'Raw2'!K38</f>
        <v>0</v>
      </c>
      <c r="J38">
        <f>'Raw2'!M38-'Raw2'!L38</f>
        <v>0</v>
      </c>
      <c r="K38">
        <f>'Raw2'!N38-'Raw2'!M38</f>
        <v>0</v>
      </c>
      <c r="L38">
        <f>'Raw2'!O38-'Raw2'!N38</f>
        <v>0</v>
      </c>
      <c r="M38">
        <f>'Raw2'!P38-'Raw2'!O38</f>
        <v>0</v>
      </c>
      <c r="N38">
        <f>'Raw2'!Q38-'Raw2'!P38</f>
        <v>0</v>
      </c>
      <c r="O38">
        <f>'Raw2'!R38-'Raw2'!Q38</f>
        <v>0</v>
      </c>
      <c r="P38">
        <f>'Raw2'!S38-'Raw2'!R38</f>
        <v>0</v>
      </c>
      <c r="Q38">
        <f>'Raw2'!T38-'Raw2'!S38</f>
        <v>0</v>
      </c>
    </row>
    <row r="39" spans="1:17" x14ac:dyDescent="0.3">
      <c r="A39">
        <v>38</v>
      </c>
      <c r="B39" t="s">
        <v>26</v>
      </c>
      <c r="C39" t="s">
        <v>49</v>
      </c>
      <c r="D39">
        <f>'Raw2'!G39-'Raw2'!F39</f>
        <v>2.5</v>
      </c>
      <c r="E39">
        <f>'Raw2'!H39-'Raw2'!G39</f>
        <v>0</v>
      </c>
      <c r="F39">
        <f>'Raw2'!I39-'Raw2'!H39</f>
        <v>1.5</v>
      </c>
      <c r="G39">
        <f>'Raw2'!J39-'Raw2'!I39</f>
        <v>0</v>
      </c>
      <c r="H39">
        <f>'Raw2'!K39-'Raw2'!J39</f>
        <v>0.5</v>
      </c>
      <c r="I39">
        <f>'Raw2'!L39-'Raw2'!K39</f>
        <v>0.5</v>
      </c>
      <c r="J39">
        <f>'Raw2'!M39-'Raw2'!L39</f>
        <v>1</v>
      </c>
      <c r="K39">
        <f>'Raw2'!N39-'Raw2'!M39</f>
        <v>0</v>
      </c>
      <c r="L39">
        <f>'Raw2'!O39-'Raw2'!N39</f>
        <v>0.5</v>
      </c>
      <c r="M39">
        <f>'Raw2'!P39-'Raw2'!O39</f>
        <v>1.5</v>
      </c>
      <c r="N39">
        <f>'Raw2'!Q39-'Raw2'!P39</f>
        <v>0</v>
      </c>
      <c r="O39">
        <f>'Raw2'!R39-'Raw2'!Q39</f>
        <v>0.5</v>
      </c>
      <c r="P39">
        <f>'Raw2'!S39-'Raw2'!R39</f>
        <v>0</v>
      </c>
      <c r="Q39">
        <f>'Raw2'!T39-'Raw2'!S39</f>
        <v>0</v>
      </c>
    </row>
    <row r="40" spans="1:17" x14ac:dyDescent="0.3">
      <c r="A40">
        <v>39</v>
      </c>
      <c r="B40" t="s">
        <v>26</v>
      </c>
      <c r="C40" t="s">
        <v>49</v>
      </c>
      <c r="D40">
        <f>'Raw2'!G40-'Raw2'!F40</f>
        <v>-0.5</v>
      </c>
      <c r="E40">
        <f>'Raw2'!H40-'Raw2'!G40</f>
        <v>0</v>
      </c>
      <c r="F40">
        <f>'Raw2'!I40-'Raw2'!H40</f>
        <v>0.5</v>
      </c>
      <c r="G40">
        <f>'Raw2'!J40-'Raw2'!I40</f>
        <v>0</v>
      </c>
      <c r="H40">
        <f>'Raw2'!K40-'Raw2'!J40</f>
        <v>0</v>
      </c>
      <c r="I40">
        <f>'Raw2'!L40-'Raw2'!K40</f>
        <v>0.5</v>
      </c>
      <c r="J40">
        <f>'Raw2'!M40-'Raw2'!L40</f>
        <v>0</v>
      </c>
      <c r="K40">
        <f>'Raw2'!N40-'Raw2'!M40</f>
        <v>0</v>
      </c>
      <c r="L40">
        <f>'Raw2'!O40-'Raw2'!N40</f>
        <v>0.5</v>
      </c>
      <c r="M40">
        <f>'Raw2'!P40-'Raw2'!O40</f>
        <v>-0.5</v>
      </c>
      <c r="N40">
        <f>'Raw2'!Q40-'Raw2'!P40</f>
        <v>0.5</v>
      </c>
      <c r="O40">
        <f>'Raw2'!R40-'Raw2'!Q40</f>
        <v>0</v>
      </c>
      <c r="P40">
        <f>'Raw2'!S40-'Raw2'!R40</f>
        <v>0.5</v>
      </c>
      <c r="Q40">
        <f>'Raw2'!T40-'Raw2'!S40</f>
        <v>1</v>
      </c>
    </row>
    <row r="41" spans="1:17" x14ac:dyDescent="0.3">
      <c r="A41">
        <v>40</v>
      </c>
      <c r="B41" t="s">
        <v>26</v>
      </c>
      <c r="C41" t="s">
        <v>49</v>
      </c>
      <c r="D41">
        <f>'Raw2'!G41-'Raw2'!F41</f>
        <v>0</v>
      </c>
      <c r="E41">
        <f>'Raw2'!H41-'Raw2'!G41</f>
        <v>-2</v>
      </c>
      <c r="F41">
        <f>'Raw2'!I41-'Raw2'!H41</f>
        <v>0</v>
      </c>
      <c r="G41">
        <f>'Raw2'!J41-'Raw2'!I41</f>
        <v>0</v>
      </c>
      <c r="H41">
        <f>'Raw2'!K41-'Raw2'!J41</f>
        <v>0</v>
      </c>
      <c r="I41">
        <f>'Raw2'!L41-'Raw2'!K41</f>
        <v>0</v>
      </c>
      <c r="J41">
        <f>'Raw2'!M41-'Raw2'!L41</f>
        <v>0</v>
      </c>
      <c r="K41">
        <f>'Raw2'!N41-'Raw2'!M41</f>
        <v>0</v>
      </c>
      <c r="L41">
        <f>'Raw2'!O41-'Raw2'!N41</f>
        <v>0</v>
      </c>
      <c r="M41">
        <f>'Raw2'!P41-'Raw2'!O41</f>
        <v>0</v>
      </c>
      <c r="N41">
        <f>'Raw2'!Q41-'Raw2'!P41</f>
        <v>0</v>
      </c>
      <c r="O41">
        <f>'Raw2'!R41-'Raw2'!Q41</f>
        <v>0</v>
      </c>
      <c r="P41">
        <f>'Raw2'!S41-'Raw2'!R41</f>
        <v>0</v>
      </c>
      <c r="Q41">
        <f>'Raw2'!T41-'Raw2'!S41</f>
        <v>0</v>
      </c>
    </row>
    <row r="42" spans="1:17" x14ac:dyDescent="0.3">
      <c r="A42">
        <v>41</v>
      </c>
      <c r="B42" t="s">
        <v>26</v>
      </c>
      <c r="C42" t="s">
        <v>71</v>
      </c>
      <c r="D42">
        <f>'Raw2'!G42-'Raw2'!F42</f>
        <v>0.5</v>
      </c>
      <c r="E42">
        <f>'Raw2'!H42-'Raw2'!G42</f>
        <v>0</v>
      </c>
      <c r="F42">
        <f>'Raw2'!I42-'Raw2'!H42</f>
        <v>0</v>
      </c>
      <c r="G42">
        <f>'Raw2'!J42-'Raw2'!I42</f>
        <v>-2.5</v>
      </c>
      <c r="H42">
        <f>'Raw2'!K42-'Raw2'!J42</f>
        <v>0</v>
      </c>
      <c r="I42">
        <f>'Raw2'!L42-'Raw2'!K42</f>
        <v>0</v>
      </c>
      <c r="J42">
        <f>'Raw2'!M42-'Raw2'!L42</f>
        <v>0</v>
      </c>
      <c r="K42">
        <f>'Raw2'!N42-'Raw2'!M42</f>
        <v>0</v>
      </c>
      <c r="L42">
        <f>'Raw2'!O42-'Raw2'!N42</f>
        <v>0</v>
      </c>
      <c r="M42">
        <f>'Raw2'!P42-'Raw2'!O42</f>
        <v>0</v>
      </c>
      <c r="N42">
        <f>'Raw2'!Q42-'Raw2'!P42</f>
        <v>0</v>
      </c>
      <c r="O42">
        <f>'Raw2'!R42-'Raw2'!Q42</f>
        <v>0</v>
      </c>
      <c r="P42">
        <f>'Raw2'!S42-'Raw2'!R42</f>
        <v>0</v>
      </c>
      <c r="Q42">
        <f>'Raw2'!T42-'Raw2'!S42</f>
        <v>0</v>
      </c>
    </row>
    <row r="43" spans="1:17" x14ac:dyDescent="0.3">
      <c r="A43">
        <v>42</v>
      </c>
      <c r="B43" t="s">
        <v>26</v>
      </c>
      <c r="C43" t="s">
        <v>71</v>
      </c>
      <c r="D43">
        <f>'Raw2'!G43-'Raw2'!F43</f>
        <v>0.5</v>
      </c>
      <c r="E43">
        <f>'Raw2'!H43-'Raw2'!G43</f>
        <v>0.5</v>
      </c>
      <c r="F43">
        <f>'Raw2'!I43-'Raw2'!H43</f>
        <v>0.5</v>
      </c>
      <c r="G43">
        <f>'Raw2'!J43-'Raw2'!I43</f>
        <v>0</v>
      </c>
      <c r="H43">
        <f>'Raw2'!K43-'Raw2'!J43</f>
        <v>1.5</v>
      </c>
      <c r="I43">
        <f>'Raw2'!L43-'Raw2'!K43</f>
        <v>0.5</v>
      </c>
      <c r="J43">
        <f>'Raw2'!M43-'Raw2'!L43</f>
        <v>0</v>
      </c>
      <c r="K43">
        <f>'Raw2'!N43-'Raw2'!M43</f>
        <v>1</v>
      </c>
      <c r="L43">
        <f>'Raw2'!O43-'Raw2'!N43</f>
        <v>0</v>
      </c>
      <c r="M43">
        <f>'Raw2'!P43-'Raw2'!O43</f>
        <v>0</v>
      </c>
      <c r="N43">
        <f>'Raw2'!Q43-'Raw2'!P43</f>
        <v>1</v>
      </c>
      <c r="O43">
        <f>'Raw2'!R43-'Raw2'!Q43</f>
        <v>-1</v>
      </c>
      <c r="P43">
        <f>'Raw2'!S43-'Raw2'!R43</f>
        <v>0.5</v>
      </c>
      <c r="Q43">
        <f>'Raw2'!T43-'Raw2'!S43</f>
        <v>0</v>
      </c>
    </row>
    <row r="44" spans="1:17" x14ac:dyDescent="0.3">
      <c r="A44">
        <v>43</v>
      </c>
      <c r="B44" t="s">
        <v>26</v>
      </c>
      <c r="C44" t="s">
        <v>71</v>
      </c>
      <c r="D44">
        <f>'Raw2'!G44-'Raw2'!F44</f>
        <v>3</v>
      </c>
      <c r="E44">
        <f>'Raw2'!H44-'Raw2'!G44</f>
        <v>0</v>
      </c>
      <c r="F44">
        <f>'Raw2'!I44-'Raw2'!H44</f>
        <v>0.5</v>
      </c>
      <c r="G44">
        <f>'Raw2'!J44-'Raw2'!I44</f>
        <v>0</v>
      </c>
      <c r="H44">
        <f>'Raw2'!K44-'Raw2'!J44</f>
        <v>0.5</v>
      </c>
      <c r="I44">
        <f>'Raw2'!L44-'Raw2'!K44</f>
        <v>0</v>
      </c>
      <c r="J44">
        <f>'Raw2'!M44-'Raw2'!L44</f>
        <v>0.5</v>
      </c>
      <c r="K44">
        <f>'Raw2'!N44-'Raw2'!M44</f>
        <v>0.5</v>
      </c>
      <c r="L44">
        <f>'Raw2'!O44-'Raw2'!N44</f>
        <v>0</v>
      </c>
      <c r="M44">
        <f>'Raw2'!P44-'Raw2'!O44</f>
        <v>0.5</v>
      </c>
      <c r="N44">
        <f>'Raw2'!Q44-'Raw2'!P44</f>
        <v>0</v>
      </c>
      <c r="O44">
        <f>'Raw2'!R44-'Raw2'!Q44</f>
        <v>-0.5</v>
      </c>
      <c r="P44">
        <f>'Raw2'!S44-'Raw2'!R44</f>
        <v>0.5</v>
      </c>
      <c r="Q44">
        <f>'Raw2'!T44-'Raw2'!S44</f>
        <v>1</v>
      </c>
    </row>
    <row r="45" spans="1:17" x14ac:dyDescent="0.3">
      <c r="A45">
        <v>44</v>
      </c>
      <c r="B45" t="s">
        <v>26</v>
      </c>
      <c r="C45" t="s">
        <v>71</v>
      </c>
      <c r="D45">
        <f>'Raw2'!G45-'Raw2'!F45</f>
        <v>0</v>
      </c>
      <c r="E45">
        <f>'Raw2'!H45-'Raw2'!G45</f>
        <v>-4</v>
      </c>
      <c r="F45">
        <f>'Raw2'!I45-'Raw2'!H45</f>
        <v>0</v>
      </c>
      <c r="G45">
        <f>'Raw2'!J45-'Raw2'!I45</f>
        <v>0</v>
      </c>
      <c r="H45">
        <f>'Raw2'!K45-'Raw2'!J45</f>
        <v>0</v>
      </c>
      <c r="I45">
        <f>'Raw2'!L45-'Raw2'!K45</f>
        <v>0</v>
      </c>
      <c r="J45">
        <f>'Raw2'!M45-'Raw2'!L45</f>
        <v>0</v>
      </c>
      <c r="K45">
        <f>'Raw2'!N45-'Raw2'!M45</f>
        <v>0</v>
      </c>
      <c r="L45">
        <f>'Raw2'!O45-'Raw2'!N45</f>
        <v>0</v>
      </c>
      <c r="M45">
        <f>'Raw2'!P45-'Raw2'!O45</f>
        <v>0</v>
      </c>
      <c r="N45">
        <f>'Raw2'!Q45-'Raw2'!P45</f>
        <v>0</v>
      </c>
      <c r="O45">
        <f>'Raw2'!R45-'Raw2'!Q45</f>
        <v>0</v>
      </c>
      <c r="P45">
        <f>'Raw2'!S45-'Raw2'!R45</f>
        <v>0</v>
      </c>
      <c r="Q45">
        <f>'Raw2'!T45-'Raw2'!S45</f>
        <v>0</v>
      </c>
    </row>
    <row r="46" spans="1:17" x14ac:dyDescent="0.3">
      <c r="A46">
        <v>45</v>
      </c>
      <c r="B46" t="s">
        <v>26</v>
      </c>
      <c r="C46" t="s">
        <v>71</v>
      </c>
      <c r="D46">
        <f>'Raw2'!G46-'Raw2'!F46</f>
        <v>2.5</v>
      </c>
      <c r="E46">
        <f>'Raw2'!H46-'Raw2'!G46</f>
        <v>0.5</v>
      </c>
      <c r="F46">
        <f>'Raw2'!I46-'Raw2'!H46</f>
        <v>0.5</v>
      </c>
      <c r="G46">
        <f>'Raw2'!J46-'Raw2'!I46</f>
        <v>0.5</v>
      </c>
      <c r="H46">
        <f>'Raw2'!K46-'Raw2'!J46</f>
        <v>0.5</v>
      </c>
      <c r="I46">
        <f>'Raw2'!L46-'Raw2'!K46</f>
        <v>0.5</v>
      </c>
      <c r="J46">
        <f>'Raw2'!M46-'Raw2'!L46</f>
        <v>0.5</v>
      </c>
      <c r="K46">
        <f>'Raw2'!N46-'Raw2'!M46</f>
        <v>0.5</v>
      </c>
      <c r="L46">
        <f>'Raw2'!O46-'Raw2'!N46</f>
        <v>0.5</v>
      </c>
      <c r="M46">
        <f>'Raw2'!P46-'Raw2'!O46</f>
        <v>0</v>
      </c>
      <c r="N46">
        <f>'Raw2'!Q46-'Raw2'!P46</f>
        <v>0</v>
      </c>
      <c r="O46">
        <f>'Raw2'!R46-'Raw2'!Q46</f>
        <v>-1</v>
      </c>
      <c r="P46">
        <f>'Raw2'!S46-'Raw2'!R46</f>
        <v>0</v>
      </c>
      <c r="Q46">
        <f>'Raw2'!T46-'Raw2'!S46</f>
        <v>-0.5</v>
      </c>
    </row>
    <row r="47" spans="1:17" x14ac:dyDescent="0.3">
      <c r="A47">
        <v>46</v>
      </c>
      <c r="B47" t="s">
        <v>32</v>
      </c>
      <c r="C47" t="s">
        <v>71</v>
      </c>
      <c r="D47">
        <f>'Raw2'!G47-'Raw2'!F47</f>
        <v>0</v>
      </c>
      <c r="E47">
        <f>'Raw2'!H47-'Raw2'!G47</f>
        <v>-3.5</v>
      </c>
      <c r="F47">
        <f>'Raw2'!I47-'Raw2'!H47</f>
        <v>0</v>
      </c>
      <c r="G47">
        <f>'Raw2'!J47-'Raw2'!I47</f>
        <v>0</v>
      </c>
      <c r="H47">
        <f>'Raw2'!K47-'Raw2'!J47</f>
        <v>0</v>
      </c>
      <c r="I47">
        <f>'Raw2'!L47-'Raw2'!K47</f>
        <v>0</v>
      </c>
      <c r="J47">
        <f>'Raw2'!M47-'Raw2'!L47</f>
        <v>0</v>
      </c>
      <c r="K47">
        <f>'Raw2'!N47-'Raw2'!M47</f>
        <v>0</v>
      </c>
      <c r="L47">
        <f>'Raw2'!O47-'Raw2'!N47</f>
        <v>0</v>
      </c>
      <c r="M47">
        <f>'Raw2'!P47-'Raw2'!O47</f>
        <v>0</v>
      </c>
      <c r="N47">
        <f>'Raw2'!Q47-'Raw2'!P47</f>
        <v>0</v>
      </c>
      <c r="O47">
        <f>'Raw2'!R47-'Raw2'!Q47</f>
        <v>0</v>
      </c>
      <c r="P47">
        <f>'Raw2'!S47-'Raw2'!R47</f>
        <v>0</v>
      </c>
      <c r="Q47">
        <f>'Raw2'!T47-'Raw2'!S47</f>
        <v>0</v>
      </c>
    </row>
    <row r="48" spans="1:17" x14ac:dyDescent="0.3">
      <c r="A48">
        <v>47</v>
      </c>
      <c r="B48" t="s">
        <v>32</v>
      </c>
      <c r="C48" t="s">
        <v>71</v>
      </c>
      <c r="D48">
        <f>'Raw2'!G48-'Raw2'!F48</f>
        <v>0</v>
      </c>
      <c r="E48">
        <f>'Raw2'!H48-'Raw2'!G48</f>
        <v>-2.5</v>
      </c>
      <c r="F48">
        <f>'Raw2'!I48-'Raw2'!H48</f>
        <v>0</v>
      </c>
      <c r="G48">
        <f>'Raw2'!J48-'Raw2'!I48</f>
        <v>0</v>
      </c>
      <c r="H48">
        <f>'Raw2'!K48-'Raw2'!J48</f>
        <v>4</v>
      </c>
      <c r="I48">
        <f>'Raw2'!L48-'Raw2'!K48</f>
        <v>-4</v>
      </c>
      <c r="J48">
        <f>'Raw2'!M48-'Raw2'!L48</f>
        <v>0</v>
      </c>
      <c r="K48">
        <f>'Raw2'!N48-'Raw2'!M48</f>
        <v>0</v>
      </c>
      <c r="L48">
        <f>'Raw2'!O48-'Raw2'!N48</f>
        <v>0</v>
      </c>
      <c r="M48">
        <f>'Raw2'!P48-'Raw2'!O48</f>
        <v>0</v>
      </c>
      <c r="N48">
        <f>'Raw2'!Q48-'Raw2'!P48</f>
        <v>0</v>
      </c>
      <c r="O48">
        <f>'Raw2'!R48-'Raw2'!Q48</f>
        <v>0</v>
      </c>
      <c r="P48">
        <f>'Raw2'!S48-'Raw2'!R48</f>
        <v>0</v>
      </c>
      <c r="Q48">
        <f>'Raw2'!T48-'Raw2'!S48</f>
        <v>0</v>
      </c>
    </row>
    <row r="49" spans="1:17" x14ac:dyDescent="0.3">
      <c r="A49">
        <v>48</v>
      </c>
      <c r="B49" t="s">
        <v>32</v>
      </c>
      <c r="C49" t="s">
        <v>71</v>
      </c>
      <c r="D49">
        <f>'Raw2'!G49-'Raw2'!F49</f>
        <v>0.5</v>
      </c>
      <c r="E49">
        <f>'Raw2'!H49-'Raw2'!G49</f>
        <v>0</v>
      </c>
      <c r="F49">
        <f>'Raw2'!I49-'Raw2'!H49</f>
        <v>0</v>
      </c>
      <c r="G49">
        <f>'Raw2'!J49-'Raw2'!I49</f>
        <v>0</v>
      </c>
      <c r="H49">
        <f>'Raw2'!K49-'Raw2'!J49</f>
        <v>-4</v>
      </c>
      <c r="I49">
        <f>'Raw2'!L49-'Raw2'!K49</f>
        <v>4</v>
      </c>
      <c r="J49">
        <f>'Raw2'!M49-'Raw2'!L49</f>
        <v>0.5</v>
      </c>
      <c r="K49">
        <f>'Raw2'!N49-'Raw2'!M49</f>
        <v>0.5</v>
      </c>
      <c r="L49">
        <f>'Raw2'!O49-'Raw2'!N49</f>
        <v>0</v>
      </c>
      <c r="M49">
        <f>'Raw2'!P49-'Raw2'!O49</f>
        <v>0</v>
      </c>
      <c r="N49">
        <f>'Raw2'!Q49-'Raw2'!P49</f>
        <v>0</v>
      </c>
      <c r="O49">
        <f>'Raw2'!R49-'Raw2'!Q49</f>
        <v>0</v>
      </c>
      <c r="P49">
        <f>'Raw2'!S49-'Raw2'!R49</f>
        <v>0</v>
      </c>
      <c r="Q49">
        <f>'Raw2'!T49-'Raw2'!S49</f>
        <v>0.5</v>
      </c>
    </row>
    <row r="50" spans="1:17" x14ac:dyDescent="0.3">
      <c r="A50">
        <v>49</v>
      </c>
      <c r="B50" t="s">
        <v>32</v>
      </c>
      <c r="C50" t="s">
        <v>71</v>
      </c>
      <c r="D50">
        <f>'Raw2'!G50-'Raw2'!F50</f>
        <v>0</v>
      </c>
      <c r="E50">
        <f>'Raw2'!H50-'Raw2'!G50</f>
        <v>-2</v>
      </c>
      <c r="F50">
        <f>'Raw2'!I50-'Raw2'!H50</f>
        <v>0</v>
      </c>
      <c r="G50">
        <f>'Raw2'!J50-'Raw2'!I50</f>
        <v>0</v>
      </c>
      <c r="H50">
        <f>'Raw2'!K50-'Raw2'!J50</f>
        <v>0</v>
      </c>
      <c r="I50">
        <f>'Raw2'!L50-'Raw2'!K50</f>
        <v>0</v>
      </c>
      <c r="J50">
        <f>'Raw2'!M50-'Raw2'!L50</f>
        <v>0</v>
      </c>
      <c r="K50">
        <f>'Raw2'!N50-'Raw2'!M50</f>
        <v>0</v>
      </c>
      <c r="L50">
        <f>'Raw2'!O50-'Raw2'!N50</f>
        <v>0</v>
      </c>
      <c r="M50">
        <f>'Raw2'!P50-'Raw2'!O50</f>
        <v>0</v>
      </c>
      <c r="N50">
        <f>'Raw2'!Q50-'Raw2'!P50</f>
        <v>0</v>
      </c>
      <c r="O50">
        <f>'Raw2'!R50-'Raw2'!Q50</f>
        <v>0</v>
      </c>
      <c r="P50">
        <f>'Raw2'!S50-'Raw2'!R50</f>
        <v>0</v>
      </c>
      <c r="Q50">
        <f>'Raw2'!T50-'Raw2'!S50</f>
        <v>0</v>
      </c>
    </row>
    <row r="51" spans="1:17" x14ac:dyDescent="0.3">
      <c r="A51">
        <v>50</v>
      </c>
      <c r="B51" t="s">
        <v>32</v>
      </c>
      <c r="C51" t="s">
        <v>71</v>
      </c>
      <c r="D51">
        <f>'Raw2'!G51-'Raw2'!F51</f>
        <v>0</v>
      </c>
      <c r="E51">
        <f>'Raw2'!H51-'Raw2'!G51</f>
        <v>0</v>
      </c>
      <c r="F51">
        <f>'Raw2'!I51-'Raw2'!H51</f>
        <v>0</v>
      </c>
      <c r="G51">
        <f>'Raw2'!J51-'Raw2'!I51</f>
        <v>0</v>
      </c>
      <c r="H51">
        <f>'Raw2'!K51-'Raw2'!J51</f>
        <v>0</v>
      </c>
      <c r="I51">
        <f>'Raw2'!L51-'Raw2'!K51</f>
        <v>0</v>
      </c>
      <c r="J51">
        <f>'Raw2'!M51-'Raw2'!L51</f>
        <v>0</v>
      </c>
      <c r="K51">
        <f>'Raw2'!N51-'Raw2'!M51</f>
        <v>0</v>
      </c>
      <c r="L51">
        <f>'Raw2'!O51-'Raw2'!N51</f>
        <v>0</v>
      </c>
      <c r="M51">
        <f>'Raw2'!P51-'Raw2'!O51</f>
        <v>0</v>
      </c>
      <c r="N51">
        <f>'Raw2'!Q51-'Raw2'!P51</f>
        <v>0</v>
      </c>
      <c r="O51">
        <f>'Raw2'!R51-'Raw2'!Q51</f>
        <v>0</v>
      </c>
      <c r="P51">
        <f>'Raw2'!S51-'Raw2'!R51</f>
        <v>0</v>
      </c>
      <c r="Q51">
        <f>'Raw2'!T51-'Raw2'!S51</f>
        <v>0</v>
      </c>
    </row>
    <row r="52" spans="1:17" x14ac:dyDescent="0.3">
      <c r="A52">
        <v>51</v>
      </c>
      <c r="B52" t="s">
        <v>26</v>
      </c>
      <c r="C52" t="s">
        <v>71</v>
      </c>
      <c r="D52">
        <f>'Raw2'!G52-'Raw2'!F52</f>
        <v>0</v>
      </c>
      <c r="E52">
        <f>'Raw2'!H52-'Raw2'!G52</f>
        <v>-4.5</v>
      </c>
      <c r="F52">
        <f>'Raw2'!I52-'Raw2'!H52</f>
        <v>0</v>
      </c>
      <c r="G52">
        <f>'Raw2'!J52-'Raw2'!I52</f>
        <v>0</v>
      </c>
      <c r="H52">
        <f>'Raw2'!K52-'Raw2'!J52</f>
        <v>0</v>
      </c>
      <c r="I52">
        <f>'Raw2'!L52-'Raw2'!K52</f>
        <v>0</v>
      </c>
      <c r="J52">
        <f>'Raw2'!M52-'Raw2'!L52</f>
        <v>0</v>
      </c>
      <c r="K52">
        <f>'Raw2'!N52-'Raw2'!M52</f>
        <v>0</v>
      </c>
      <c r="L52">
        <f>'Raw2'!O52-'Raw2'!N52</f>
        <v>0</v>
      </c>
      <c r="M52">
        <f>'Raw2'!P52-'Raw2'!O52</f>
        <v>0</v>
      </c>
      <c r="N52">
        <f>'Raw2'!Q52-'Raw2'!P52</f>
        <v>0</v>
      </c>
      <c r="O52">
        <f>'Raw2'!R52-'Raw2'!Q52</f>
        <v>0</v>
      </c>
      <c r="P52">
        <f>'Raw2'!S52-'Raw2'!R52</f>
        <v>0</v>
      </c>
      <c r="Q52">
        <f>'Raw2'!T52-'Raw2'!S52</f>
        <v>0</v>
      </c>
    </row>
    <row r="53" spans="1:17" x14ac:dyDescent="0.3">
      <c r="A53">
        <v>52</v>
      </c>
      <c r="B53" t="s">
        <v>26</v>
      </c>
      <c r="C53" t="s">
        <v>71</v>
      </c>
      <c r="D53">
        <f>'Raw2'!G53-'Raw2'!F53</f>
        <v>0.5</v>
      </c>
      <c r="E53">
        <f>'Raw2'!H53-'Raw2'!G53</f>
        <v>0.5</v>
      </c>
      <c r="F53">
        <f>'Raw2'!I53-'Raw2'!H53</f>
        <v>0</v>
      </c>
      <c r="G53">
        <f>'Raw2'!J53-'Raw2'!I53</f>
        <v>0.5</v>
      </c>
      <c r="H53">
        <f>'Raw2'!K53-'Raw2'!J53</f>
        <v>0</v>
      </c>
      <c r="I53">
        <f>'Raw2'!L53-'Raw2'!K53</f>
        <v>1</v>
      </c>
      <c r="J53">
        <f>'Raw2'!M53-'Raw2'!L53</f>
        <v>0</v>
      </c>
      <c r="K53">
        <f>'Raw2'!N53-'Raw2'!M53</f>
        <v>0.5</v>
      </c>
      <c r="L53">
        <f>'Raw2'!O53-'Raw2'!N53</f>
        <v>0</v>
      </c>
      <c r="M53">
        <f>'Raw2'!P53-'Raw2'!O53</f>
        <v>0.5</v>
      </c>
      <c r="N53">
        <f>'Raw2'!Q53-'Raw2'!P53</f>
        <v>0</v>
      </c>
      <c r="O53">
        <f>'Raw2'!R53-'Raw2'!Q53</f>
        <v>0</v>
      </c>
      <c r="P53">
        <f>'Raw2'!S53-'Raw2'!R53</f>
        <v>0</v>
      </c>
      <c r="Q53">
        <f>'Raw2'!T53-'Raw2'!S53</f>
        <v>0</v>
      </c>
    </row>
    <row r="54" spans="1:17" x14ac:dyDescent="0.3">
      <c r="A54">
        <v>53</v>
      </c>
      <c r="B54" t="s">
        <v>26</v>
      </c>
      <c r="C54" t="s">
        <v>71</v>
      </c>
      <c r="D54">
        <f>'Raw2'!G54-'Raw2'!F54</f>
        <v>0</v>
      </c>
      <c r="E54">
        <f>'Raw2'!H54-'Raw2'!G54</f>
        <v>-4</v>
      </c>
      <c r="F54">
        <f>'Raw2'!I54-'Raw2'!H54</f>
        <v>0</v>
      </c>
      <c r="G54">
        <f>'Raw2'!J54-'Raw2'!I54</f>
        <v>0</v>
      </c>
      <c r="H54">
        <f>'Raw2'!K54-'Raw2'!J54</f>
        <v>0</v>
      </c>
      <c r="I54">
        <f>'Raw2'!L54-'Raw2'!K54</f>
        <v>0</v>
      </c>
      <c r="J54">
        <f>'Raw2'!M54-'Raw2'!L54</f>
        <v>0</v>
      </c>
      <c r="K54">
        <f>'Raw2'!N54-'Raw2'!M54</f>
        <v>0</v>
      </c>
      <c r="L54">
        <f>'Raw2'!O54-'Raw2'!N54</f>
        <v>0</v>
      </c>
      <c r="M54">
        <f>'Raw2'!P54-'Raw2'!O54</f>
        <v>0</v>
      </c>
      <c r="N54">
        <f>'Raw2'!Q54-'Raw2'!P54</f>
        <v>0</v>
      </c>
      <c r="O54">
        <f>'Raw2'!R54-'Raw2'!Q54</f>
        <v>0</v>
      </c>
      <c r="P54">
        <f>'Raw2'!S54-'Raw2'!R54</f>
        <v>0</v>
      </c>
      <c r="Q54">
        <f>'Raw2'!T54-'Raw2'!S54</f>
        <v>0</v>
      </c>
    </row>
    <row r="55" spans="1:17" x14ac:dyDescent="0.3">
      <c r="A55">
        <v>54</v>
      </c>
      <c r="B55" t="s">
        <v>26</v>
      </c>
      <c r="C55" t="s">
        <v>71</v>
      </c>
      <c r="D55">
        <f>'Raw2'!G55-'Raw2'!F55</f>
        <v>0.5</v>
      </c>
      <c r="E55">
        <f>'Raw2'!H55-'Raw2'!G55</f>
        <v>-2.5</v>
      </c>
      <c r="F55">
        <f>'Raw2'!I55-'Raw2'!H55</f>
        <v>0</v>
      </c>
      <c r="G55">
        <f>'Raw2'!J55-'Raw2'!I55</f>
        <v>0</v>
      </c>
      <c r="H55">
        <f>'Raw2'!K55-'Raw2'!J55</f>
        <v>0</v>
      </c>
      <c r="I55">
        <f>'Raw2'!L55-'Raw2'!K55</f>
        <v>0</v>
      </c>
      <c r="J55">
        <f>'Raw2'!M55-'Raw2'!L55</f>
        <v>0</v>
      </c>
      <c r="K55">
        <f>'Raw2'!N55-'Raw2'!M55</f>
        <v>0</v>
      </c>
      <c r="L55">
        <f>'Raw2'!O55-'Raw2'!N55</f>
        <v>0</v>
      </c>
      <c r="M55">
        <f>'Raw2'!P55-'Raw2'!O55</f>
        <v>0</v>
      </c>
      <c r="N55">
        <f>'Raw2'!Q55-'Raw2'!P55</f>
        <v>0</v>
      </c>
      <c r="O55">
        <f>'Raw2'!R55-'Raw2'!Q55</f>
        <v>0</v>
      </c>
      <c r="P55">
        <f>'Raw2'!S55-'Raw2'!R55</f>
        <v>0</v>
      </c>
      <c r="Q55">
        <f>'Raw2'!T55-'Raw2'!S55</f>
        <v>0</v>
      </c>
    </row>
    <row r="56" spans="1:17" x14ac:dyDescent="0.3">
      <c r="A56">
        <v>55</v>
      </c>
      <c r="B56" t="s">
        <v>26</v>
      </c>
      <c r="C56" t="s">
        <v>71</v>
      </c>
      <c r="D56">
        <f>'Raw2'!G56-'Raw2'!F56</f>
        <v>0</v>
      </c>
      <c r="E56">
        <f>'Raw2'!H56-'Raw2'!G56</f>
        <v>-5</v>
      </c>
      <c r="F56">
        <f>'Raw2'!I56-'Raw2'!H56</f>
        <v>0</v>
      </c>
      <c r="G56">
        <f>'Raw2'!J56-'Raw2'!I56</f>
        <v>0</v>
      </c>
      <c r="H56">
        <f>'Raw2'!K56-'Raw2'!J56</f>
        <v>0</v>
      </c>
      <c r="I56">
        <f>'Raw2'!L56-'Raw2'!K56</f>
        <v>0</v>
      </c>
      <c r="J56">
        <f>'Raw2'!M56-'Raw2'!L56</f>
        <v>0</v>
      </c>
      <c r="K56">
        <f>'Raw2'!N56-'Raw2'!M56</f>
        <v>0</v>
      </c>
      <c r="L56">
        <f>'Raw2'!O56-'Raw2'!N56</f>
        <v>0</v>
      </c>
      <c r="M56">
        <f>'Raw2'!P56-'Raw2'!O56</f>
        <v>0</v>
      </c>
      <c r="N56">
        <f>'Raw2'!Q56-'Raw2'!P56</f>
        <v>0</v>
      </c>
      <c r="O56">
        <f>'Raw2'!R56-'Raw2'!Q56</f>
        <v>0</v>
      </c>
      <c r="P56">
        <f>'Raw2'!S56-'Raw2'!R56</f>
        <v>0</v>
      </c>
      <c r="Q56">
        <f>'Raw2'!T56-'Raw2'!S56</f>
        <v>0</v>
      </c>
    </row>
    <row r="57" spans="1:17" x14ac:dyDescent="0.3">
      <c r="A57">
        <v>56</v>
      </c>
      <c r="B57" t="s">
        <v>32</v>
      </c>
      <c r="C57" t="s">
        <v>71</v>
      </c>
      <c r="D57">
        <f>'Raw2'!G57-'Raw2'!F57</f>
        <v>0</v>
      </c>
      <c r="E57">
        <f>'Raw2'!H57-'Raw2'!G57</f>
        <v>-4</v>
      </c>
      <c r="F57">
        <f>'Raw2'!I57-'Raw2'!H57</f>
        <v>0</v>
      </c>
      <c r="G57">
        <f>'Raw2'!J57-'Raw2'!I57</f>
        <v>0</v>
      </c>
      <c r="H57">
        <f>'Raw2'!K57-'Raw2'!J57</f>
        <v>0</v>
      </c>
      <c r="I57">
        <f>'Raw2'!L57-'Raw2'!K57</f>
        <v>0</v>
      </c>
      <c r="J57">
        <f>'Raw2'!M57-'Raw2'!L57</f>
        <v>0</v>
      </c>
      <c r="K57">
        <f>'Raw2'!N57-'Raw2'!M57</f>
        <v>0</v>
      </c>
      <c r="L57">
        <f>'Raw2'!O57-'Raw2'!N57</f>
        <v>0</v>
      </c>
      <c r="M57">
        <f>'Raw2'!P57-'Raw2'!O57</f>
        <v>0</v>
      </c>
      <c r="N57">
        <f>'Raw2'!Q57-'Raw2'!P57</f>
        <v>0</v>
      </c>
      <c r="O57">
        <f>'Raw2'!R57-'Raw2'!Q57</f>
        <v>0</v>
      </c>
      <c r="P57">
        <f>'Raw2'!S57-'Raw2'!R57</f>
        <v>0</v>
      </c>
      <c r="Q57">
        <f>'Raw2'!T57-'Raw2'!S57</f>
        <v>0</v>
      </c>
    </row>
    <row r="58" spans="1:17" x14ac:dyDescent="0.3">
      <c r="A58">
        <v>57</v>
      </c>
      <c r="B58" t="s">
        <v>32</v>
      </c>
      <c r="C58" t="s">
        <v>71</v>
      </c>
      <c r="D58">
        <f>'Raw2'!G58-'Raw2'!F58</f>
        <v>0</v>
      </c>
      <c r="E58">
        <f>'Raw2'!H58-'Raw2'!G58</f>
        <v>0</v>
      </c>
      <c r="F58">
        <f>'Raw2'!I58-'Raw2'!H58</f>
        <v>-2</v>
      </c>
      <c r="G58">
        <f>'Raw2'!J58-'Raw2'!I58</f>
        <v>0</v>
      </c>
      <c r="H58">
        <f>'Raw2'!K58-'Raw2'!J58</f>
        <v>0</v>
      </c>
      <c r="I58">
        <f>'Raw2'!L58-'Raw2'!K58</f>
        <v>0</v>
      </c>
      <c r="J58">
        <f>'Raw2'!M58-'Raw2'!L58</f>
        <v>0</v>
      </c>
      <c r="K58">
        <f>'Raw2'!N58-'Raw2'!M58</f>
        <v>0</v>
      </c>
      <c r="L58">
        <f>'Raw2'!O58-'Raw2'!N58</f>
        <v>0</v>
      </c>
      <c r="M58">
        <f>'Raw2'!P58-'Raw2'!O58</f>
        <v>0</v>
      </c>
      <c r="N58">
        <f>'Raw2'!Q58-'Raw2'!P58</f>
        <v>0</v>
      </c>
      <c r="O58">
        <f>'Raw2'!R58-'Raw2'!Q58</f>
        <v>0</v>
      </c>
      <c r="P58">
        <f>'Raw2'!S58-'Raw2'!R58</f>
        <v>0</v>
      </c>
      <c r="Q58">
        <f>'Raw2'!T58-'Raw2'!S58</f>
        <v>0</v>
      </c>
    </row>
    <row r="59" spans="1:17" x14ac:dyDescent="0.3">
      <c r="A59">
        <v>58</v>
      </c>
      <c r="B59" t="s">
        <v>32</v>
      </c>
      <c r="C59" t="s">
        <v>71</v>
      </c>
      <c r="D59">
        <f>'Raw2'!G59-'Raw2'!F59</f>
        <v>0</v>
      </c>
      <c r="E59">
        <f>'Raw2'!H59-'Raw2'!G59</f>
        <v>0</v>
      </c>
      <c r="F59">
        <f>'Raw2'!I59-'Raw2'!H59</f>
        <v>0</v>
      </c>
      <c r="G59">
        <f>'Raw2'!J59-'Raw2'!I59</f>
        <v>0</v>
      </c>
      <c r="H59">
        <f>'Raw2'!K59-'Raw2'!J59</f>
        <v>0</v>
      </c>
      <c r="I59">
        <f>'Raw2'!L59-'Raw2'!K59</f>
        <v>0</v>
      </c>
      <c r="J59">
        <f>'Raw2'!M59-'Raw2'!L59</f>
        <v>1</v>
      </c>
      <c r="K59">
        <f>'Raw2'!N59-'Raw2'!M59</f>
        <v>0</v>
      </c>
      <c r="L59">
        <f>'Raw2'!O59-'Raw2'!N59</f>
        <v>0</v>
      </c>
      <c r="M59">
        <f>'Raw2'!P59-'Raw2'!O59</f>
        <v>0</v>
      </c>
      <c r="N59">
        <f>'Raw2'!Q59-'Raw2'!P59</f>
        <v>0</v>
      </c>
      <c r="O59">
        <f>'Raw2'!R59-'Raw2'!Q59</f>
        <v>0.5</v>
      </c>
      <c r="P59">
        <f>'Raw2'!S59-'Raw2'!R59</f>
        <v>0</v>
      </c>
      <c r="Q59">
        <f>'Raw2'!T59-'Raw2'!S59</f>
        <v>0</v>
      </c>
    </row>
    <row r="60" spans="1:17" x14ac:dyDescent="0.3">
      <c r="A60">
        <v>59</v>
      </c>
      <c r="B60" t="s">
        <v>32</v>
      </c>
      <c r="C60" t="s">
        <v>71</v>
      </c>
      <c r="D60">
        <f>'Raw2'!G60-'Raw2'!F60</f>
        <v>1.5</v>
      </c>
      <c r="E60">
        <f>'Raw2'!H60-'Raw2'!G60</f>
        <v>0</v>
      </c>
      <c r="F60">
        <f>'Raw2'!I60-'Raw2'!H60</f>
        <v>0</v>
      </c>
      <c r="G60">
        <f>'Raw2'!J60-'Raw2'!I60</f>
        <v>0.5</v>
      </c>
      <c r="H60">
        <f>'Raw2'!K60-'Raw2'!J60</f>
        <v>0.5</v>
      </c>
      <c r="I60">
        <f>'Raw2'!L60-'Raw2'!K60</f>
        <v>-0.5</v>
      </c>
      <c r="J60">
        <f>'Raw2'!M60-'Raw2'!L60</f>
        <v>0</v>
      </c>
      <c r="K60">
        <f>'Raw2'!N60-'Raw2'!M60</f>
        <v>0.5</v>
      </c>
      <c r="L60">
        <f>'Raw2'!O60-'Raw2'!N60</f>
        <v>0</v>
      </c>
      <c r="M60">
        <f>'Raw2'!P60-'Raw2'!O60</f>
        <v>0</v>
      </c>
      <c r="N60">
        <f>'Raw2'!Q60-'Raw2'!P60</f>
        <v>0</v>
      </c>
      <c r="O60">
        <f>'Raw2'!R60-'Raw2'!Q60</f>
        <v>-4</v>
      </c>
      <c r="P60">
        <f>'Raw2'!S60-'Raw2'!R60</f>
        <v>0</v>
      </c>
      <c r="Q60">
        <f>'Raw2'!T60-'Raw2'!S60</f>
        <v>0</v>
      </c>
    </row>
    <row r="61" spans="1:17" x14ac:dyDescent="0.3">
      <c r="A61">
        <v>60</v>
      </c>
      <c r="B61" t="s">
        <v>32</v>
      </c>
      <c r="C61" t="s">
        <v>71</v>
      </c>
      <c r="D61">
        <f>'Raw2'!G61-'Raw2'!F61</f>
        <v>0.5</v>
      </c>
      <c r="E61">
        <f>'Raw2'!H61-'Raw2'!G61</f>
        <v>1</v>
      </c>
      <c r="F61">
        <f>'Raw2'!I61-'Raw2'!H61</f>
        <v>0</v>
      </c>
      <c r="G61">
        <f>'Raw2'!J61-'Raw2'!I61</f>
        <v>0</v>
      </c>
      <c r="H61">
        <f>'Raw2'!K61-'Raw2'!J61</f>
        <v>0</v>
      </c>
      <c r="I61">
        <f>'Raw2'!L61-'Raw2'!K61</f>
        <v>0</v>
      </c>
      <c r="J61">
        <f>'Raw2'!M61-'Raw2'!L61</f>
        <v>0.5</v>
      </c>
      <c r="K61">
        <f>'Raw2'!N61-'Raw2'!M61</f>
        <v>0</v>
      </c>
      <c r="L61">
        <f>'Raw2'!O61-'Raw2'!N61</f>
        <v>0</v>
      </c>
      <c r="M61">
        <f>'Raw2'!P61-'Raw2'!O61</f>
        <v>0</v>
      </c>
      <c r="N61">
        <f>'Raw2'!Q61-'Raw2'!P61</f>
        <v>0</v>
      </c>
      <c r="O61">
        <f>'Raw2'!R61-'Raw2'!Q61</f>
        <v>0.5</v>
      </c>
      <c r="P61">
        <f>'Raw2'!S61-'Raw2'!R61</f>
        <v>0</v>
      </c>
      <c r="Q61">
        <f>'Raw2'!T61-'Raw2'!S61</f>
        <v>0</v>
      </c>
    </row>
    <row r="62" spans="1:17" x14ac:dyDescent="0.3">
      <c r="A62">
        <v>61</v>
      </c>
      <c r="B62" t="s">
        <v>26</v>
      </c>
      <c r="C62" t="s">
        <v>92</v>
      </c>
      <c r="D62">
        <f>'Raw2'!G62-'Raw2'!F62</f>
        <v>4</v>
      </c>
      <c r="E62">
        <f>'Raw2'!H62-'Raw2'!G62</f>
        <v>3.5</v>
      </c>
      <c r="F62">
        <f>'Raw2'!I62-'Raw2'!H62</f>
        <v>6</v>
      </c>
      <c r="G62">
        <f>'Raw2'!J62-'Raw2'!I62</f>
        <v>3</v>
      </c>
      <c r="H62">
        <f>'Raw2'!K62-'Raw2'!J62</f>
        <v>9.5</v>
      </c>
      <c r="I62">
        <f>'Raw2'!L62-'Raw2'!K62</f>
        <v>6</v>
      </c>
      <c r="J62">
        <f>'Raw2'!M62-'Raw2'!L62</f>
        <v>4.5</v>
      </c>
      <c r="K62">
        <f>'Raw2'!N62-'Raw2'!M62</f>
        <v>5.5</v>
      </c>
      <c r="L62">
        <f>'Raw2'!O62-'Raw2'!N62</f>
        <v>0</v>
      </c>
      <c r="M62">
        <f>'Raw2'!P62-'Raw2'!O62</f>
        <v>7</v>
      </c>
      <c r="N62">
        <f>'Raw2'!Q62-'Raw2'!P62</f>
        <v>0</v>
      </c>
      <c r="O62">
        <f>'Raw2'!R62-'Raw2'!Q62</f>
        <v>0</v>
      </c>
      <c r="P62">
        <f>'Raw2'!S62-'Raw2'!R62</f>
        <v>0</v>
      </c>
      <c r="Q62">
        <f>'Raw2'!T62-'Raw2'!S62</f>
        <v>0</v>
      </c>
    </row>
    <row r="63" spans="1:17" x14ac:dyDescent="0.3">
      <c r="A63">
        <v>62</v>
      </c>
      <c r="B63" t="s">
        <v>26</v>
      </c>
      <c r="C63" t="s">
        <v>92</v>
      </c>
      <c r="D63">
        <f>'Raw2'!G63-'Raw2'!F63</f>
        <v>4.5</v>
      </c>
      <c r="E63">
        <f>'Raw2'!H63-'Raw2'!G63</f>
        <v>3</v>
      </c>
      <c r="F63">
        <f>'Raw2'!I63-'Raw2'!H63</f>
        <v>4.5</v>
      </c>
      <c r="G63">
        <f>'Raw2'!J63-'Raw2'!I63</f>
        <v>4</v>
      </c>
      <c r="H63">
        <f>'Raw2'!K63-'Raw2'!J63</f>
        <v>8</v>
      </c>
      <c r="I63">
        <f>'Raw2'!L63-'Raw2'!K63</f>
        <v>7</v>
      </c>
      <c r="J63">
        <f>'Raw2'!M63-'Raw2'!L63</f>
        <v>6</v>
      </c>
      <c r="K63">
        <f>'Raw2'!N63-'Raw2'!M63</f>
        <v>10.5</v>
      </c>
      <c r="L63">
        <f>'Raw2'!O63-'Raw2'!N63</f>
        <v>7.5</v>
      </c>
      <c r="M63">
        <f>'Raw2'!P63-'Raw2'!O63</f>
        <v>0</v>
      </c>
      <c r="N63">
        <f>'Raw2'!Q63-'Raw2'!P63</f>
        <v>0</v>
      </c>
      <c r="O63">
        <f>'Raw2'!R63-'Raw2'!Q63</f>
        <v>0</v>
      </c>
      <c r="P63">
        <f>'Raw2'!S63-'Raw2'!R63</f>
        <v>0</v>
      </c>
      <c r="Q63">
        <f>'Raw2'!T63-'Raw2'!S63</f>
        <v>0</v>
      </c>
    </row>
    <row r="64" spans="1:17" x14ac:dyDescent="0.3">
      <c r="A64">
        <v>63</v>
      </c>
      <c r="B64" t="s">
        <v>26</v>
      </c>
      <c r="C64" t="s">
        <v>92</v>
      </c>
      <c r="D64">
        <f>'Raw2'!G64-'Raw2'!F64</f>
        <v>3.5</v>
      </c>
      <c r="E64">
        <f>'Raw2'!H64-'Raw2'!G64</f>
        <v>1.5</v>
      </c>
      <c r="F64">
        <f>'Raw2'!I64-'Raw2'!H64</f>
        <v>2</v>
      </c>
      <c r="G64">
        <f>'Raw2'!J64-'Raw2'!I64</f>
        <v>2</v>
      </c>
      <c r="H64">
        <f>'Raw2'!K64-'Raw2'!J64</f>
        <v>5</v>
      </c>
      <c r="I64">
        <f>'Raw2'!L64-'Raw2'!K64</f>
        <v>3.5</v>
      </c>
      <c r="J64">
        <f>'Raw2'!M64-'Raw2'!L64</f>
        <v>3.5</v>
      </c>
      <c r="K64">
        <f>'Raw2'!N64-'Raw2'!M64</f>
        <v>2</v>
      </c>
      <c r="L64">
        <f>'Raw2'!O64-'Raw2'!N64</f>
        <v>0</v>
      </c>
      <c r="M64">
        <f>'Raw2'!P64-'Raw2'!O64</f>
        <v>0</v>
      </c>
      <c r="N64">
        <f>'Raw2'!Q64-'Raw2'!P64</f>
        <v>0</v>
      </c>
      <c r="O64">
        <f>'Raw2'!R64-'Raw2'!Q64</f>
        <v>0</v>
      </c>
      <c r="P64">
        <f>'Raw2'!S64-'Raw2'!R64</f>
        <v>0.5</v>
      </c>
      <c r="Q64">
        <f>'Raw2'!T64-'Raw2'!S64</f>
        <v>9.5</v>
      </c>
    </row>
    <row r="65" spans="1:17" x14ac:dyDescent="0.3">
      <c r="A65">
        <v>64</v>
      </c>
      <c r="B65" t="s">
        <v>26</v>
      </c>
      <c r="C65" t="s">
        <v>92</v>
      </c>
      <c r="D65">
        <f>'Raw2'!G65-'Raw2'!F65</f>
        <v>3</v>
      </c>
      <c r="E65">
        <f>'Raw2'!H65-'Raw2'!G65</f>
        <v>3</v>
      </c>
      <c r="F65">
        <f>'Raw2'!I65-'Raw2'!H65</f>
        <v>3.5</v>
      </c>
      <c r="G65">
        <f>'Raw2'!J65-'Raw2'!I65</f>
        <v>5</v>
      </c>
      <c r="H65">
        <f>'Raw2'!K65-'Raw2'!J65</f>
        <v>6</v>
      </c>
      <c r="I65">
        <f>'Raw2'!L65-'Raw2'!K65</f>
        <v>5.5</v>
      </c>
      <c r="J65">
        <f>'Raw2'!M65-'Raw2'!L65</f>
        <v>4.5</v>
      </c>
      <c r="K65">
        <f>'Raw2'!N65-'Raw2'!M65</f>
        <v>7</v>
      </c>
      <c r="L65">
        <f>'Raw2'!O65-'Raw2'!N65</f>
        <v>3</v>
      </c>
      <c r="M65">
        <f>'Raw2'!P65-'Raw2'!O65</f>
        <v>0</v>
      </c>
      <c r="N65">
        <f>'Raw2'!Q65-'Raw2'!P65</f>
        <v>0</v>
      </c>
      <c r="O65">
        <f>'Raw2'!R65-'Raw2'!Q65</f>
        <v>0</v>
      </c>
      <c r="P65">
        <f>'Raw2'!S65-'Raw2'!R65</f>
        <v>0</v>
      </c>
      <c r="Q65">
        <f>'Raw2'!T65-'Raw2'!S65</f>
        <v>0</v>
      </c>
    </row>
    <row r="66" spans="1:17" x14ac:dyDescent="0.3">
      <c r="A66">
        <v>65</v>
      </c>
      <c r="B66" t="s">
        <v>32</v>
      </c>
      <c r="C66" t="s">
        <v>92</v>
      </c>
      <c r="D66">
        <f>'Raw2'!G66-'Raw2'!F66</f>
        <v>1</v>
      </c>
      <c r="E66">
        <f>'Raw2'!H66-'Raw2'!G66</f>
        <v>0</v>
      </c>
      <c r="F66">
        <f>'Raw2'!I66-'Raw2'!H66</f>
        <v>0</v>
      </c>
      <c r="G66">
        <f>'Raw2'!J66-'Raw2'!I66</f>
        <v>1</v>
      </c>
      <c r="H66">
        <f>'Raw2'!K66-'Raw2'!J66</f>
        <v>0.5</v>
      </c>
      <c r="I66">
        <f>'Raw2'!L66-'Raw2'!K66</f>
        <v>0</v>
      </c>
      <c r="J66">
        <f>'Raw2'!M66-'Raw2'!L66</f>
        <v>1</v>
      </c>
      <c r="K66">
        <f>'Raw2'!N66-'Raw2'!M66</f>
        <v>0.5</v>
      </c>
      <c r="L66">
        <f>'Raw2'!O66-'Raw2'!N66</f>
        <v>0</v>
      </c>
      <c r="M66">
        <f>'Raw2'!P66-'Raw2'!O66</f>
        <v>1</v>
      </c>
      <c r="N66">
        <f>'Raw2'!Q66-'Raw2'!P66</f>
        <v>0</v>
      </c>
      <c r="O66">
        <f>'Raw2'!R66-'Raw2'!Q66</f>
        <v>-1.5</v>
      </c>
      <c r="P66">
        <f>'Raw2'!S66-'Raw2'!R66</f>
        <v>0.5</v>
      </c>
      <c r="Q66">
        <f>'Raw2'!T66-'Raw2'!S66</f>
        <v>0</v>
      </c>
    </row>
    <row r="67" spans="1:17" x14ac:dyDescent="0.3">
      <c r="A67">
        <v>66</v>
      </c>
      <c r="B67" t="s">
        <v>26</v>
      </c>
      <c r="C67" t="s">
        <v>92</v>
      </c>
      <c r="D67">
        <f>'Raw2'!G67-'Raw2'!F67</f>
        <v>1</v>
      </c>
      <c r="E67">
        <f>'Raw2'!H67-'Raw2'!G67</f>
        <v>0</v>
      </c>
      <c r="F67">
        <f>'Raw2'!I67-'Raw2'!H67</f>
        <v>0</v>
      </c>
      <c r="G67">
        <f>'Raw2'!J67-'Raw2'!I67</f>
        <v>-4.5</v>
      </c>
      <c r="H67">
        <f>'Raw2'!K67-'Raw2'!J67</f>
        <v>0</v>
      </c>
      <c r="I67">
        <f>'Raw2'!L67-'Raw2'!K67</f>
        <v>0</v>
      </c>
      <c r="J67">
        <f>'Raw2'!M67-'Raw2'!L67</f>
        <v>0</v>
      </c>
      <c r="K67">
        <f>'Raw2'!N67-'Raw2'!M67</f>
        <v>0</v>
      </c>
      <c r="L67">
        <f>'Raw2'!O67-'Raw2'!N67</f>
        <v>0</v>
      </c>
      <c r="M67">
        <f>'Raw2'!P67-'Raw2'!O67</f>
        <v>0</v>
      </c>
      <c r="N67">
        <f>'Raw2'!Q67-'Raw2'!P67</f>
        <v>0</v>
      </c>
      <c r="O67">
        <f>'Raw2'!R67-'Raw2'!Q67</f>
        <v>0</v>
      </c>
      <c r="P67">
        <f>'Raw2'!S67-'Raw2'!R67</f>
        <v>0</v>
      </c>
      <c r="Q67">
        <f>'Raw2'!T67-'Raw2'!S67</f>
        <v>0</v>
      </c>
    </row>
    <row r="68" spans="1:17" x14ac:dyDescent="0.3">
      <c r="A68">
        <v>67</v>
      </c>
      <c r="B68" t="s">
        <v>32</v>
      </c>
      <c r="C68" t="s">
        <v>92</v>
      </c>
      <c r="D68">
        <f>'Raw2'!G68-'Raw2'!F68</f>
        <v>0</v>
      </c>
      <c r="E68">
        <f>'Raw2'!H68-'Raw2'!G68</f>
        <v>1</v>
      </c>
      <c r="F68">
        <f>'Raw2'!I68-'Raw2'!H68</f>
        <v>1</v>
      </c>
      <c r="G68">
        <f>'Raw2'!J68-'Raw2'!I68</f>
        <v>1</v>
      </c>
      <c r="H68">
        <f>'Raw2'!K68-'Raw2'!J68</f>
        <v>0.5</v>
      </c>
      <c r="I68">
        <f>'Raw2'!L68-'Raw2'!K68</f>
        <v>0</v>
      </c>
      <c r="J68">
        <f>'Raw2'!M68-'Raw2'!L68</f>
        <v>0.5</v>
      </c>
      <c r="K68">
        <f>'Raw2'!N68-'Raw2'!M68</f>
        <v>0</v>
      </c>
      <c r="L68">
        <f>'Raw2'!O68-'Raw2'!N68</f>
        <v>1</v>
      </c>
      <c r="M68">
        <f>'Raw2'!P68-'Raw2'!O68</f>
        <v>3</v>
      </c>
      <c r="N68">
        <f>'Raw2'!Q68-'Raw2'!P68</f>
        <v>1.5</v>
      </c>
      <c r="O68">
        <f>'Raw2'!R68-'Raw2'!Q68</f>
        <v>0</v>
      </c>
      <c r="P68">
        <f>'Raw2'!S68-'Raw2'!R68</f>
        <v>0</v>
      </c>
      <c r="Q68">
        <f>'Raw2'!T68-'Raw2'!S68</f>
        <v>0</v>
      </c>
    </row>
    <row r="69" spans="1:17" x14ac:dyDescent="0.3">
      <c r="A69">
        <v>68</v>
      </c>
      <c r="B69" t="s">
        <v>32</v>
      </c>
      <c r="C69" t="s">
        <v>92</v>
      </c>
      <c r="D69">
        <f>'Raw2'!G69-'Raw2'!F69</f>
        <v>2</v>
      </c>
      <c r="E69">
        <f>'Raw2'!H69-'Raw2'!G69</f>
        <v>0</v>
      </c>
      <c r="F69">
        <f>'Raw2'!I69-'Raw2'!H69</f>
        <v>1.5</v>
      </c>
      <c r="G69">
        <f>'Raw2'!J69-'Raw2'!I69</f>
        <v>0.5</v>
      </c>
      <c r="H69">
        <f>'Raw2'!K69-'Raw2'!J69</f>
        <v>0.5</v>
      </c>
      <c r="I69">
        <f>'Raw2'!L69-'Raw2'!K69</f>
        <v>0.5</v>
      </c>
      <c r="J69">
        <f>'Raw2'!M69-'Raw2'!L69</f>
        <v>0.5</v>
      </c>
      <c r="K69">
        <f>'Raw2'!N69-'Raw2'!M69</f>
        <v>2.5</v>
      </c>
      <c r="L69">
        <f>'Raw2'!O69-'Raw2'!N69</f>
        <v>1</v>
      </c>
      <c r="M69">
        <f>'Raw2'!P69-'Raw2'!O69</f>
        <v>4</v>
      </c>
      <c r="N69">
        <f>'Raw2'!Q69-'Raw2'!P69</f>
        <v>2</v>
      </c>
      <c r="O69">
        <f>'Raw2'!R69-'Raw2'!Q69</f>
        <v>0</v>
      </c>
      <c r="P69">
        <f>'Raw2'!S69-'Raw2'!R69</f>
        <v>1</v>
      </c>
      <c r="Q69">
        <f>'Raw2'!T69-'Raw2'!S69</f>
        <v>0.5</v>
      </c>
    </row>
    <row r="70" spans="1:17" x14ac:dyDescent="0.3">
      <c r="A70">
        <v>69</v>
      </c>
      <c r="B70" t="s">
        <v>32</v>
      </c>
      <c r="C70" t="s">
        <v>92</v>
      </c>
      <c r="D70">
        <f>'Raw2'!G70-'Raw2'!F70</f>
        <v>0</v>
      </c>
      <c r="E70">
        <f>'Raw2'!H70-'Raw2'!G70</f>
        <v>0.5</v>
      </c>
      <c r="F70">
        <f>'Raw2'!I70-'Raw2'!H70</f>
        <v>0.5</v>
      </c>
      <c r="G70">
        <f>'Raw2'!J70-'Raw2'!I70</f>
        <v>0</v>
      </c>
      <c r="H70">
        <f>'Raw2'!K70-'Raw2'!J70</f>
        <v>0.5</v>
      </c>
      <c r="I70">
        <f>'Raw2'!L70-'Raw2'!K70</f>
        <v>0</v>
      </c>
      <c r="J70">
        <f>'Raw2'!M70-'Raw2'!L70</f>
        <v>2.5</v>
      </c>
      <c r="K70">
        <f>'Raw2'!N70-'Raw2'!M70</f>
        <v>2</v>
      </c>
      <c r="L70">
        <f>'Raw2'!O70-'Raw2'!N70</f>
        <v>1.5</v>
      </c>
      <c r="M70">
        <f>'Raw2'!P70-'Raw2'!O70</f>
        <v>4.5</v>
      </c>
      <c r="N70">
        <f>'Raw2'!Q70-'Raw2'!P70</f>
        <v>0.5</v>
      </c>
      <c r="O70">
        <f>'Raw2'!R70-'Raw2'!Q70</f>
        <v>1</v>
      </c>
      <c r="P70">
        <f>'Raw2'!S70-'Raw2'!R70</f>
        <v>1</v>
      </c>
      <c r="Q70">
        <f>'Raw2'!T70-'Raw2'!S70</f>
        <v>0</v>
      </c>
    </row>
    <row r="71" spans="1:17" x14ac:dyDescent="0.3">
      <c r="A71">
        <v>70</v>
      </c>
      <c r="B71" t="s">
        <v>32</v>
      </c>
      <c r="C71" t="s">
        <v>92</v>
      </c>
      <c r="D71">
        <f>'Raw2'!G71-'Raw2'!F71</f>
        <v>2.5</v>
      </c>
      <c r="E71">
        <f>'Raw2'!H71-'Raw2'!G71</f>
        <v>0.5</v>
      </c>
      <c r="F71">
        <f>'Raw2'!I71-'Raw2'!H71</f>
        <v>0.5</v>
      </c>
      <c r="G71">
        <f>'Raw2'!J71-'Raw2'!I71</f>
        <v>0</v>
      </c>
      <c r="H71">
        <f>'Raw2'!K71-'Raw2'!J71</f>
        <v>-0.5</v>
      </c>
      <c r="I71">
        <f>'Raw2'!L71-'Raw2'!K71</f>
        <v>2.5</v>
      </c>
      <c r="J71">
        <f>'Raw2'!M71-'Raw2'!L71</f>
        <v>1</v>
      </c>
      <c r="K71">
        <f>'Raw2'!N71-'Raw2'!M71</f>
        <v>1</v>
      </c>
      <c r="L71">
        <f>'Raw2'!O71-'Raw2'!N71</f>
        <v>1.5</v>
      </c>
      <c r="M71">
        <f>'Raw2'!P71-'Raw2'!O71</f>
        <v>3</v>
      </c>
      <c r="N71">
        <f>'Raw2'!Q71-'Raw2'!P71</f>
        <v>0.5</v>
      </c>
      <c r="O71">
        <f>'Raw2'!R71-'Raw2'!Q71</f>
        <v>1.5</v>
      </c>
      <c r="P71">
        <f>'Raw2'!S71-'Raw2'!R71</f>
        <v>0.5</v>
      </c>
      <c r="Q71">
        <f>'Raw2'!T71-'Raw2'!S71</f>
        <v>0.5</v>
      </c>
    </row>
    <row r="72" spans="1:17" x14ac:dyDescent="0.3">
      <c r="A72">
        <v>71</v>
      </c>
      <c r="B72" t="s">
        <v>26</v>
      </c>
      <c r="C72" t="s">
        <v>92</v>
      </c>
      <c r="D72">
        <f>'Raw2'!G72-'Raw2'!F72</f>
        <v>3.5</v>
      </c>
      <c r="E72">
        <f>'Raw2'!H72-'Raw2'!G72</f>
        <v>2</v>
      </c>
      <c r="F72">
        <f>'Raw2'!I72-'Raw2'!H72</f>
        <v>1</v>
      </c>
      <c r="G72">
        <f>'Raw2'!J72-'Raw2'!I72</f>
        <v>4</v>
      </c>
      <c r="H72">
        <f>'Raw2'!K72-'Raw2'!J72</f>
        <v>6.5</v>
      </c>
      <c r="I72">
        <f>'Raw2'!L72-'Raw2'!K72</f>
        <v>6</v>
      </c>
      <c r="J72">
        <f>'Raw2'!M72-'Raw2'!L72</f>
        <v>5</v>
      </c>
      <c r="K72">
        <f>'Raw2'!N72-'Raw2'!M72</f>
        <v>8.5</v>
      </c>
      <c r="L72">
        <f>'Raw2'!O72-'Raw2'!N72</f>
        <v>0.5</v>
      </c>
      <c r="M72">
        <f>'Raw2'!P72-'Raw2'!O72</f>
        <v>0</v>
      </c>
      <c r="N72">
        <f>'Raw2'!Q72-'Raw2'!P72</f>
        <v>0</v>
      </c>
      <c r="O72">
        <f>'Raw2'!R72-'Raw2'!Q72</f>
        <v>0.5</v>
      </c>
      <c r="P72">
        <f>'Raw2'!S72-'Raw2'!R72</f>
        <v>5</v>
      </c>
      <c r="Q72">
        <f>'Raw2'!T72-'Raw2'!S72</f>
        <v>0.5</v>
      </c>
    </row>
    <row r="73" spans="1:17" x14ac:dyDescent="0.3">
      <c r="A73">
        <v>72</v>
      </c>
      <c r="B73" t="s">
        <v>26</v>
      </c>
      <c r="C73" t="s">
        <v>92</v>
      </c>
      <c r="D73">
        <f>'Raw2'!G73-'Raw2'!F73</f>
        <v>2.5</v>
      </c>
      <c r="E73">
        <f>'Raw2'!H73-'Raw2'!G73</f>
        <v>0.5</v>
      </c>
      <c r="F73">
        <f>'Raw2'!I73-'Raw2'!H73</f>
        <v>2.5</v>
      </c>
      <c r="G73">
        <f>'Raw2'!J73-'Raw2'!I73</f>
        <v>5</v>
      </c>
      <c r="H73">
        <f>'Raw2'!K73-'Raw2'!J73</f>
        <v>6</v>
      </c>
      <c r="I73">
        <f>'Raw2'!L73-'Raw2'!K73</f>
        <v>7</v>
      </c>
      <c r="J73">
        <f>'Raw2'!M73-'Raw2'!L73</f>
        <v>5</v>
      </c>
      <c r="K73">
        <f>'Raw2'!N73-'Raw2'!M73</f>
        <v>6.5</v>
      </c>
      <c r="L73">
        <f>'Raw2'!O73-'Raw2'!N73</f>
        <v>0</v>
      </c>
      <c r="M73">
        <f>'Raw2'!P73-'Raw2'!O73</f>
        <v>7</v>
      </c>
      <c r="N73">
        <f>'Raw2'!Q73-'Raw2'!P73</f>
        <v>0.5</v>
      </c>
      <c r="O73">
        <f>'Raw2'!R73-'Raw2'!Q73</f>
        <v>0.5</v>
      </c>
      <c r="P73">
        <f>'Raw2'!S73-'Raw2'!R73</f>
        <v>3</v>
      </c>
      <c r="Q73">
        <f>'Raw2'!T73-'Raw2'!S73</f>
        <v>1.5</v>
      </c>
    </row>
    <row r="74" spans="1:17" x14ac:dyDescent="0.3">
      <c r="A74">
        <v>73</v>
      </c>
      <c r="B74" t="s">
        <v>26</v>
      </c>
      <c r="C74" t="s">
        <v>92</v>
      </c>
      <c r="D74">
        <f>'Raw2'!G74-'Raw2'!F74</f>
        <v>4</v>
      </c>
      <c r="E74">
        <f>'Raw2'!H74-'Raw2'!G74</f>
        <v>3.5</v>
      </c>
      <c r="F74">
        <f>'Raw2'!I74-'Raw2'!H74</f>
        <v>6.5</v>
      </c>
      <c r="G74">
        <f>'Raw2'!J74-'Raw2'!I74</f>
        <v>7</v>
      </c>
      <c r="H74">
        <f>'Raw2'!K74-'Raw2'!J74</f>
        <v>9.5</v>
      </c>
      <c r="I74">
        <f>'Raw2'!L74-'Raw2'!K74</f>
        <v>8</v>
      </c>
      <c r="J74">
        <f>'Raw2'!M74-'Raw2'!L74</f>
        <v>5</v>
      </c>
      <c r="K74">
        <f>'Raw2'!N74-'Raw2'!M74</f>
        <v>9.5</v>
      </c>
      <c r="L74">
        <f>'Raw2'!O74-'Raw2'!N74</f>
        <v>1.5</v>
      </c>
      <c r="M74">
        <f>'Raw2'!P74-'Raw2'!O74</f>
        <v>0</v>
      </c>
      <c r="N74">
        <f>'Raw2'!Q74-'Raw2'!P74</f>
        <v>8</v>
      </c>
      <c r="O74">
        <f>'Raw2'!R74-'Raw2'!Q74</f>
        <v>1</v>
      </c>
      <c r="P74">
        <f>'Raw2'!S74-'Raw2'!R74</f>
        <v>0</v>
      </c>
      <c r="Q74">
        <f>'Raw2'!T74-'Raw2'!S74</f>
        <v>1</v>
      </c>
    </row>
    <row r="75" spans="1:17" x14ac:dyDescent="0.3">
      <c r="A75">
        <v>74</v>
      </c>
      <c r="B75" t="s">
        <v>26</v>
      </c>
      <c r="C75" t="s">
        <v>92</v>
      </c>
      <c r="D75">
        <f>'Raw2'!G75-'Raw2'!F75</f>
        <v>0.5</v>
      </c>
      <c r="E75">
        <f>'Raw2'!H75-'Raw2'!G75</f>
        <v>0</v>
      </c>
      <c r="F75">
        <f>'Raw2'!I75-'Raw2'!H75</f>
        <v>2.5</v>
      </c>
      <c r="G75">
        <f>'Raw2'!J75-'Raw2'!I75</f>
        <v>2.5</v>
      </c>
      <c r="H75">
        <f>'Raw2'!K75-'Raw2'!J75</f>
        <v>5.5</v>
      </c>
      <c r="I75">
        <f>'Raw2'!L75-'Raw2'!K75</f>
        <v>6</v>
      </c>
      <c r="J75">
        <f>'Raw2'!M75-'Raw2'!L75</f>
        <v>7</v>
      </c>
      <c r="K75">
        <f>'Raw2'!N75-'Raw2'!M75</f>
        <v>9</v>
      </c>
      <c r="L75">
        <f>'Raw2'!O75-'Raw2'!N75</f>
        <v>0</v>
      </c>
      <c r="M75">
        <f>'Raw2'!P75-'Raw2'!O75</f>
        <v>0</v>
      </c>
      <c r="N75">
        <f>'Raw2'!Q75-'Raw2'!P75</f>
        <v>3</v>
      </c>
      <c r="O75">
        <f>'Raw2'!R75-'Raw2'!Q75</f>
        <v>3</v>
      </c>
      <c r="P75">
        <f>'Raw2'!S75-'Raw2'!R75</f>
        <v>1.5</v>
      </c>
      <c r="Q75">
        <f>'Raw2'!T75-'Raw2'!S75</f>
        <v>0</v>
      </c>
    </row>
    <row r="76" spans="1:17" x14ac:dyDescent="0.3">
      <c r="A76">
        <v>75</v>
      </c>
      <c r="B76" t="s">
        <v>26</v>
      </c>
      <c r="C76" t="s">
        <v>92</v>
      </c>
      <c r="D76">
        <f>'Raw2'!G76-'Raw2'!F76</f>
        <v>1</v>
      </c>
      <c r="E76">
        <f>'Raw2'!H76-'Raw2'!G76</f>
        <v>0</v>
      </c>
      <c r="F76">
        <f>'Raw2'!I76-'Raw2'!H76</f>
        <v>1.5</v>
      </c>
      <c r="G76">
        <f>'Raw2'!J76-'Raw2'!I76</f>
        <v>0</v>
      </c>
      <c r="H76">
        <f>'Raw2'!K76-'Raw2'!J76</f>
        <v>0.5</v>
      </c>
      <c r="I76">
        <f>'Raw2'!L76-'Raw2'!K76</f>
        <v>2</v>
      </c>
      <c r="J76">
        <f>'Raw2'!M76-'Raw2'!L76</f>
        <v>5</v>
      </c>
      <c r="K76">
        <f>'Raw2'!N76-'Raw2'!M76</f>
        <v>6.5</v>
      </c>
      <c r="L76">
        <f>'Raw2'!O76-'Raw2'!N76</f>
        <v>2.5</v>
      </c>
      <c r="M76">
        <f>'Raw2'!P76-'Raw2'!O76</f>
        <v>3.5</v>
      </c>
      <c r="N76">
        <f>'Raw2'!Q76-'Raw2'!P76</f>
        <v>0</v>
      </c>
      <c r="O76">
        <f>'Raw2'!R76-'Raw2'!Q76</f>
        <v>0</v>
      </c>
      <c r="P76">
        <f>'Raw2'!S76-'Raw2'!R76</f>
        <v>0</v>
      </c>
      <c r="Q76">
        <f>'Raw2'!T76-'Raw2'!S76</f>
        <v>12</v>
      </c>
    </row>
    <row r="77" spans="1:17" x14ac:dyDescent="0.3">
      <c r="A77">
        <v>76</v>
      </c>
      <c r="B77" t="s">
        <v>32</v>
      </c>
      <c r="C77" t="s">
        <v>92</v>
      </c>
      <c r="D77">
        <f>'Raw2'!G77-'Raw2'!F77</f>
        <v>0</v>
      </c>
      <c r="E77">
        <f>'Raw2'!H77-'Raw2'!G77</f>
        <v>-5.5</v>
      </c>
      <c r="F77">
        <f>'Raw2'!I77-'Raw2'!H77</f>
        <v>0</v>
      </c>
      <c r="G77">
        <f>'Raw2'!J77-'Raw2'!I77</f>
        <v>0</v>
      </c>
      <c r="H77">
        <f>'Raw2'!K77-'Raw2'!J77</f>
        <v>0</v>
      </c>
      <c r="I77">
        <f>'Raw2'!L77-'Raw2'!K77</f>
        <v>0</v>
      </c>
      <c r="J77">
        <f>'Raw2'!M77-'Raw2'!L77</f>
        <v>0</v>
      </c>
      <c r="K77">
        <f>'Raw2'!N77-'Raw2'!M77</f>
        <v>0</v>
      </c>
      <c r="L77">
        <f>'Raw2'!O77-'Raw2'!N77</f>
        <v>0</v>
      </c>
      <c r="M77">
        <f>'Raw2'!P77-'Raw2'!O77</f>
        <v>0</v>
      </c>
      <c r="N77">
        <f>'Raw2'!Q77-'Raw2'!P77</f>
        <v>0</v>
      </c>
      <c r="O77">
        <f>'Raw2'!R77-'Raw2'!Q77</f>
        <v>0</v>
      </c>
      <c r="P77">
        <f>'Raw2'!S77-'Raw2'!R77</f>
        <v>0</v>
      </c>
      <c r="Q77">
        <f>'Raw2'!T77-'Raw2'!S77</f>
        <v>0</v>
      </c>
    </row>
    <row r="78" spans="1:17" x14ac:dyDescent="0.3">
      <c r="A78">
        <v>77</v>
      </c>
      <c r="B78" t="s">
        <v>32</v>
      </c>
      <c r="C78" t="s">
        <v>92</v>
      </c>
      <c r="D78">
        <f>'Raw2'!G78-'Raw2'!F78</f>
        <v>1</v>
      </c>
      <c r="E78">
        <f>'Raw2'!H78-'Raw2'!G78</f>
        <v>0.5</v>
      </c>
      <c r="F78">
        <f>'Raw2'!I78-'Raw2'!H78</f>
        <v>0</v>
      </c>
      <c r="G78">
        <f>'Raw2'!J78-'Raw2'!I78</f>
        <v>0</v>
      </c>
      <c r="H78">
        <f>'Raw2'!K78-'Raw2'!J78</f>
        <v>0.5</v>
      </c>
      <c r="I78">
        <f>'Raw2'!L78-'Raw2'!K78</f>
        <v>0</v>
      </c>
      <c r="J78">
        <f>'Raw2'!M78-'Raw2'!L78</f>
        <v>0.5</v>
      </c>
      <c r="K78">
        <f>'Raw2'!N78-'Raw2'!M78</f>
        <v>2</v>
      </c>
      <c r="L78">
        <f>'Raw2'!O78-'Raw2'!N78</f>
        <v>1</v>
      </c>
      <c r="M78">
        <f>'Raw2'!P78-'Raw2'!O78</f>
        <v>4</v>
      </c>
      <c r="N78">
        <f>'Raw2'!Q78-'Raw2'!P78</f>
        <v>1</v>
      </c>
      <c r="O78">
        <f>'Raw2'!R78-'Raw2'!Q78</f>
        <v>1</v>
      </c>
      <c r="P78">
        <f>'Raw2'!S78-'Raw2'!R78</f>
        <v>0</v>
      </c>
      <c r="Q78">
        <f>'Raw2'!T78-'Raw2'!S78</f>
        <v>0</v>
      </c>
    </row>
    <row r="79" spans="1:17" x14ac:dyDescent="0.3">
      <c r="A79">
        <v>78</v>
      </c>
      <c r="B79" t="s">
        <v>32</v>
      </c>
      <c r="C79" t="s">
        <v>92</v>
      </c>
      <c r="D79">
        <f>'Raw2'!G79-'Raw2'!F79</f>
        <v>0.5</v>
      </c>
      <c r="E79">
        <f>'Raw2'!H79-'Raw2'!G79</f>
        <v>0.5</v>
      </c>
      <c r="F79">
        <f>'Raw2'!I79-'Raw2'!H79</f>
        <v>0</v>
      </c>
      <c r="G79">
        <f>'Raw2'!J79-'Raw2'!I79</f>
        <v>0</v>
      </c>
      <c r="H79">
        <f>'Raw2'!K79-'Raw2'!J79</f>
        <v>2</v>
      </c>
      <c r="I79">
        <f>'Raw2'!L79-'Raw2'!K79</f>
        <v>0.5</v>
      </c>
      <c r="J79">
        <f>'Raw2'!M79-'Raw2'!L79</f>
        <v>0.5</v>
      </c>
      <c r="K79">
        <f>'Raw2'!N79-'Raw2'!M79</f>
        <v>1</v>
      </c>
      <c r="L79">
        <f>'Raw2'!O79-'Raw2'!N79</f>
        <v>2</v>
      </c>
      <c r="M79">
        <f>'Raw2'!P79-'Raw2'!O79</f>
        <v>5</v>
      </c>
      <c r="N79">
        <f>'Raw2'!Q79-'Raw2'!P79</f>
        <v>0</v>
      </c>
      <c r="O79">
        <f>'Raw2'!R79-'Raw2'!Q79</f>
        <v>1</v>
      </c>
      <c r="P79">
        <f>'Raw2'!S79-'Raw2'!R79</f>
        <v>0.5</v>
      </c>
      <c r="Q79">
        <f>'Raw2'!T79-'Raw2'!S79</f>
        <v>0</v>
      </c>
    </row>
    <row r="80" spans="1:17" x14ac:dyDescent="0.3">
      <c r="A80">
        <v>79</v>
      </c>
      <c r="B80" t="s">
        <v>32</v>
      </c>
      <c r="C80" t="s">
        <v>92</v>
      </c>
      <c r="D80">
        <f>'Raw2'!G80-'Raw2'!F80</f>
        <v>1.5</v>
      </c>
      <c r="E80">
        <f>'Raw2'!H80-'Raw2'!G80</f>
        <v>0</v>
      </c>
      <c r="F80">
        <f>'Raw2'!I80-'Raw2'!H80</f>
        <v>2</v>
      </c>
      <c r="G80">
        <f>'Raw2'!J80-'Raw2'!I80</f>
        <v>1</v>
      </c>
      <c r="H80">
        <f>'Raw2'!K80-'Raw2'!J80</f>
        <v>2</v>
      </c>
      <c r="I80">
        <f>'Raw2'!L80-'Raw2'!K80</f>
        <v>0.5</v>
      </c>
      <c r="J80">
        <f>'Raw2'!M80-'Raw2'!L80</f>
        <v>1</v>
      </c>
      <c r="K80">
        <f>'Raw2'!N80-'Raw2'!M80</f>
        <v>2.5</v>
      </c>
      <c r="L80">
        <f>'Raw2'!O80-'Raw2'!N80</f>
        <v>0.5</v>
      </c>
      <c r="M80">
        <f>'Raw2'!P80-'Raw2'!O80</f>
        <v>3.5</v>
      </c>
      <c r="N80">
        <f>'Raw2'!Q80-'Raw2'!P80</f>
        <v>0.5</v>
      </c>
      <c r="O80">
        <f>'Raw2'!R80-'Raw2'!Q80</f>
        <v>2</v>
      </c>
      <c r="P80">
        <f>'Raw2'!S80-'Raw2'!R80</f>
        <v>1</v>
      </c>
      <c r="Q80">
        <f>'Raw2'!T80-'Raw2'!S80</f>
        <v>0.5</v>
      </c>
    </row>
    <row r="81" spans="1:17" x14ac:dyDescent="0.3">
      <c r="A81">
        <v>80</v>
      </c>
      <c r="B81" t="s">
        <v>32</v>
      </c>
      <c r="C81" t="s">
        <v>92</v>
      </c>
      <c r="D81">
        <f>'Raw2'!G81-'Raw2'!F81</f>
        <v>1</v>
      </c>
      <c r="E81">
        <f>'Raw2'!H81-'Raw2'!G81</f>
        <v>0</v>
      </c>
      <c r="F81">
        <f>'Raw2'!I81-'Raw2'!H81</f>
        <v>0</v>
      </c>
      <c r="G81">
        <f>'Raw2'!J81-'Raw2'!I81</f>
        <v>0</v>
      </c>
      <c r="H81">
        <f>'Raw2'!K81-'Raw2'!J81</f>
        <v>0.5</v>
      </c>
      <c r="I81">
        <f>'Raw2'!L81-'Raw2'!K81</f>
        <v>-1.5</v>
      </c>
      <c r="J81">
        <f>'Raw2'!M81-'Raw2'!L81</f>
        <v>-6</v>
      </c>
      <c r="K81">
        <f>'Raw2'!N81-'Raw2'!M81</f>
        <v>0</v>
      </c>
      <c r="L81">
        <f>'Raw2'!O81-'Raw2'!N81</f>
        <v>0</v>
      </c>
      <c r="M81">
        <f>'Raw2'!P81-'Raw2'!O81</f>
        <v>0</v>
      </c>
      <c r="N81">
        <f>'Raw2'!Q81-'Raw2'!P81</f>
        <v>0</v>
      </c>
      <c r="O81">
        <f>'Raw2'!R81-'Raw2'!Q81</f>
        <v>0</v>
      </c>
      <c r="P81">
        <f>'Raw2'!S81-'Raw2'!R81</f>
        <v>0</v>
      </c>
      <c r="Q81">
        <f>'Raw2'!T81-'Raw2'!S81</f>
        <v>0</v>
      </c>
    </row>
    <row r="82" spans="1:17" x14ac:dyDescent="0.3">
      <c r="A82">
        <v>81</v>
      </c>
      <c r="B82" t="s">
        <v>26</v>
      </c>
      <c r="C82" t="s">
        <v>112</v>
      </c>
      <c r="D82">
        <f>'Raw2'!G82-'Raw2'!F82</f>
        <v>3.5</v>
      </c>
      <c r="E82">
        <f>'Raw2'!H82-'Raw2'!G82</f>
        <v>3.5</v>
      </c>
      <c r="F82">
        <f>'Raw2'!I82-'Raw2'!H82</f>
        <v>6</v>
      </c>
      <c r="G82">
        <f>'Raw2'!J82-'Raw2'!I82</f>
        <v>5.5</v>
      </c>
      <c r="H82">
        <f>'Raw2'!K82-'Raw2'!J82</f>
        <v>7.5</v>
      </c>
      <c r="I82">
        <f>'Raw2'!L82-'Raw2'!K82</f>
        <v>8.5</v>
      </c>
      <c r="J82">
        <f>'Raw2'!M82-'Raw2'!L82</f>
        <v>3.5</v>
      </c>
      <c r="K82">
        <f>'Raw2'!N82-'Raw2'!M82</f>
        <v>6.5</v>
      </c>
      <c r="L82">
        <f>'Raw2'!O82-'Raw2'!N82</f>
        <v>3</v>
      </c>
      <c r="M82">
        <f>'Raw2'!P82-'Raw2'!O82</f>
        <v>2</v>
      </c>
      <c r="N82">
        <f>'Raw2'!Q82-'Raw2'!P82</f>
        <v>0.5</v>
      </c>
      <c r="O82">
        <f>'Raw2'!R82-'Raw2'!Q82</f>
        <v>0</v>
      </c>
      <c r="P82">
        <f>'Raw2'!S82-'Raw2'!R82</f>
        <v>0</v>
      </c>
      <c r="Q82">
        <f>'Raw2'!T82-'Raw2'!S82</f>
        <v>0</v>
      </c>
    </row>
    <row r="83" spans="1:17" x14ac:dyDescent="0.3">
      <c r="A83">
        <v>82</v>
      </c>
      <c r="B83" t="s">
        <v>26</v>
      </c>
      <c r="C83" t="s">
        <v>112</v>
      </c>
      <c r="D83">
        <f>'Raw2'!G83-'Raw2'!F83</f>
        <v>5.5</v>
      </c>
      <c r="E83">
        <f>'Raw2'!H83-'Raw2'!G83</f>
        <v>6.5</v>
      </c>
      <c r="F83">
        <f>'Raw2'!I83-'Raw2'!H83</f>
        <v>7</v>
      </c>
      <c r="G83">
        <f>'Raw2'!J83-'Raw2'!I83</f>
        <v>7</v>
      </c>
      <c r="H83">
        <f>'Raw2'!K83-'Raw2'!J83</f>
        <v>7</v>
      </c>
      <c r="I83">
        <f>'Raw2'!L83-'Raw2'!K83</f>
        <v>6.5</v>
      </c>
      <c r="J83">
        <f>'Raw2'!M83-'Raw2'!L83</f>
        <v>5.5</v>
      </c>
      <c r="K83">
        <f>'Raw2'!N83-'Raw2'!M83</f>
        <v>5.5</v>
      </c>
      <c r="L83">
        <f>'Raw2'!O83-'Raw2'!N83</f>
        <v>2.5</v>
      </c>
      <c r="M83">
        <f>'Raw2'!P83-'Raw2'!O83</f>
        <v>6</v>
      </c>
      <c r="N83">
        <f>'Raw2'!Q83-'Raw2'!P83</f>
        <v>0.5</v>
      </c>
      <c r="O83">
        <f>'Raw2'!R83-'Raw2'!Q83</f>
        <v>0</v>
      </c>
      <c r="P83">
        <f>'Raw2'!S83-'Raw2'!R83</f>
        <v>1.5</v>
      </c>
      <c r="Q83">
        <f>'Raw2'!T83-'Raw2'!S83</f>
        <v>0</v>
      </c>
    </row>
    <row r="84" spans="1:17" x14ac:dyDescent="0.3">
      <c r="A84">
        <v>83</v>
      </c>
      <c r="B84" t="s">
        <v>26</v>
      </c>
      <c r="C84" t="s">
        <v>112</v>
      </c>
      <c r="D84">
        <f>'Raw2'!G84-'Raw2'!F84</f>
        <v>6</v>
      </c>
      <c r="E84">
        <f>'Raw2'!H84-'Raw2'!G84</f>
        <v>4</v>
      </c>
      <c r="F84">
        <f>'Raw2'!I84-'Raw2'!H84</f>
        <v>6.5</v>
      </c>
      <c r="G84">
        <f>'Raw2'!J84-'Raw2'!I84</f>
        <v>4.5</v>
      </c>
      <c r="H84">
        <f>'Raw2'!K84-'Raw2'!J84</f>
        <v>6</v>
      </c>
      <c r="I84">
        <f>'Raw2'!L84-'Raw2'!K84</f>
        <v>6.5</v>
      </c>
      <c r="J84">
        <f>'Raw2'!M84-'Raw2'!L84</f>
        <v>4</v>
      </c>
      <c r="K84">
        <f>'Raw2'!N84-'Raw2'!M84</f>
        <v>1.5</v>
      </c>
      <c r="L84">
        <f>'Raw2'!O84-'Raw2'!N84</f>
        <v>2.5</v>
      </c>
      <c r="M84">
        <f>'Raw2'!P84-'Raw2'!O84</f>
        <v>0.5</v>
      </c>
      <c r="N84">
        <f>'Raw2'!Q84-'Raw2'!P84</f>
        <v>0</v>
      </c>
      <c r="O84">
        <f>'Raw2'!R84-'Raw2'!Q84</f>
        <v>0</v>
      </c>
      <c r="P84">
        <f>'Raw2'!S84-'Raw2'!R84</f>
        <v>2.5</v>
      </c>
      <c r="Q84">
        <f>'Raw2'!T84-'Raw2'!S84</f>
        <v>0.5</v>
      </c>
    </row>
    <row r="85" spans="1:17" x14ac:dyDescent="0.3">
      <c r="A85">
        <v>84</v>
      </c>
      <c r="B85" t="s">
        <v>26</v>
      </c>
      <c r="C85" t="s">
        <v>112</v>
      </c>
      <c r="D85">
        <f>'Raw2'!G85-'Raw2'!F85</f>
        <v>7.5</v>
      </c>
      <c r="E85">
        <f>'Raw2'!H85-'Raw2'!G85</f>
        <v>6</v>
      </c>
      <c r="F85">
        <f>'Raw2'!I85-'Raw2'!H85</f>
        <v>10.5</v>
      </c>
      <c r="G85">
        <f>'Raw2'!J85-'Raw2'!I85</f>
        <v>7.5</v>
      </c>
      <c r="H85">
        <f>'Raw2'!K85-'Raw2'!J85</f>
        <v>9.5</v>
      </c>
      <c r="I85">
        <f>'Raw2'!L85-'Raw2'!K85</f>
        <v>6.5</v>
      </c>
      <c r="J85">
        <f>'Raw2'!M85-'Raw2'!L85</f>
        <v>4.5</v>
      </c>
      <c r="K85">
        <f>'Raw2'!N85-'Raw2'!M85</f>
        <v>0</v>
      </c>
      <c r="L85">
        <f>'Raw2'!O85-'Raw2'!N85</f>
        <v>0</v>
      </c>
      <c r="M85">
        <f>'Raw2'!P85-'Raw2'!O85</f>
        <v>0</v>
      </c>
      <c r="N85">
        <f>'Raw2'!Q85-'Raw2'!P85</f>
        <v>0</v>
      </c>
      <c r="O85">
        <f>'Raw2'!R85-'Raw2'!Q85</f>
        <v>0</v>
      </c>
      <c r="P85">
        <f>'Raw2'!S85-'Raw2'!R85</f>
        <v>2.5</v>
      </c>
      <c r="Q85">
        <f>'Raw2'!T85-'Raw2'!S85</f>
        <v>1</v>
      </c>
    </row>
    <row r="86" spans="1:17" x14ac:dyDescent="0.3">
      <c r="A86">
        <v>85</v>
      </c>
      <c r="B86" t="s">
        <v>26</v>
      </c>
      <c r="C86" t="s">
        <v>112</v>
      </c>
      <c r="D86">
        <f>'Raw2'!G86-'Raw2'!F86</f>
        <v>5.5</v>
      </c>
      <c r="E86">
        <f>'Raw2'!H86-'Raw2'!G86</f>
        <v>3</v>
      </c>
      <c r="F86">
        <f>'Raw2'!I86-'Raw2'!H86</f>
        <v>6</v>
      </c>
      <c r="G86">
        <f>'Raw2'!J86-'Raw2'!I86</f>
        <v>3.5</v>
      </c>
      <c r="H86">
        <f>'Raw2'!K86-'Raw2'!J86</f>
        <v>7</v>
      </c>
      <c r="I86">
        <f>'Raw2'!L86-'Raw2'!K86</f>
        <v>7.5</v>
      </c>
      <c r="J86">
        <f>'Raw2'!M86-'Raw2'!L86</f>
        <v>7.5</v>
      </c>
      <c r="K86">
        <f>'Raw2'!N86-'Raw2'!M86</f>
        <v>4</v>
      </c>
      <c r="L86">
        <f>'Raw2'!O86-'Raw2'!N86</f>
        <v>0.5</v>
      </c>
      <c r="M86">
        <f>'Raw2'!P86-'Raw2'!O86</f>
        <v>0</v>
      </c>
      <c r="N86">
        <f>'Raw2'!Q86-'Raw2'!P86</f>
        <v>0</v>
      </c>
      <c r="O86">
        <f>'Raw2'!R86-'Raw2'!Q86</f>
        <v>1</v>
      </c>
      <c r="P86">
        <f>'Raw2'!S86-'Raw2'!R86</f>
        <v>0</v>
      </c>
      <c r="Q86">
        <f>'Raw2'!T86-'Raw2'!S86</f>
        <v>0</v>
      </c>
    </row>
    <row r="87" spans="1:17" x14ac:dyDescent="0.3">
      <c r="A87">
        <v>86</v>
      </c>
      <c r="B87" t="s">
        <v>32</v>
      </c>
      <c r="C87" t="s">
        <v>112</v>
      </c>
      <c r="D87">
        <f>'Raw2'!G87-'Raw2'!F87</f>
        <v>0.5</v>
      </c>
      <c r="E87">
        <f>'Raw2'!H87-'Raw2'!G87</f>
        <v>0</v>
      </c>
      <c r="F87">
        <f>'Raw2'!I87-'Raw2'!H87</f>
        <v>0</v>
      </c>
      <c r="G87">
        <f>'Raw2'!J87-'Raw2'!I87</f>
        <v>-5</v>
      </c>
      <c r="H87">
        <f>'Raw2'!K87-'Raw2'!J87</f>
        <v>0</v>
      </c>
      <c r="I87">
        <f>'Raw2'!L87-'Raw2'!K87</f>
        <v>0</v>
      </c>
      <c r="J87">
        <f>'Raw2'!M87-'Raw2'!L87</f>
        <v>0</v>
      </c>
      <c r="K87">
        <f>'Raw2'!N87-'Raw2'!M87</f>
        <v>0</v>
      </c>
      <c r="L87">
        <f>'Raw2'!O87-'Raw2'!N87</f>
        <v>0</v>
      </c>
      <c r="M87">
        <f>'Raw2'!P87-'Raw2'!O87</f>
        <v>0</v>
      </c>
      <c r="N87">
        <f>'Raw2'!Q87-'Raw2'!P87</f>
        <v>0</v>
      </c>
      <c r="O87">
        <f>'Raw2'!R87-'Raw2'!Q87</f>
        <v>0</v>
      </c>
      <c r="P87">
        <f>'Raw2'!S87-'Raw2'!R87</f>
        <v>0</v>
      </c>
      <c r="Q87">
        <f>'Raw2'!T87-'Raw2'!S87</f>
        <v>0</v>
      </c>
    </row>
    <row r="88" spans="1:17" x14ac:dyDescent="0.3">
      <c r="A88">
        <v>87</v>
      </c>
      <c r="B88" t="s">
        <v>32</v>
      </c>
      <c r="C88" t="s">
        <v>112</v>
      </c>
      <c r="D88">
        <f>'Raw2'!G88-'Raw2'!F88</f>
        <v>1.5</v>
      </c>
      <c r="E88">
        <f>'Raw2'!H88-'Raw2'!G88</f>
        <v>0.5</v>
      </c>
      <c r="F88">
        <f>'Raw2'!I88-'Raw2'!H88</f>
        <v>0</v>
      </c>
      <c r="G88">
        <f>'Raw2'!J88-'Raw2'!I88</f>
        <v>0</v>
      </c>
      <c r="H88">
        <f>'Raw2'!K88-'Raw2'!J88</f>
        <v>1</v>
      </c>
      <c r="I88">
        <f>'Raw2'!L88-'Raw2'!K88</f>
        <v>0.5</v>
      </c>
      <c r="J88">
        <f>'Raw2'!M88-'Raw2'!L88</f>
        <v>2</v>
      </c>
      <c r="K88">
        <f>'Raw2'!N88-'Raw2'!M88</f>
        <v>1</v>
      </c>
      <c r="L88">
        <f>'Raw2'!O88-'Raw2'!N88</f>
        <v>2.5</v>
      </c>
      <c r="M88">
        <f>'Raw2'!P88-'Raw2'!O88</f>
        <v>1</v>
      </c>
      <c r="N88">
        <f>'Raw2'!Q88-'Raw2'!P88</f>
        <v>0.5</v>
      </c>
      <c r="O88">
        <f>'Raw2'!R88-'Raw2'!Q88</f>
        <v>1</v>
      </c>
      <c r="P88">
        <f>'Raw2'!S88-'Raw2'!R88</f>
        <v>0.5</v>
      </c>
      <c r="Q88">
        <f>'Raw2'!T88-'Raw2'!S88</f>
        <v>0</v>
      </c>
    </row>
    <row r="89" spans="1:17" x14ac:dyDescent="0.3">
      <c r="A89">
        <v>88</v>
      </c>
      <c r="B89" t="s">
        <v>32</v>
      </c>
      <c r="C89" t="s">
        <v>112</v>
      </c>
      <c r="D89">
        <f>'Raw2'!G89-'Raw2'!F89</f>
        <v>2</v>
      </c>
      <c r="E89">
        <f>'Raw2'!H89-'Raw2'!G89</f>
        <v>0.5</v>
      </c>
      <c r="F89">
        <f>'Raw2'!I89-'Raw2'!H89</f>
        <v>0</v>
      </c>
      <c r="G89">
        <f>'Raw2'!J89-'Raw2'!I89</f>
        <v>0</v>
      </c>
      <c r="H89">
        <f>'Raw2'!K89-'Raw2'!J89</f>
        <v>0</v>
      </c>
      <c r="I89">
        <f>'Raw2'!L89-'Raw2'!K89</f>
        <v>1.5</v>
      </c>
      <c r="J89">
        <f>'Raw2'!M89-'Raw2'!L89</f>
        <v>0</v>
      </c>
      <c r="K89">
        <f>'Raw2'!N89-'Raw2'!M89</f>
        <v>1.5</v>
      </c>
      <c r="L89">
        <f>'Raw2'!O89-'Raw2'!N89</f>
        <v>1</v>
      </c>
      <c r="M89">
        <f>'Raw2'!P89-'Raw2'!O89</f>
        <v>2</v>
      </c>
      <c r="N89">
        <f>'Raw2'!Q89-'Raw2'!P89</f>
        <v>0.5</v>
      </c>
      <c r="O89">
        <f>'Raw2'!R89-'Raw2'!Q89</f>
        <v>0</v>
      </c>
      <c r="P89">
        <f>'Raw2'!S89-'Raw2'!R89</f>
        <v>0</v>
      </c>
      <c r="Q89">
        <f>'Raw2'!T89-'Raw2'!S89</f>
        <v>2.5</v>
      </c>
    </row>
    <row r="90" spans="1:17" x14ac:dyDescent="0.3">
      <c r="A90">
        <v>89</v>
      </c>
      <c r="B90" t="s">
        <v>26</v>
      </c>
      <c r="C90" t="s">
        <v>112</v>
      </c>
      <c r="D90">
        <f>'Raw2'!G90-'Raw2'!F90</f>
        <v>3</v>
      </c>
      <c r="E90">
        <f>'Raw2'!H90-'Raw2'!G90</f>
        <v>1</v>
      </c>
      <c r="F90">
        <f>'Raw2'!I90-'Raw2'!H90</f>
        <v>1.5</v>
      </c>
      <c r="G90">
        <f>'Raw2'!J90-'Raw2'!I90</f>
        <v>2.5</v>
      </c>
      <c r="H90">
        <f>'Raw2'!K90-'Raw2'!J90</f>
        <v>2.5</v>
      </c>
      <c r="I90">
        <f>'Raw2'!L90-'Raw2'!K90</f>
        <v>2</v>
      </c>
      <c r="J90">
        <f>'Raw2'!M90-'Raw2'!L90</f>
        <v>2.5</v>
      </c>
      <c r="K90">
        <f>'Raw2'!N90-'Raw2'!M90</f>
        <v>4</v>
      </c>
      <c r="L90">
        <f>'Raw2'!O90-'Raw2'!N90</f>
        <v>0.5</v>
      </c>
      <c r="M90">
        <f>'Raw2'!P90-'Raw2'!O90</f>
        <v>5</v>
      </c>
      <c r="N90">
        <f>'Raw2'!Q90-'Raw2'!P90</f>
        <v>5</v>
      </c>
      <c r="O90">
        <f>'Raw2'!R90-'Raw2'!Q90</f>
        <v>0</v>
      </c>
      <c r="P90">
        <f>'Raw2'!S90-'Raw2'!R90</f>
        <v>0</v>
      </c>
      <c r="Q90">
        <f>'Raw2'!T90-'Raw2'!S90</f>
        <v>0</v>
      </c>
    </row>
    <row r="91" spans="1:17" x14ac:dyDescent="0.3">
      <c r="A91">
        <v>90</v>
      </c>
      <c r="B91" t="s">
        <v>32</v>
      </c>
      <c r="C91" t="s">
        <v>112</v>
      </c>
      <c r="D91">
        <f>'Raw2'!G91-'Raw2'!F91</f>
        <v>1</v>
      </c>
      <c r="E91">
        <f>'Raw2'!H91-'Raw2'!G91</f>
        <v>0.5</v>
      </c>
      <c r="F91">
        <f>'Raw2'!I91-'Raw2'!H91</f>
        <v>0</v>
      </c>
      <c r="G91">
        <f>'Raw2'!J91-'Raw2'!I91</f>
        <v>1</v>
      </c>
      <c r="H91">
        <f>'Raw2'!K91-'Raw2'!J91</f>
        <v>1</v>
      </c>
      <c r="I91">
        <f>'Raw2'!L91-'Raw2'!K91</f>
        <v>1</v>
      </c>
      <c r="J91">
        <f>'Raw2'!M91-'Raw2'!L91</f>
        <v>1</v>
      </c>
      <c r="K91">
        <f>'Raw2'!N91-'Raw2'!M91</f>
        <v>1</v>
      </c>
      <c r="L91">
        <f>'Raw2'!O91-'Raw2'!N91</f>
        <v>0.5</v>
      </c>
      <c r="M91">
        <f>'Raw2'!P91-'Raw2'!O91</f>
        <v>3</v>
      </c>
      <c r="N91">
        <f>'Raw2'!Q91-'Raw2'!P91</f>
        <v>0</v>
      </c>
      <c r="O91">
        <f>'Raw2'!R91-'Raw2'!Q91</f>
        <v>0.5</v>
      </c>
      <c r="P91">
        <f>'Raw2'!S91-'Raw2'!R91</f>
        <v>0.5</v>
      </c>
      <c r="Q91">
        <f>'Raw2'!T91-'Raw2'!S91</f>
        <v>1.5</v>
      </c>
    </row>
    <row r="92" spans="1:17" x14ac:dyDescent="0.3">
      <c r="A92">
        <v>91</v>
      </c>
      <c r="B92" t="s">
        <v>32</v>
      </c>
      <c r="C92" t="s">
        <v>112</v>
      </c>
      <c r="D92">
        <f>'Raw2'!G92-'Raw2'!F92</f>
        <v>0.5</v>
      </c>
      <c r="E92">
        <f>'Raw2'!H92-'Raw2'!G92</f>
        <v>0</v>
      </c>
      <c r="F92">
        <f>'Raw2'!I92-'Raw2'!H92</f>
        <v>0</v>
      </c>
      <c r="G92">
        <f>'Raw2'!J92-'Raw2'!I92</f>
        <v>0.5</v>
      </c>
      <c r="H92">
        <f>'Raw2'!K92-'Raw2'!J92</f>
        <v>1</v>
      </c>
      <c r="I92">
        <f>'Raw2'!L92-'Raw2'!K92</f>
        <v>0.5</v>
      </c>
      <c r="J92">
        <f>'Raw2'!M92-'Raw2'!L92</f>
        <v>0.5</v>
      </c>
      <c r="K92">
        <f>'Raw2'!N92-'Raw2'!M92</f>
        <v>1.5</v>
      </c>
      <c r="L92">
        <f>'Raw2'!O92-'Raw2'!N92</f>
        <v>0.5</v>
      </c>
      <c r="M92">
        <f>'Raw2'!P92-'Raw2'!O92</f>
        <v>2.5</v>
      </c>
      <c r="N92">
        <f>'Raw2'!Q92-'Raw2'!P92</f>
        <v>0</v>
      </c>
      <c r="O92">
        <f>'Raw2'!R92-'Raw2'!Q92</f>
        <v>0.5</v>
      </c>
      <c r="P92">
        <f>'Raw2'!S92-'Raw2'!R92</f>
        <v>0.5</v>
      </c>
      <c r="Q92">
        <f>'Raw2'!T92-'Raw2'!S92</f>
        <v>0</v>
      </c>
    </row>
    <row r="93" spans="1:17" x14ac:dyDescent="0.3">
      <c r="A93">
        <v>92</v>
      </c>
      <c r="B93" t="s">
        <v>26</v>
      </c>
      <c r="C93" t="s">
        <v>112</v>
      </c>
      <c r="D93">
        <f>'Raw2'!G93-'Raw2'!F93</f>
        <v>3.5</v>
      </c>
      <c r="E93">
        <f>'Raw2'!H93-'Raw2'!G93</f>
        <v>2.5</v>
      </c>
      <c r="F93">
        <f>'Raw2'!I93-'Raw2'!H93</f>
        <v>3.5</v>
      </c>
      <c r="G93">
        <f>'Raw2'!J93-'Raw2'!I93</f>
        <v>3</v>
      </c>
      <c r="H93">
        <f>'Raw2'!K93-'Raw2'!J93</f>
        <v>5.5</v>
      </c>
      <c r="I93">
        <f>'Raw2'!L93-'Raw2'!K93</f>
        <v>7.5</v>
      </c>
      <c r="J93">
        <f>'Raw2'!M93-'Raw2'!L93</f>
        <v>5.5</v>
      </c>
      <c r="K93">
        <f>'Raw2'!N93-'Raw2'!M93</f>
        <v>7</v>
      </c>
      <c r="L93">
        <f>'Raw2'!O93-'Raw2'!N93</f>
        <v>3</v>
      </c>
      <c r="M93">
        <f>'Raw2'!P93-'Raw2'!O93</f>
        <v>6</v>
      </c>
      <c r="N93">
        <f>'Raw2'!Q93-'Raw2'!P93</f>
        <v>1</v>
      </c>
      <c r="O93">
        <f>'Raw2'!R93-'Raw2'!Q93</f>
        <v>0.5</v>
      </c>
      <c r="P93">
        <f>'Raw2'!S93-'Raw2'!R93</f>
        <v>1.5</v>
      </c>
      <c r="Q93">
        <f>'Raw2'!T93-'Raw2'!S93</f>
        <v>1</v>
      </c>
    </row>
    <row r="94" spans="1:17" x14ac:dyDescent="0.3">
      <c r="A94">
        <v>93</v>
      </c>
      <c r="B94" t="s">
        <v>32</v>
      </c>
      <c r="C94" t="s">
        <v>112</v>
      </c>
      <c r="D94">
        <f>'Raw2'!G94-'Raw2'!F94</f>
        <v>1</v>
      </c>
      <c r="E94">
        <f>'Raw2'!H94-'Raw2'!G94</f>
        <v>1</v>
      </c>
      <c r="F94">
        <f>'Raw2'!I94-'Raw2'!H94</f>
        <v>1</v>
      </c>
      <c r="G94">
        <f>'Raw2'!J94-'Raw2'!I94</f>
        <v>0.5</v>
      </c>
      <c r="H94">
        <f>'Raw2'!K94-'Raw2'!J94</f>
        <v>1</v>
      </c>
      <c r="I94">
        <f>'Raw2'!L94-'Raw2'!K94</f>
        <v>1</v>
      </c>
      <c r="J94">
        <f>'Raw2'!M94-'Raw2'!L94</f>
        <v>0.5</v>
      </c>
      <c r="K94">
        <f>'Raw2'!N94-'Raw2'!M94</f>
        <v>0</v>
      </c>
      <c r="L94">
        <f>'Raw2'!O94-'Raw2'!N94</f>
        <v>1</v>
      </c>
      <c r="M94">
        <f>'Raw2'!P94-'Raw2'!O94</f>
        <v>2.5</v>
      </c>
      <c r="N94">
        <f>'Raw2'!Q94-'Raw2'!P94</f>
        <v>0.5</v>
      </c>
      <c r="O94">
        <f>'Raw2'!R94-'Raw2'!Q94</f>
        <v>0.5</v>
      </c>
      <c r="P94">
        <f>'Raw2'!S94-'Raw2'!R94</f>
        <v>0.5</v>
      </c>
      <c r="Q94">
        <f>'Raw2'!T94-'Raw2'!S94</f>
        <v>0</v>
      </c>
    </row>
    <row r="95" spans="1:17" x14ac:dyDescent="0.3">
      <c r="A95">
        <v>94</v>
      </c>
      <c r="B95" t="s">
        <v>32</v>
      </c>
      <c r="C95" t="s">
        <v>112</v>
      </c>
      <c r="D95">
        <f>'Raw2'!G95-'Raw2'!F95</f>
        <v>0.5</v>
      </c>
      <c r="E95">
        <f>'Raw2'!H95-'Raw2'!G95</f>
        <v>0.5</v>
      </c>
      <c r="F95">
        <f>'Raw2'!I95-'Raw2'!H95</f>
        <v>1.5</v>
      </c>
      <c r="G95">
        <f>'Raw2'!J95-'Raw2'!I95</f>
        <v>0</v>
      </c>
      <c r="H95">
        <f>'Raw2'!K95-'Raw2'!J95</f>
        <v>2</v>
      </c>
      <c r="I95">
        <f>'Raw2'!L95-'Raw2'!K95</f>
        <v>0.5</v>
      </c>
      <c r="J95">
        <f>'Raw2'!M95-'Raw2'!L95</f>
        <v>1.5</v>
      </c>
      <c r="K95">
        <f>'Raw2'!N95-'Raw2'!M95</f>
        <v>1</v>
      </c>
      <c r="L95">
        <f>'Raw2'!O95-'Raw2'!N95</f>
        <v>1</v>
      </c>
      <c r="M95">
        <f>'Raw2'!P95-'Raw2'!O95</f>
        <v>4.5</v>
      </c>
      <c r="N95">
        <f>'Raw2'!Q95-'Raw2'!P95</f>
        <v>0.5</v>
      </c>
      <c r="O95">
        <f>'Raw2'!R95-'Raw2'!Q95</f>
        <v>0</v>
      </c>
      <c r="P95">
        <f>'Raw2'!S95-'Raw2'!R95</f>
        <v>1</v>
      </c>
      <c r="Q95">
        <f>'Raw2'!T95-'Raw2'!S95</f>
        <v>0</v>
      </c>
    </row>
    <row r="96" spans="1:17" x14ac:dyDescent="0.3">
      <c r="A96">
        <v>95</v>
      </c>
      <c r="B96" t="s">
        <v>32</v>
      </c>
      <c r="C96" t="s">
        <v>112</v>
      </c>
      <c r="D96">
        <f>'Raw2'!G96-'Raw2'!F96</f>
        <v>1.5</v>
      </c>
      <c r="E96">
        <f>'Raw2'!H96-'Raw2'!G96</f>
        <v>1.5</v>
      </c>
      <c r="F96">
        <f>'Raw2'!I96-'Raw2'!H96</f>
        <v>0</v>
      </c>
      <c r="G96">
        <f>'Raw2'!J96-'Raw2'!I96</f>
        <v>1</v>
      </c>
      <c r="H96">
        <f>'Raw2'!K96-'Raw2'!J96</f>
        <v>1</v>
      </c>
      <c r="I96">
        <f>'Raw2'!L96-'Raw2'!K96</f>
        <v>0.5</v>
      </c>
      <c r="J96">
        <f>'Raw2'!M96-'Raw2'!L96</f>
        <v>1</v>
      </c>
      <c r="K96">
        <f>'Raw2'!N96-'Raw2'!M96</f>
        <v>1</v>
      </c>
      <c r="L96">
        <f>'Raw2'!O96-'Raw2'!N96</f>
        <v>1</v>
      </c>
      <c r="M96">
        <f>'Raw2'!P96-'Raw2'!O96</f>
        <v>1</v>
      </c>
      <c r="N96">
        <f>'Raw2'!Q96-'Raw2'!P96</f>
        <v>1</v>
      </c>
      <c r="O96">
        <f>'Raw2'!R96-'Raw2'!Q96</f>
        <v>0.5</v>
      </c>
      <c r="P96">
        <f>'Raw2'!S96-'Raw2'!R96</f>
        <v>1</v>
      </c>
      <c r="Q96">
        <f>'Raw2'!T96-'Raw2'!S96</f>
        <v>0</v>
      </c>
    </row>
    <row r="97" spans="1:17" x14ac:dyDescent="0.3">
      <c r="A97">
        <v>96</v>
      </c>
      <c r="B97" t="s">
        <v>26</v>
      </c>
      <c r="C97" t="s">
        <v>112</v>
      </c>
      <c r="D97">
        <f>'Raw2'!G97-'Raw2'!F97</f>
        <v>3.5</v>
      </c>
      <c r="E97">
        <f>'Raw2'!H97-'Raw2'!G97</f>
        <v>2.5</v>
      </c>
      <c r="F97">
        <f>'Raw2'!I97-'Raw2'!H97</f>
        <v>4</v>
      </c>
      <c r="G97">
        <f>'Raw2'!J97-'Raw2'!I97</f>
        <v>4.5</v>
      </c>
      <c r="H97">
        <f>'Raw2'!K97-'Raw2'!J97</f>
        <v>6.5</v>
      </c>
      <c r="I97">
        <f>'Raw2'!L97-'Raw2'!K97</f>
        <v>6.5</v>
      </c>
      <c r="J97">
        <f>'Raw2'!M97-'Raw2'!L97</f>
        <v>6</v>
      </c>
      <c r="K97">
        <f>'Raw2'!N97-'Raw2'!M97</f>
        <v>4.5</v>
      </c>
      <c r="L97">
        <f>'Raw2'!O97-'Raw2'!N97</f>
        <v>1</v>
      </c>
      <c r="M97">
        <f>'Raw2'!P97-'Raw2'!O97</f>
        <v>6.5</v>
      </c>
      <c r="N97">
        <f>'Raw2'!Q97-'Raw2'!P97</f>
        <v>8</v>
      </c>
      <c r="O97">
        <f>'Raw2'!R97-'Raw2'!Q97</f>
        <v>0.5</v>
      </c>
      <c r="P97">
        <f>'Raw2'!S97-'Raw2'!R97</f>
        <v>0.5</v>
      </c>
      <c r="Q97">
        <f>'Raw2'!T97-'Raw2'!S97</f>
        <v>2.5</v>
      </c>
    </row>
    <row r="98" spans="1:17" x14ac:dyDescent="0.3">
      <c r="A98">
        <v>97</v>
      </c>
      <c r="B98" t="s">
        <v>26</v>
      </c>
      <c r="C98" t="s">
        <v>112</v>
      </c>
      <c r="D98">
        <f>'Raw2'!G98-'Raw2'!F98</f>
        <v>6</v>
      </c>
      <c r="E98">
        <f>'Raw2'!H98-'Raw2'!G98</f>
        <v>7.5</v>
      </c>
      <c r="F98">
        <f>'Raw2'!I98-'Raw2'!H98</f>
        <v>7.5</v>
      </c>
      <c r="G98">
        <f>'Raw2'!J98-'Raw2'!I98</f>
        <v>5.5</v>
      </c>
      <c r="H98">
        <f>'Raw2'!K98-'Raw2'!J98</f>
        <v>7</v>
      </c>
      <c r="I98">
        <f>'Raw2'!L98-'Raw2'!K98</f>
        <v>4.5</v>
      </c>
      <c r="J98">
        <f>'Raw2'!M98-'Raw2'!L98</f>
        <v>3</v>
      </c>
      <c r="K98">
        <f>'Raw2'!N98-'Raw2'!M98</f>
        <v>4.5</v>
      </c>
      <c r="L98">
        <f>'Raw2'!O98-'Raw2'!N98</f>
        <v>5</v>
      </c>
      <c r="M98">
        <f>'Raw2'!P98-'Raw2'!O98</f>
        <v>0</v>
      </c>
      <c r="N98">
        <f>'Raw2'!Q98-'Raw2'!P98</f>
        <v>0</v>
      </c>
      <c r="O98">
        <f>'Raw2'!R98-'Raw2'!Q98</f>
        <v>1</v>
      </c>
      <c r="P98">
        <f>'Raw2'!S98-'Raw2'!R98</f>
        <v>0</v>
      </c>
      <c r="Q98">
        <f>'Raw2'!T98-'Raw2'!S98</f>
        <v>1</v>
      </c>
    </row>
    <row r="99" spans="1:17" x14ac:dyDescent="0.3">
      <c r="A99">
        <v>98</v>
      </c>
      <c r="B99" t="s">
        <v>32</v>
      </c>
      <c r="C99" t="s">
        <v>112</v>
      </c>
      <c r="D99">
        <f>'Raw2'!G99-'Raw2'!F99</f>
        <v>0</v>
      </c>
      <c r="E99">
        <f>'Raw2'!H99-'Raw2'!G99</f>
        <v>0</v>
      </c>
      <c r="F99">
        <f>'Raw2'!I99-'Raw2'!H99</f>
        <v>0.5</v>
      </c>
      <c r="G99">
        <f>'Raw2'!J99-'Raw2'!I99</f>
        <v>0.5</v>
      </c>
      <c r="H99">
        <f>'Raw2'!K99-'Raw2'!J99</f>
        <v>1.5</v>
      </c>
      <c r="I99">
        <f>'Raw2'!L99-'Raw2'!K99</f>
        <v>0.5</v>
      </c>
      <c r="J99">
        <f>'Raw2'!M99-'Raw2'!L99</f>
        <v>0.5</v>
      </c>
      <c r="K99">
        <f>'Raw2'!N99-'Raw2'!M99</f>
        <v>2</v>
      </c>
      <c r="L99">
        <f>'Raw2'!O99-'Raw2'!N99</f>
        <v>0.5</v>
      </c>
      <c r="M99">
        <f>'Raw2'!P99-'Raw2'!O99</f>
        <v>1</v>
      </c>
      <c r="N99">
        <f>'Raw2'!Q99-'Raw2'!P99</f>
        <v>0</v>
      </c>
      <c r="O99">
        <f>'Raw2'!R99-'Raw2'!Q99</f>
        <v>0.5</v>
      </c>
      <c r="P99">
        <f>'Raw2'!S99-'Raw2'!R99</f>
        <v>0.5</v>
      </c>
      <c r="Q99">
        <f>'Raw2'!T99-'Raw2'!S99</f>
        <v>1</v>
      </c>
    </row>
    <row r="100" spans="1:17" x14ac:dyDescent="0.3">
      <c r="A100">
        <v>99</v>
      </c>
      <c r="B100" t="s">
        <v>26</v>
      </c>
      <c r="C100" t="s">
        <v>112</v>
      </c>
      <c r="D100">
        <f>'Raw2'!G100-'Raw2'!F100</f>
        <v>6</v>
      </c>
      <c r="E100">
        <f>'Raw2'!H100-'Raw2'!G100</f>
        <v>5</v>
      </c>
      <c r="F100">
        <f>'Raw2'!I100-'Raw2'!H100</f>
        <v>8</v>
      </c>
      <c r="G100">
        <f>'Raw2'!J100-'Raw2'!I100</f>
        <v>5.5</v>
      </c>
      <c r="H100">
        <f>'Raw2'!K100-'Raw2'!J100</f>
        <v>5</v>
      </c>
      <c r="I100">
        <f>'Raw2'!L100-'Raw2'!K100</f>
        <v>2.5</v>
      </c>
      <c r="J100">
        <f>'Raw2'!M100-'Raw2'!L100</f>
        <v>5</v>
      </c>
      <c r="K100">
        <f>'Raw2'!N100-'Raw2'!M100</f>
        <v>3.5</v>
      </c>
      <c r="L100">
        <f>'Raw2'!O100-'Raw2'!N100</f>
        <v>1</v>
      </c>
      <c r="M100">
        <f>'Raw2'!P100-'Raw2'!O100</f>
        <v>5</v>
      </c>
      <c r="N100">
        <f>'Raw2'!Q100-'Raw2'!P100</f>
        <v>8</v>
      </c>
      <c r="O100">
        <f>'Raw2'!R100-'Raw2'!Q100</f>
        <v>0</v>
      </c>
      <c r="P100">
        <f>'Raw2'!S100-'Raw2'!R100</f>
        <v>0</v>
      </c>
      <c r="Q100">
        <f>'Raw2'!T100-'Raw2'!S100</f>
        <v>4</v>
      </c>
    </row>
    <row r="101" spans="1:17" x14ac:dyDescent="0.3">
      <c r="A101">
        <v>100</v>
      </c>
      <c r="B101" t="s">
        <v>32</v>
      </c>
      <c r="C101" t="s">
        <v>112</v>
      </c>
      <c r="D101">
        <f>'Raw2'!G101-'Raw2'!F101</f>
        <v>1</v>
      </c>
      <c r="E101">
        <f>'Raw2'!H101-'Raw2'!G101</f>
        <v>0</v>
      </c>
      <c r="F101">
        <f>'Raw2'!I101-'Raw2'!H101</f>
        <v>0.5</v>
      </c>
      <c r="G101">
        <f>'Raw2'!J101-'Raw2'!I101</f>
        <v>1</v>
      </c>
      <c r="H101">
        <f>'Raw2'!K101-'Raw2'!J101</f>
        <v>1</v>
      </c>
      <c r="I101">
        <f>'Raw2'!L101-'Raw2'!K101</f>
        <v>0.5</v>
      </c>
      <c r="J101">
        <f>'Raw2'!M101-'Raw2'!L101</f>
        <v>0.5</v>
      </c>
      <c r="K101">
        <f>'Raw2'!N101-'Raw2'!M101</f>
        <v>1.5</v>
      </c>
      <c r="L101">
        <f>'Raw2'!O101-'Raw2'!N101</f>
        <v>0.5</v>
      </c>
      <c r="M101">
        <f>'Raw2'!P101-'Raw2'!O101</f>
        <v>1.5</v>
      </c>
      <c r="N101">
        <f>'Raw2'!Q101-'Raw2'!P101</f>
        <v>0.5</v>
      </c>
      <c r="O101">
        <f>'Raw2'!R101-'Raw2'!Q101</f>
        <v>0</v>
      </c>
      <c r="P101">
        <f>'Raw2'!S101-'Raw2'!R101</f>
        <v>0.5</v>
      </c>
      <c r="Q101">
        <f>'Raw2'!T101-'Raw2'!S101</f>
        <v>0.5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A9C0-3443-42A3-8F77-54CD69004820}">
  <dimension ref="A1:J51"/>
  <sheetViews>
    <sheetView zoomScaleNormal="100" workbookViewId="0">
      <selection activeCell="F12" sqref="F12"/>
    </sheetView>
  </sheetViews>
  <sheetFormatPr baseColWidth="10" defaultRowHeight="14.4" x14ac:dyDescent="0.3"/>
  <sheetData>
    <row r="1" spans="1:10" ht="15.6" x14ac:dyDescent="0.3">
      <c r="A1" s="2" t="s">
        <v>3</v>
      </c>
      <c r="B1" s="1" t="s">
        <v>2</v>
      </c>
      <c r="C1" s="2" t="s">
        <v>4</v>
      </c>
      <c r="D1" t="s">
        <v>4</v>
      </c>
      <c r="I1" s="2" t="s">
        <v>3</v>
      </c>
      <c r="J1" s="2" t="s">
        <v>4</v>
      </c>
    </row>
    <row r="2" spans="1:10" ht="15.6" x14ac:dyDescent="0.3">
      <c r="A2" s="13" t="s">
        <v>27</v>
      </c>
      <c r="B2" s="1" t="s">
        <v>26</v>
      </c>
      <c r="C2" s="2">
        <v>1</v>
      </c>
      <c r="D2">
        <f>SUM(C2:C11)</f>
        <v>5</v>
      </c>
      <c r="F2" t="s">
        <v>27</v>
      </c>
      <c r="I2" t="s">
        <v>27</v>
      </c>
      <c r="J2">
        <v>5</v>
      </c>
    </row>
    <row r="3" spans="1:10" ht="15.6" x14ac:dyDescent="0.3">
      <c r="A3" s="13"/>
      <c r="B3" s="1" t="s">
        <v>26</v>
      </c>
      <c r="C3" s="2">
        <v>0</v>
      </c>
      <c r="F3" t="s">
        <v>92</v>
      </c>
      <c r="I3" t="s">
        <v>49</v>
      </c>
      <c r="J3">
        <v>9</v>
      </c>
    </row>
    <row r="4" spans="1:10" ht="15.6" x14ac:dyDescent="0.3">
      <c r="A4" s="13"/>
      <c r="B4" s="1" t="s">
        <v>26</v>
      </c>
      <c r="C4" s="2">
        <v>0</v>
      </c>
      <c r="F4" t="s">
        <v>49</v>
      </c>
      <c r="I4" t="s">
        <v>71</v>
      </c>
      <c r="J4">
        <v>8</v>
      </c>
    </row>
    <row r="5" spans="1:10" ht="15.6" x14ac:dyDescent="0.3">
      <c r="A5" s="13"/>
      <c r="B5" s="1" t="s">
        <v>26</v>
      </c>
      <c r="C5" s="2">
        <v>0</v>
      </c>
      <c r="F5" t="s">
        <v>71</v>
      </c>
      <c r="I5" t="s">
        <v>92</v>
      </c>
      <c r="J5">
        <v>8</v>
      </c>
    </row>
    <row r="6" spans="1:10" ht="15.6" x14ac:dyDescent="0.3">
      <c r="A6" s="13"/>
      <c r="B6" s="1" t="s">
        <v>26</v>
      </c>
      <c r="C6" s="2">
        <v>0</v>
      </c>
      <c r="F6" t="s">
        <v>112</v>
      </c>
      <c r="I6" t="s">
        <v>112</v>
      </c>
      <c r="J6">
        <v>9</v>
      </c>
    </row>
    <row r="7" spans="1:10" ht="15.6" x14ac:dyDescent="0.3">
      <c r="A7" s="13"/>
      <c r="B7" s="1" t="s">
        <v>26</v>
      </c>
      <c r="C7" s="2">
        <v>1</v>
      </c>
    </row>
    <row r="8" spans="1:10" ht="15.6" x14ac:dyDescent="0.3">
      <c r="A8" s="13"/>
      <c r="B8" s="1" t="s">
        <v>26</v>
      </c>
      <c r="C8" s="2">
        <v>1</v>
      </c>
    </row>
    <row r="9" spans="1:10" ht="15.6" x14ac:dyDescent="0.3">
      <c r="A9" s="13"/>
      <c r="B9" s="1" t="s">
        <v>26</v>
      </c>
      <c r="C9" s="2">
        <v>1</v>
      </c>
    </row>
    <row r="10" spans="1:10" ht="15.6" x14ac:dyDescent="0.3">
      <c r="A10" s="13"/>
      <c r="B10" s="1" t="s">
        <v>26</v>
      </c>
      <c r="C10" s="2">
        <v>0</v>
      </c>
    </row>
    <row r="11" spans="1:10" ht="15.6" x14ac:dyDescent="0.3">
      <c r="A11" s="13"/>
      <c r="B11" s="1" t="s">
        <v>26</v>
      </c>
      <c r="C11" s="2">
        <v>1</v>
      </c>
    </row>
    <row r="12" spans="1:10" ht="15.6" x14ac:dyDescent="0.3">
      <c r="A12" s="13" t="s">
        <v>49</v>
      </c>
      <c r="B12" s="1" t="s">
        <v>26</v>
      </c>
      <c r="C12" s="2">
        <v>1</v>
      </c>
      <c r="D12">
        <f>SUM(C12:C21)</f>
        <v>8</v>
      </c>
    </row>
    <row r="13" spans="1:10" ht="15.6" x14ac:dyDescent="0.3">
      <c r="A13" s="13"/>
      <c r="B13" s="1" t="s">
        <v>26</v>
      </c>
      <c r="C13" s="2">
        <v>0</v>
      </c>
    </row>
    <row r="14" spans="1:10" ht="15.6" x14ac:dyDescent="0.3">
      <c r="A14" s="13"/>
      <c r="B14" s="1" t="s">
        <v>26</v>
      </c>
      <c r="C14" s="2">
        <v>0</v>
      </c>
    </row>
    <row r="15" spans="1:10" ht="15.6" x14ac:dyDescent="0.3">
      <c r="A15" s="13"/>
      <c r="B15" s="1" t="s">
        <v>26</v>
      </c>
      <c r="C15" s="2">
        <v>1</v>
      </c>
    </row>
    <row r="16" spans="1:10" ht="15.6" x14ac:dyDescent="0.3">
      <c r="A16" s="13"/>
      <c r="B16" s="1" t="s">
        <v>26</v>
      </c>
      <c r="C16" s="2">
        <v>1</v>
      </c>
    </row>
    <row r="17" spans="1:4" ht="15.6" x14ac:dyDescent="0.3">
      <c r="A17" s="13"/>
      <c r="B17" s="1" t="s">
        <v>26</v>
      </c>
      <c r="C17" s="2">
        <v>1</v>
      </c>
    </row>
    <row r="18" spans="1:4" ht="15.6" x14ac:dyDescent="0.3">
      <c r="A18" s="13"/>
      <c r="B18" s="1" t="s">
        <v>26</v>
      </c>
      <c r="C18" s="2">
        <v>1</v>
      </c>
    </row>
    <row r="19" spans="1:4" ht="15.6" x14ac:dyDescent="0.3">
      <c r="A19" s="13"/>
      <c r="B19" s="1" t="s">
        <v>26</v>
      </c>
      <c r="C19" s="2">
        <v>1</v>
      </c>
    </row>
    <row r="20" spans="1:4" ht="15.6" x14ac:dyDescent="0.3">
      <c r="A20" s="13"/>
      <c r="B20" s="1" t="s">
        <v>26</v>
      </c>
      <c r="C20" s="2">
        <v>1</v>
      </c>
    </row>
    <row r="21" spans="1:4" ht="15.6" x14ac:dyDescent="0.3">
      <c r="A21" s="13"/>
      <c r="B21" s="1" t="s">
        <v>26</v>
      </c>
      <c r="C21" s="2">
        <v>1</v>
      </c>
    </row>
    <row r="22" spans="1:4" ht="15.6" x14ac:dyDescent="0.3">
      <c r="A22" s="13" t="s">
        <v>71</v>
      </c>
      <c r="B22" s="1" t="s">
        <v>26</v>
      </c>
      <c r="C22" s="2">
        <v>1</v>
      </c>
      <c r="D22">
        <f>SUM(C22:C31)</f>
        <v>9</v>
      </c>
    </row>
    <row r="23" spans="1:4" ht="15.6" x14ac:dyDescent="0.3">
      <c r="A23" s="13"/>
      <c r="B23" s="1" t="s">
        <v>26</v>
      </c>
      <c r="C23" s="2">
        <v>1</v>
      </c>
    </row>
    <row r="24" spans="1:4" ht="15.6" x14ac:dyDescent="0.3">
      <c r="A24" s="13"/>
      <c r="B24" s="1" t="s">
        <v>26</v>
      </c>
      <c r="C24" s="2">
        <v>1</v>
      </c>
    </row>
    <row r="25" spans="1:4" ht="15.6" x14ac:dyDescent="0.3">
      <c r="A25" s="13"/>
      <c r="B25" s="1" t="s">
        <v>26</v>
      </c>
      <c r="C25" s="2">
        <v>1</v>
      </c>
    </row>
    <row r="26" spans="1:4" ht="15.6" x14ac:dyDescent="0.3">
      <c r="A26" s="13"/>
      <c r="B26" s="1" t="s">
        <v>26</v>
      </c>
      <c r="C26" s="2">
        <v>1</v>
      </c>
    </row>
    <row r="27" spans="1:4" ht="15.6" x14ac:dyDescent="0.3">
      <c r="A27" s="13"/>
      <c r="B27" s="7" t="s">
        <v>26</v>
      </c>
      <c r="C27" s="2">
        <v>0</v>
      </c>
    </row>
    <row r="28" spans="1:4" ht="15.6" x14ac:dyDescent="0.3">
      <c r="A28" s="13"/>
      <c r="B28" s="7" t="s">
        <v>26</v>
      </c>
      <c r="C28" s="2">
        <v>1</v>
      </c>
    </row>
    <row r="29" spans="1:4" ht="15.6" x14ac:dyDescent="0.3">
      <c r="A29" s="13"/>
      <c r="B29" s="7" t="s">
        <v>26</v>
      </c>
      <c r="C29" s="2">
        <v>1</v>
      </c>
    </row>
    <row r="30" spans="1:4" ht="15.6" x14ac:dyDescent="0.3">
      <c r="A30" s="13"/>
      <c r="B30" s="7" t="s">
        <v>26</v>
      </c>
      <c r="C30" s="2">
        <v>1</v>
      </c>
    </row>
    <row r="31" spans="1:4" ht="15.6" x14ac:dyDescent="0.3">
      <c r="A31" s="13"/>
      <c r="B31" s="7" t="s">
        <v>26</v>
      </c>
      <c r="C31" s="2">
        <v>1</v>
      </c>
    </row>
    <row r="32" spans="1:4" ht="15.6" x14ac:dyDescent="0.3">
      <c r="A32" s="13" t="s">
        <v>92</v>
      </c>
      <c r="B32" s="7" t="s">
        <v>26</v>
      </c>
      <c r="C32" s="2">
        <v>1</v>
      </c>
      <c r="D32">
        <f>SUM(C32:C41)</f>
        <v>8</v>
      </c>
    </row>
    <row r="33" spans="1:4" ht="15.6" x14ac:dyDescent="0.3">
      <c r="A33" s="13"/>
      <c r="B33" s="7" t="s">
        <v>26</v>
      </c>
      <c r="C33" s="2">
        <v>1</v>
      </c>
    </row>
    <row r="34" spans="1:4" ht="15.6" x14ac:dyDescent="0.3">
      <c r="A34" s="13"/>
      <c r="B34" s="7" t="s">
        <v>26</v>
      </c>
      <c r="C34" s="2">
        <v>1</v>
      </c>
    </row>
    <row r="35" spans="1:4" ht="15.6" x14ac:dyDescent="0.3">
      <c r="A35" s="13"/>
      <c r="B35" s="7" t="s">
        <v>26</v>
      </c>
      <c r="C35" s="2">
        <v>1</v>
      </c>
    </row>
    <row r="36" spans="1:4" ht="15.6" x14ac:dyDescent="0.3">
      <c r="A36" s="13"/>
      <c r="B36" s="7" t="s">
        <v>26</v>
      </c>
      <c r="C36" s="2">
        <v>0</v>
      </c>
    </row>
    <row r="37" spans="1:4" ht="15.6" x14ac:dyDescent="0.3">
      <c r="A37" s="13"/>
      <c r="B37" s="7" t="s">
        <v>26</v>
      </c>
      <c r="C37" s="2">
        <v>1</v>
      </c>
    </row>
    <row r="38" spans="1:4" ht="15.6" x14ac:dyDescent="0.3">
      <c r="A38" s="13"/>
      <c r="B38" s="7" t="s">
        <v>26</v>
      </c>
      <c r="C38" s="2">
        <v>1</v>
      </c>
    </row>
    <row r="39" spans="1:4" ht="15.6" x14ac:dyDescent="0.3">
      <c r="A39" s="13"/>
      <c r="B39" s="7" t="s">
        <v>26</v>
      </c>
      <c r="C39" s="2">
        <v>1</v>
      </c>
    </row>
    <row r="40" spans="1:4" ht="15.6" x14ac:dyDescent="0.3">
      <c r="A40" s="13"/>
      <c r="B40" s="7" t="s">
        <v>26</v>
      </c>
      <c r="C40" s="2">
        <v>1</v>
      </c>
    </row>
    <row r="41" spans="1:4" ht="15.6" x14ac:dyDescent="0.3">
      <c r="A41" s="13"/>
      <c r="B41" s="7" t="s">
        <v>26</v>
      </c>
      <c r="C41" s="2">
        <v>0</v>
      </c>
    </row>
    <row r="42" spans="1:4" ht="15.6" x14ac:dyDescent="0.3">
      <c r="A42" s="13" t="s">
        <v>112</v>
      </c>
      <c r="B42" s="7" t="s">
        <v>26</v>
      </c>
      <c r="C42" s="2">
        <v>1</v>
      </c>
      <c r="D42">
        <f>SUM(C42:C51)</f>
        <v>9</v>
      </c>
    </row>
    <row r="43" spans="1:4" ht="15.6" x14ac:dyDescent="0.3">
      <c r="A43" s="13"/>
      <c r="B43" s="7" t="s">
        <v>26</v>
      </c>
      <c r="C43" s="2">
        <v>1</v>
      </c>
    </row>
    <row r="44" spans="1:4" ht="15.6" x14ac:dyDescent="0.3">
      <c r="A44" s="13"/>
      <c r="B44" s="7" t="s">
        <v>26</v>
      </c>
      <c r="C44" s="2">
        <v>1</v>
      </c>
    </row>
    <row r="45" spans="1:4" ht="15.6" x14ac:dyDescent="0.3">
      <c r="A45" s="13"/>
      <c r="B45" s="7" t="s">
        <v>26</v>
      </c>
      <c r="C45" s="2">
        <v>1</v>
      </c>
    </row>
    <row r="46" spans="1:4" ht="15.6" x14ac:dyDescent="0.3">
      <c r="A46" s="13"/>
      <c r="B46" s="7" t="s">
        <v>26</v>
      </c>
      <c r="C46" s="2">
        <v>1</v>
      </c>
    </row>
    <row r="47" spans="1:4" ht="15.6" x14ac:dyDescent="0.3">
      <c r="A47" s="13"/>
      <c r="B47" s="1" t="s">
        <v>26</v>
      </c>
      <c r="C47" s="2">
        <v>1</v>
      </c>
    </row>
    <row r="48" spans="1:4" ht="15.6" x14ac:dyDescent="0.3">
      <c r="A48" s="13"/>
      <c r="B48" s="1" t="s">
        <v>26</v>
      </c>
      <c r="C48" s="2">
        <v>1</v>
      </c>
    </row>
    <row r="49" spans="1:3" ht="15.6" x14ac:dyDescent="0.3">
      <c r="A49" s="13"/>
      <c r="B49" s="1" t="s">
        <v>26</v>
      </c>
      <c r="C49" s="2">
        <v>0</v>
      </c>
    </row>
    <row r="50" spans="1:3" ht="15.6" x14ac:dyDescent="0.3">
      <c r="A50" s="13"/>
      <c r="B50" s="1" t="s">
        <v>26</v>
      </c>
      <c r="C50" s="2">
        <v>1</v>
      </c>
    </row>
    <row r="51" spans="1:3" ht="15.6" x14ac:dyDescent="0.3">
      <c r="A51" s="13"/>
      <c r="B51" s="1" t="s">
        <v>26</v>
      </c>
      <c r="C51" s="2">
        <v>1</v>
      </c>
    </row>
  </sheetData>
  <mergeCells count="5">
    <mergeCell ref="A2:A11"/>
    <mergeCell ref="A12:A21"/>
    <mergeCell ref="A22:A31"/>
    <mergeCell ref="A32:A41"/>
    <mergeCell ref="A42:A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F093-B038-41FB-A60E-FFDE13440009}">
  <dimension ref="A1:G51"/>
  <sheetViews>
    <sheetView workbookViewId="0">
      <selection activeCell="F2" sqref="F2:G7"/>
    </sheetView>
  </sheetViews>
  <sheetFormatPr baseColWidth="10" defaultRowHeight="14.4" x14ac:dyDescent="0.3"/>
  <sheetData>
    <row r="1" spans="1:7" ht="15.6" x14ac:dyDescent="0.3">
      <c r="A1" s="2" t="s">
        <v>3</v>
      </c>
      <c r="B1" s="1" t="s">
        <v>2</v>
      </c>
      <c r="C1" s="2" t="s">
        <v>4</v>
      </c>
      <c r="D1" t="s">
        <v>4</v>
      </c>
    </row>
    <row r="2" spans="1:7" ht="15.6" x14ac:dyDescent="0.3">
      <c r="A2" s="13" t="s">
        <v>27</v>
      </c>
      <c r="B2" s="1" t="s">
        <v>32</v>
      </c>
      <c r="C2" s="2">
        <v>1</v>
      </c>
      <c r="D2">
        <f>SUM(C2:C11)</f>
        <v>7</v>
      </c>
      <c r="F2" t="s">
        <v>3</v>
      </c>
      <c r="G2" t="s">
        <v>4</v>
      </c>
    </row>
    <row r="3" spans="1:7" ht="15.6" x14ac:dyDescent="0.3">
      <c r="A3" s="13"/>
      <c r="B3" s="1" t="s">
        <v>32</v>
      </c>
      <c r="C3" s="2">
        <v>0</v>
      </c>
      <c r="F3" t="s">
        <v>27</v>
      </c>
      <c r="G3">
        <v>7</v>
      </c>
    </row>
    <row r="4" spans="1:7" ht="15.6" x14ac:dyDescent="0.3">
      <c r="A4" s="13"/>
      <c r="B4" s="1" t="s">
        <v>32</v>
      </c>
      <c r="C4" s="2">
        <v>1</v>
      </c>
      <c r="F4" t="s">
        <v>49</v>
      </c>
      <c r="G4">
        <v>10</v>
      </c>
    </row>
    <row r="5" spans="1:7" ht="15.6" x14ac:dyDescent="0.3">
      <c r="A5" s="13"/>
      <c r="B5" s="1" t="s">
        <v>32</v>
      </c>
      <c r="C5" s="2">
        <v>1</v>
      </c>
      <c r="F5" t="s">
        <v>71</v>
      </c>
      <c r="G5">
        <v>7</v>
      </c>
    </row>
    <row r="6" spans="1:7" ht="15.6" x14ac:dyDescent="0.3">
      <c r="A6" s="13"/>
      <c r="B6" s="1" t="s">
        <v>32</v>
      </c>
      <c r="C6" s="2">
        <v>0</v>
      </c>
      <c r="F6" t="s">
        <v>92</v>
      </c>
      <c r="G6">
        <v>9</v>
      </c>
    </row>
    <row r="7" spans="1:7" ht="15.6" x14ac:dyDescent="0.3">
      <c r="A7" s="13"/>
      <c r="B7" s="1" t="s">
        <v>32</v>
      </c>
      <c r="C7" s="2">
        <v>1</v>
      </c>
      <c r="F7" t="s">
        <v>112</v>
      </c>
      <c r="G7">
        <v>2</v>
      </c>
    </row>
    <row r="8" spans="1:7" ht="15.6" x14ac:dyDescent="0.3">
      <c r="A8" s="13"/>
      <c r="B8" s="1" t="s">
        <v>32</v>
      </c>
      <c r="C8" s="2">
        <v>1</v>
      </c>
    </row>
    <row r="9" spans="1:7" ht="15.6" x14ac:dyDescent="0.3">
      <c r="A9" s="13"/>
      <c r="B9" s="1" t="s">
        <v>32</v>
      </c>
      <c r="C9" s="2">
        <v>1</v>
      </c>
    </row>
    <row r="10" spans="1:7" ht="15.6" x14ac:dyDescent="0.3">
      <c r="A10" s="13"/>
      <c r="B10" s="1" t="s">
        <v>32</v>
      </c>
      <c r="C10" s="2">
        <v>1</v>
      </c>
    </row>
    <row r="11" spans="1:7" ht="15.6" x14ac:dyDescent="0.3">
      <c r="A11" s="13"/>
      <c r="B11" s="1" t="s">
        <v>32</v>
      </c>
      <c r="C11" s="2">
        <v>0</v>
      </c>
    </row>
    <row r="12" spans="1:7" ht="15.6" x14ac:dyDescent="0.3">
      <c r="A12" s="13" t="s">
        <v>49</v>
      </c>
      <c r="B12" s="1" t="s">
        <v>32</v>
      </c>
      <c r="C12" s="2">
        <v>1</v>
      </c>
      <c r="D12">
        <f>SUM(C12:C21)</f>
        <v>10</v>
      </c>
    </row>
    <row r="13" spans="1:7" ht="15.6" x14ac:dyDescent="0.3">
      <c r="A13" s="13"/>
      <c r="B13" s="1" t="s">
        <v>32</v>
      </c>
      <c r="C13" s="2">
        <v>1</v>
      </c>
    </row>
    <row r="14" spans="1:7" ht="15.6" x14ac:dyDescent="0.3">
      <c r="A14" s="13"/>
      <c r="B14" s="1" t="s">
        <v>32</v>
      </c>
      <c r="C14" s="2">
        <v>1</v>
      </c>
    </row>
    <row r="15" spans="1:7" ht="15.6" x14ac:dyDescent="0.3">
      <c r="A15" s="13"/>
      <c r="B15" s="1" t="s">
        <v>32</v>
      </c>
      <c r="C15" s="2">
        <v>1</v>
      </c>
    </row>
    <row r="16" spans="1:7" ht="15.6" x14ac:dyDescent="0.3">
      <c r="A16" s="13"/>
      <c r="B16" s="1" t="s">
        <v>32</v>
      </c>
      <c r="C16" s="2">
        <v>1</v>
      </c>
    </row>
    <row r="17" spans="1:4" ht="15.6" x14ac:dyDescent="0.3">
      <c r="A17" s="13"/>
      <c r="B17" s="1" t="s">
        <v>32</v>
      </c>
      <c r="C17" s="2">
        <v>1</v>
      </c>
    </row>
    <row r="18" spans="1:4" ht="15.6" x14ac:dyDescent="0.3">
      <c r="A18" s="13"/>
      <c r="B18" s="1" t="s">
        <v>32</v>
      </c>
      <c r="C18" s="2">
        <v>1</v>
      </c>
    </row>
    <row r="19" spans="1:4" ht="15.6" x14ac:dyDescent="0.3">
      <c r="A19" s="13"/>
      <c r="B19" s="1" t="s">
        <v>32</v>
      </c>
      <c r="C19" s="2">
        <v>1</v>
      </c>
    </row>
    <row r="20" spans="1:4" ht="15.6" x14ac:dyDescent="0.3">
      <c r="A20" s="13"/>
      <c r="B20" s="1" t="s">
        <v>32</v>
      </c>
      <c r="C20" s="2">
        <v>1</v>
      </c>
    </row>
    <row r="21" spans="1:4" ht="15.6" x14ac:dyDescent="0.3">
      <c r="A21" s="13"/>
      <c r="B21" s="1" t="s">
        <v>32</v>
      </c>
      <c r="C21" s="2">
        <v>1</v>
      </c>
    </row>
    <row r="22" spans="1:4" ht="15.6" x14ac:dyDescent="0.3">
      <c r="A22" s="13" t="s">
        <v>71</v>
      </c>
      <c r="B22" s="7" t="s">
        <v>32</v>
      </c>
      <c r="C22" s="2">
        <v>0</v>
      </c>
      <c r="D22">
        <f>SUM(C22:C31)</f>
        <v>7</v>
      </c>
    </row>
    <row r="23" spans="1:4" ht="15.6" x14ac:dyDescent="0.3">
      <c r="A23" s="13"/>
      <c r="B23" s="7" t="s">
        <v>32</v>
      </c>
      <c r="C23" s="2">
        <v>0</v>
      </c>
    </row>
    <row r="24" spans="1:4" ht="15.6" x14ac:dyDescent="0.3">
      <c r="A24" s="13"/>
      <c r="B24" s="7" t="s">
        <v>32</v>
      </c>
      <c r="C24" s="2">
        <v>1</v>
      </c>
    </row>
    <row r="25" spans="1:4" ht="15.6" x14ac:dyDescent="0.3">
      <c r="A25" s="13"/>
      <c r="B25" s="7" t="s">
        <v>32</v>
      </c>
      <c r="C25" s="2">
        <v>1</v>
      </c>
    </row>
    <row r="26" spans="1:4" ht="15.6" x14ac:dyDescent="0.3">
      <c r="A26" s="13"/>
      <c r="B26" s="7" t="s">
        <v>32</v>
      </c>
      <c r="C26" s="2">
        <v>1</v>
      </c>
    </row>
    <row r="27" spans="1:4" ht="15.6" x14ac:dyDescent="0.3">
      <c r="A27" s="13"/>
      <c r="B27" s="7" t="s">
        <v>32</v>
      </c>
      <c r="C27" s="2">
        <v>0</v>
      </c>
    </row>
    <row r="28" spans="1:4" ht="15.6" x14ac:dyDescent="0.3">
      <c r="A28" s="13"/>
      <c r="B28" s="7" t="s">
        <v>32</v>
      </c>
      <c r="C28" s="2">
        <v>1</v>
      </c>
    </row>
    <row r="29" spans="1:4" ht="15.6" x14ac:dyDescent="0.3">
      <c r="A29" s="13"/>
      <c r="B29" s="7" t="s">
        <v>32</v>
      </c>
      <c r="C29" s="2">
        <v>1</v>
      </c>
    </row>
    <row r="30" spans="1:4" ht="15.6" x14ac:dyDescent="0.3">
      <c r="A30" s="13"/>
      <c r="B30" s="7" t="s">
        <v>32</v>
      </c>
      <c r="C30" s="2">
        <v>1</v>
      </c>
    </row>
    <row r="31" spans="1:4" ht="15.6" x14ac:dyDescent="0.3">
      <c r="A31" s="13"/>
      <c r="B31" s="7" t="s">
        <v>32</v>
      </c>
      <c r="C31" s="2">
        <v>1</v>
      </c>
    </row>
    <row r="32" spans="1:4" ht="15.6" x14ac:dyDescent="0.3">
      <c r="A32" s="13" t="s">
        <v>92</v>
      </c>
      <c r="B32" s="7" t="s">
        <v>32</v>
      </c>
      <c r="C32" s="2">
        <v>1</v>
      </c>
      <c r="D32">
        <f>SUM(C32:C41)</f>
        <v>9</v>
      </c>
    </row>
    <row r="33" spans="1:4" ht="15.6" x14ac:dyDescent="0.3">
      <c r="A33" s="13"/>
      <c r="B33" s="7" t="s">
        <v>32</v>
      </c>
      <c r="C33" s="2">
        <v>1</v>
      </c>
    </row>
    <row r="34" spans="1:4" ht="15.6" x14ac:dyDescent="0.3">
      <c r="A34" s="13"/>
      <c r="B34" s="7" t="s">
        <v>32</v>
      </c>
      <c r="C34" s="2">
        <v>1</v>
      </c>
    </row>
    <row r="35" spans="1:4" ht="15.6" x14ac:dyDescent="0.3">
      <c r="A35" s="13"/>
      <c r="B35" s="7" t="s">
        <v>32</v>
      </c>
      <c r="C35" s="2">
        <v>1</v>
      </c>
    </row>
    <row r="36" spans="1:4" ht="15.6" x14ac:dyDescent="0.3">
      <c r="A36" s="13"/>
      <c r="B36" s="7" t="s">
        <v>32</v>
      </c>
      <c r="C36" s="2">
        <v>1</v>
      </c>
    </row>
    <row r="37" spans="1:4" ht="15.6" x14ac:dyDescent="0.3">
      <c r="A37" s="13"/>
      <c r="B37" s="7" t="s">
        <v>32</v>
      </c>
      <c r="C37" s="2">
        <v>1</v>
      </c>
    </row>
    <row r="38" spans="1:4" ht="15.6" x14ac:dyDescent="0.3">
      <c r="A38" s="13"/>
      <c r="B38" s="7" t="s">
        <v>32</v>
      </c>
      <c r="C38" s="2">
        <v>0</v>
      </c>
    </row>
    <row r="39" spans="1:4" ht="15.6" x14ac:dyDescent="0.3">
      <c r="A39" s="13"/>
      <c r="B39" s="7" t="s">
        <v>32</v>
      </c>
      <c r="C39" s="2">
        <v>1</v>
      </c>
    </row>
    <row r="40" spans="1:4" ht="15.6" x14ac:dyDescent="0.3">
      <c r="A40" s="13"/>
      <c r="B40" s="7" t="s">
        <v>32</v>
      </c>
      <c r="C40" s="2">
        <v>1</v>
      </c>
    </row>
    <row r="41" spans="1:4" ht="15.6" x14ac:dyDescent="0.3">
      <c r="A41" s="13"/>
      <c r="B41" s="7" t="s">
        <v>32</v>
      </c>
      <c r="C41" s="2">
        <v>1</v>
      </c>
    </row>
    <row r="42" spans="1:4" ht="15.6" x14ac:dyDescent="0.3">
      <c r="A42" s="13" t="s">
        <v>112</v>
      </c>
      <c r="B42" s="7" t="s">
        <v>32</v>
      </c>
      <c r="C42" s="2">
        <v>0</v>
      </c>
      <c r="D42">
        <f>SUM(C42:C51)</f>
        <v>2</v>
      </c>
    </row>
    <row r="43" spans="1:4" ht="15.6" x14ac:dyDescent="0.3">
      <c r="A43" s="13"/>
      <c r="B43" s="7" t="s">
        <v>32</v>
      </c>
      <c r="C43" s="2">
        <v>0</v>
      </c>
    </row>
    <row r="44" spans="1:4" ht="15.6" x14ac:dyDescent="0.3">
      <c r="A44" s="13"/>
      <c r="B44" s="7" t="s">
        <v>32</v>
      </c>
      <c r="C44" s="2">
        <v>1</v>
      </c>
    </row>
    <row r="45" spans="1:4" ht="15.6" x14ac:dyDescent="0.3">
      <c r="A45" s="13"/>
      <c r="B45" s="7" t="s">
        <v>32</v>
      </c>
      <c r="C45" s="2">
        <v>0</v>
      </c>
    </row>
    <row r="46" spans="1:4" ht="15.6" x14ac:dyDescent="0.3">
      <c r="A46" s="13"/>
      <c r="B46" s="7" t="s">
        <v>32</v>
      </c>
      <c r="C46" s="2">
        <v>0</v>
      </c>
    </row>
    <row r="47" spans="1:4" ht="15.6" x14ac:dyDescent="0.3">
      <c r="A47" s="13"/>
      <c r="B47" s="7" t="s">
        <v>32</v>
      </c>
      <c r="C47" s="2">
        <v>0</v>
      </c>
    </row>
    <row r="48" spans="1:4" ht="15.6" x14ac:dyDescent="0.3">
      <c r="A48" s="13"/>
      <c r="B48" s="7" t="s">
        <v>32</v>
      </c>
      <c r="C48" s="2">
        <v>1</v>
      </c>
    </row>
    <row r="49" spans="1:3" ht="15.6" x14ac:dyDescent="0.3">
      <c r="A49" s="13"/>
      <c r="B49" s="7" t="s">
        <v>32</v>
      </c>
      <c r="C49" s="2">
        <v>0</v>
      </c>
    </row>
    <row r="50" spans="1:3" ht="15.6" x14ac:dyDescent="0.3">
      <c r="A50" s="13"/>
      <c r="B50" s="7" t="s">
        <v>32</v>
      </c>
      <c r="C50" s="2">
        <v>0</v>
      </c>
    </row>
    <row r="51" spans="1:3" ht="15.6" x14ac:dyDescent="0.3">
      <c r="A51" s="13"/>
      <c r="B51" s="7" t="s">
        <v>32</v>
      </c>
      <c r="C51" s="2">
        <v>0</v>
      </c>
    </row>
  </sheetData>
  <mergeCells count="5">
    <mergeCell ref="A2:A11"/>
    <mergeCell ref="A12:A21"/>
    <mergeCell ref="A42:A51"/>
    <mergeCell ref="A32:A41"/>
    <mergeCell ref="A22:A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BC5F-AD96-469C-AB75-E5C8F061C887}">
  <dimension ref="A3:B8"/>
  <sheetViews>
    <sheetView workbookViewId="0">
      <selection activeCell="A4" sqref="A4:A8"/>
    </sheetView>
  </sheetViews>
  <sheetFormatPr baseColWidth="10" defaultRowHeight="14.4" x14ac:dyDescent="0.3"/>
  <cols>
    <col min="1" max="1" width="13.5546875" bestFit="1" customWidth="1"/>
    <col min="2" max="2" width="19.5546875" bestFit="1" customWidth="1"/>
  </cols>
  <sheetData>
    <row r="3" spans="1:2" x14ac:dyDescent="0.3">
      <c r="A3" s="9" t="s">
        <v>3</v>
      </c>
      <c r="B3" t="s">
        <v>113</v>
      </c>
    </row>
    <row r="4" spans="1:2" x14ac:dyDescent="0.3">
      <c r="A4" t="s">
        <v>27</v>
      </c>
      <c r="B4">
        <v>12</v>
      </c>
    </row>
    <row r="5" spans="1:2" x14ac:dyDescent="0.3">
      <c r="A5" t="s">
        <v>92</v>
      </c>
      <c r="B5">
        <v>17</v>
      </c>
    </row>
    <row r="6" spans="1:2" x14ac:dyDescent="0.3">
      <c r="A6" t="s">
        <v>49</v>
      </c>
      <c r="B6">
        <v>18</v>
      </c>
    </row>
    <row r="7" spans="1:2" x14ac:dyDescent="0.3">
      <c r="A7" t="s">
        <v>71</v>
      </c>
      <c r="B7">
        <v>16</v>
      </c>
    </row>
    <row r="8" spans="1:2" x14ac:dyDescent="0.3">
      <c r="A8" t="s">
        <v>112</v>
      </c>
      <c r="B8">
        <v>11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D3C3-A1C5-4C71-9DE2-43867BBB2102}">
  <dimension ref="A3:B5"/>
  <sheetViews>
    <sheetView workbookViewId="0">
      <selection activeCell="A3" sqref="A3"/>
    </sheetView>
  </sheetViews>
  <sheetFormatPr baseColWidth="10" defaultRowHeight="14.4" x14ac:dyDescent="0.3"/>
  <cols>
    <col min="1" max="1" width="11.6640625" bestFit="1" customWidth="1"/>
    <col min="2" max="2" width="19.5546875" bestFit="1" customWidth="1"/>
  </cols>
  <sheetData>
    <row r="3" spans="1:2" x14ac:dyDescent="0.3">
      <c r="A3" s="9" t="s">
        <v>2</v>
      </c>
      <c r="B3" t="s">
        <v>113</v>
      </c>
    </row>
    <row r="4" spans="1:2" x14ac:dyDescent="0.3">
      <c r="A4" t="s">
        <v>32</v>
      </c>
      <c r="B4">
        <v>35</v>
      </c>
    </row>
    <row r="5" spans="1:2" x14ac:dyDescent="0.3">
      <c r="A5" t="s">
        <v>26</v>
      </c>
      <c r="B5">
        <v>39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5554-9B60-4971-910E-40D646263866}">
  <dimension ref="A1:Q56"/>
  <sheetViews>
    <sheetView topLeftCell="A31" workbookViewId="0">
      <selection activeCell="A35" sqref="A35"/>
    </sheetView>
  </sheetViews>
  <sheetFormatPr baseColWidth="10" defaultRowHeight="14.4" x14ac:dyDescent="0.3"/>
  <sheetData>
    <row r="1" spans="1:17" ht="15.6" x14ac:dyDescent="0.3">
      <c r="A1" s="1" t="s">
        <v>2</v>
      </c>
      <c r="B1" s="2" t="s">
        <v>3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3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ht="15.6" x14ac:dyDescent="0.3">
      <c r="A2" s="1" t="s">
        <v>32</v>
      </c>
      <c r="B2" s="4" t="s">
        <v>27</v>
      </c>
      <c r="C2" s="4">
        <v>4</v>
      </c>
      <c r="D2" s="4">
        <v>5.5</v>
      </c>
      <c r="E2" s="4">
        <v>5.5</v>
      </c>
      <c r="F2" s="4">
        <v>6.5</v>
      </c>
      <c r="G2" s="4">
        <v>7.5</v>
      </c>
      <c r="H2" s="4">
        <v>9.5</v>
      </c>
      <c r="I2" s="4">
        <v>10.5</v>
      </c>
      <c r="J2" s="4">
        <v>10.5</v>
      </c>
      <c r="K2" s="4">
        <v>12.5</v>
      </c>
      <c r="L2" s="4">
        <v>13</v>
      </c>
      <c r="M2" s="4">
        <v>15</v>
      </c>
      <c r="N2" s="4">
        <v>15.5</v>
      </c>
      <c r="O2" s="4">
        <v>17.5</v>
      </c>
      <c r="P2" s="4">
        <v>18</v>
      </c>
      <c r="Q2" s="4">
        <v>18.5</v>
      </c>
    </row>
    <row r="3" spans="1:17" ht="15.6" x14ac:dyDescent="0.3">
      <c r="A3" s="1" t="s">
        <v>32</v>
      </c>
      <c r="B3" s="4"/>
      <c r="C3" s="4">
        <v>4.5</v>
      </c>
      <c r="D3" s="4"/>
      <c r="E3" s="4"/>
      <c r="F3" s="4"/>
      <c r="G3" s="4"/>
      <c r="H3" s="5"/>
      <c r="I3" s="4"/>
      <c r="J3" s="4"/>
      <c r="K3" s="4"/>
      <c r="L3" s="4"/>
      <c r="M3" s="4"/>
      <c r="N3" s="4"/>
      <c r="O3" s="4"/>
      <c r="P3" s="4"/>
      <c r="Q3" s="4"/>
    </row>
    <row r="4" spans="1:17" ht="15.6" x14ac:dyDescent="0.3">
      <c r="A4" s="1" t="s">
        <v>32</v>
      </c>
      <c r="B4" s="4"/>
      <c r="C4" s="4">
        <v>2.5</v>
      </c>
      <c r="D4" s="4">
        <v>3.5</v>
      </c>
      <c r="E4" s="4">
        <v>3.5</v>
      </c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</row>
    <row r="5" spans="1:17" ht="15.6" x14ac:dyDescent="0.3">
      <c r="A5" s="1" t="s">
        <v>32</v>
      </c>
      <c r="B5" s="4"/>
      <c r="C5" s="4">
        <v>3</v>
      </c>
      <c r="D5" s="4">
        <v>4</v>
      </c>
      <c r="E5" s="4">
        <v>4</v>
      </c>
      <c r="F5" s="4">
        <v>4.5</v>
      </c>
      <c r="G5" s="4">
        <v>5.5</v>
      </c>
      <c r="H5" s="4">
        <v>7</v>
      </c>
      <c r="I5" s="4">
        <v>8</v>
      </c>
      <c r="J5" s="4">
        <v>9</v>
      </c>
      <c r="K5" s="4">
        <v>10.5</v>
      </c>
      <c r="L5" s="4">
        <v>12</v>
      </c>
      <c r="M5" s="4">
        <v>14</v>
      </c>
      <c r="N5" s="4">
        <v>14</v>
      </c>
      <c r="O5" s="4">
        <v>14</v>
      </c>
      <c r="P5" s="4">
        <v>14.5</v>
      </c>
      <c r="Q5" s="4">
        <v>15.5</v>
      </c>
    </row>
    <row r="6" spans="1:17" ht="15.6" x14ac:dyDescent="0.3">
      <c r="A6" s="1" t="s">
        <v>32</v>
      </c>
      <c r="B6" s="4"/>
      <c r="C6" s="4">
        <v>1.5</v>
      </c>
      <c r="D6" s="4">
        <v>3</v>
      </c>
      <c r="E6" s="4">
        <v>3.5</v>
      </c>
      <c r="F6" s="4">
        <v>4.5</v>
      </c>
      <c r="G6" s="4">
        <v>4.5</v>
      </c>
      <c r="H6" s="4">
        <v>7</v>
      </c>
      <c r="I6" s="4">
        <v>7.5</v>
      </c>
      <c r="J6" s="4">
        <v>8.5</v>
      </c>
      <c r="K6" s="4">
        <v>9.5</v>
      </c>
      <c r="L6" s="4">
        <v>11</v>
      </c>
      <c r="M6" s="4">
        <v>12.5</v>
      </c>
      <c r="N6" s="4">
        <v>13</v>
      </c>
      <c r="O6" s="4">
        <v>13</v>
      </c>
      <c r="P6" s="4">
        <v>14</v>
      </c>
      <c r="Q6" s="4">
        <v>15</v>
      </c>
    </row>
    <row r="7" spans="1:17" ht="15.6" x14ac:dyDescent="0.3">
      <c r="A7" s="1" t="s">
        <v>32</v>
      </c>
      <c r="B7" s="4"/>
      <c r="C7" s="4">
        <v>7.5</v>
      </c>
      <c r="D7" s="4">
        <v>6.5</v>
      </c>
      <c r="E7" s="4">
        <v>7.5</v>
      </c>
      <c r="F7" s="4">
        <v>8.5</v>
      </c>
      <c r="G7" s="4">
        <v>8.5</v>
      </c>
      <c r="H7" s="4">
        <v>9</v>
      </c>
      <c r="I7" s="4">
        <v>9</v>
      </c>
      <c r="J7" s="4">
        <v>10</v>
      </c>
      <c r="K7" s="4">
        <v>11.5</v>
      </c>
      <c r="L7" s="4">
        <v>12</v>
      </c>
      <c r="M7" s="4">
        <v>13</v>
      </c>
      <c r="N7" s="4">
        <v>14</v>
      </c>
      <c r="O7" s="4">
        <v>16</v>
      </c>
      <c r="P7" s="4">
        <v>17.5</v>
      </c>
      <c r="Q7" s="4">
        <v>18</v>
      </c>
    </row>
    <row r="8" spans="1:17" ht="15.6" x14ac:dyDescent="0.3">
      <c r="A8" s="1" t="s">
        <v>32</v>
      </c>
      <c r="B8" s="4"/>
      <c r="C8" s="4">
        <v>6</v>
      </c>
      <c r="D8" s="4">
        <v>6</v>
      </c>
      <c r="E8" s="4">
        <v>6.5</v>
      </c>
      <c r="F8" s="4">
        <v>7.5</v>
      </c>
      <c r="G8" s="4">
        <v>9</v>
      </c>
      <c r="H8" s="4">
        <v>10.5</v>
      </c>
      <c r="I8" s="4">
        <v>10.5</v>
      </c>
      <c r="J8" s="4">
        <v>12</v>
      </c>
      <c r="K8" s="4">
        <v>13.5</v>
      </c>
      <c r="L8" s="4">
        <v>15</v>
      </c>
      <c r="M8" s="4">
        <v>20</v>
      </c>
      <c r="N8" s="4">
        <v>23</v>
      </c>
      <c r="O8" s="4">
        <v>23</v>
      </c>
      <c r="P8" s="4">
        <v>23</v>
      </c>
      <c r="Q8" s="4">
        <v>24.5</v>
      </c>
    </row>
    <row r="9" spans="1:17" ht="15.6" x14ac:dyDescent="0.3">
      <c r="A9" s="1" t="s">
        <v>32</v>
      </c>
      <c r="B9" s="4"/>
      <c r="C9" s="4">
        <v>4</v>
      </c>
      <c r="D9" s="4">
        <v>5.5</v>
      </c>
      <c r="E9" s="4">
        <v>6</v>
      </c>
      <c r="F9" s="4">
        <v>6.5</v>
      </c>
      <c r="G9" s="4">
        <v>7.5</v>
      </c>
      <c r="H9" s="4">
        <v>9</v>
      </c>
      <c r="I9" s="4">
        <v>9.5</v>
      </c>
      <c r="J9" s="4">
        <v>10.5</v>
      </c>
      <c r="K9" s="4">
        <v>12</v>
      </c>
      <c r="L9" s="4">
        <v>13</v>
      </c>
      <c r="M9" s="4">
        <v>16</v>
      </c>
      <c r="N9" s="4">
        <v>16</v>
      </c>
      <c r="O9" s="4">
        <v>16.5</v>
      </c>
      <c r="P9" s="4">
        <v>17.5</v>
      </c>
      <c r="Q9" s="4">
        <v>18</v>
      </c>
    </row>
    <row r="10" spans="1:17" ht="15.6" x14ac:dyDescent="0.3">
      <c r="A10" s="1" t="s">
        <v>32</v>
      </c>
      <c r="B10" s="4"/>
      <c r="C10" s="4">
        <v>3.5</v>
      </c>
      <c r="D10" s="4">
        <v>5.5</v>
      </c>
      <c r="E10" s="4">
        <v>5.5</v>
      </c>
      <c r="F10" s="4">
        <v>7</v>
      </c>
      <c r="G10" s="4">
        <v>7.5</v>
      </c>
      <c r="H10" s="4">
        <v>9</v>
      </c>
      <c r="I10" s="4">
        <v>10.5</v>
      </c>
      <c r="J10" s="4">
        <v>12</v>
      </c>
      <c r="K10" s="4">
        <v>14</v>
      </c>
      <c r="L10" s="4">
        <v>16</v>
      </c>
      <c r="M10" s="4">
        <v>22</v>
      </c>
      <c r="N10" s="4">
        <v>22</v>
      </c>
      <c r="O10" s="4">
        <v>22</v>
      </c>
      <c r="P10" s="4">
        <v>22</v>
      </c>
      <c r="Q10" s="4">
        <v>24.5</v>
      </c>
    </row>
    <row r="11" spans="1:17" ht="15.6" x14ac:dyDescent="0.3">
      <c r="A11" s="1" t="s">
        <v>32</v>
      </c>
      <c r="B11" s="4"/>
      <c r="C11" s="4">
        <v>3.5</v>
      </c>
      <c r="D11" s="4">
        <v>2.5</v>
      </c>
      <c r="E11" s="4">
        <v>3</v>
      </c>
      <c r="F11" s="4">
        <v>4.5</v>
      </c>
      <c r="G11" s="4">
        <v>6</v>
      </c>
      <c r="H11" s="4">
        <v>8</v>
      </c>
      <c r="I11" s="4">
        <v>9.5</v>
      </c>
      <c r="J11" s="4">
        <v>11</v>
      </c>
      <c r="K11" s="4">
        <v>13</v>
      </c>
      <c r="L11" s="4">
        <v>14.5</v>
      </c>
      <c r="M11" s="4">
        <v>15.5</v>
      </c>
      <c r="N11" s="4">
        <v>16</v>
      </c>
      <c r="O11" s="4">
        <v>17.5</v>
      </c>
      <c r="P11" s="4">
        <v>18</v>
      </c>
      <c r="Q11" s="4">
        <v>19</v>
      </c>
    </row>
    <row r="12" spans="1:17" ht="15.6" x14ac:dyDescent="0.3">
      <c r="A12" s="1"/>
      <c r="B12" s="2"/>
      <c r="C12" s="10">
        <f>10/10</f>
        <v>1</v>
      </c>
      <c r="D12" s="10">
        <f>9/10</f>
        <v>0.9</v>
      </c>
      <c r="E12" s="10">
        <f>9/10</f>
        <v>0.9</v>
      </c>
      <c r="F12" s="10">
        <f>8/10</f>
        <v>0.8</v>
      </c>
      <c r="G12" s="10">
        <f t="shared" ref="G12:Q12" si="0">8/10</f>
        <v>0.8</v>
      </c>
      <c r="H12" s="10">
        <f t="shared" si="0"/>
        <v>0.8</v>
      </c>
      <c r="I12" s="10">
        <f t="shared" si="0"/>
        <v>0.8</v>
      </c>
      <c r="J12" s="10">
        <f t="shared" si="0"/>
        <v>0.8</v>
      </c>
      <c r="K12" s="10">
        <f t="shared" si="0"/>
        <v>0.8</v>
      </c>
      <c r="L12" s="10">
        <f t="shared" si="0"/>
        <v>0.8</v>
      </c>
      <c r="M12" s="10">
        <f t="shared" si="0"/>
        <v>0.8</v>
      </c>
      <c r="N12" s="10">
        <f t="shared" si="0"/>
        <v>0.8</v>
      </c>
      <c r="O12" s="10">
        <f t="shared" si="0"/>
        <v>0.8</v>
      </c>
      <c r="P12" s="10">
        <f t="shared" si="0"/>
        <v>0.8</v>
      </c>
      <c r="Q12" s="10">
        <f t="shared" si="0"/>
        <v>0.8</v>
      </c>
    </row>
    <row r="13" spans="1:17" ht="15.6" x14ac:dyDescent="0.3">
      <c r="A13" s="1" t="s">
        <v>32</v>
      </c>
      <c r="B13" s="4" t="s">
        <v>49</v>
      </c>
      <c r="C13" s="4">
        <v>2</v>
      </c>
      <c r="D13" s="4">
        <v>3</v>
      </c>
      <c r="E13" s="4">
        <v>3</v>
      </c>
      <c r="F13" s="4">
        <v>3</v>
      </c>
      <c r="G13" s="4">
        <v>4</v>
      </c>
      <c r="H13" s="4">
        <v>4</v>
      </c>
      <c r="I13" s="4">
        <v>4</v>
      </c>
      <c r="J13" s="4">
        <v>5</v>
      </c>
      <c r="K13" s="4">
        <v>5</v>
      </c>
      <c r="L13" s="4">
        <v>5</v>
      </c>
      <c r="M13" s="4">
        <v>6</v>
      </c>
      <c r="N13" s="4">
        <v>6</v>
      </c>
      <c r="O13" s="4">
        <v>6</v>
      </c>
      <c r="P13" s="4">
        <v>6.5</v>
      </c>
      <c r="Q13" s="4">
        <v>6.5</v>
      </c>
    </row>
    <row r="14" spans="1:17" ht="15.6" x14ac:dyDescent="0.3">
      <c r="A14" s="1" t="s">
        <v>32</v>
      </c>
      <c r="B14" s="4"/>
      <c r="C14" s="4">
        <v>2</v>
      </c>
      <c r="D14" s="4">
        <v>3</v>
      </c>
      <c r="E14" s="4">
        <v>3</v>
      </c>
      <c r="F14" s="4">
        <v>3</v>
      </c>
      <c r="G14" s="4">
        <v>3.5</v>
      </c>
      <c r="H14" s="4">
        <v>3.5</v>
      </c>
      <c r="I14" s="4">
        <v>3.5</v>
      </c>
      <c r="J14" s="4">
        <v>4</v>
      </c>
      <c r="K14" s="4">
        <v>4</v>
      </c>
      <c r="L14" s="4">
        <v>4.5</v>
      </c>
      <c r="M14" s="4">
        <v>5</v>
      </c>
      <c r="N14" s="4">
        <v>5</v>
      </c>
      <c r="O14" s="4">
        <v>5</v>
      </c>
      <c r="P14" s="4">
        <v>6</v>
      </c>
      <c r="Q14" s="4">
        <v>6</v>
      </c>
    </row>
    <row r="15" spans="1:17" ht="15.6" x14ac:dyDescent="0.3">
      <c r="A15" s="1" t="s">
        <v>32</v>
      </c>
      <c r="B15" s="4"/>
      <c r="C15" s="4">
        <v>2.5</v>
      </c>
      <c r="D15" s="4">
        <v>3</v>
      </c>
      <c r="E15" s="4">
        <v>3.5</v>
      </c>
      <c r="F15" s="4">
        <v>3.5</v>
      </c>
      <c r="G15" s="4">
        <v>3.5</v>
      </c>
      <c r="H15" s="4">
        <v>3.5</v>
      </c>
      <c r="I15" s="4"/>
      <c r="J15" s="4"/>
      <c r="K15" s="4"/>
      <c r="L15" s="4"/>
      <c r="M15" s="4"/>
      <c r="N15" s="4"/>
      <c r="O15" s="4"/>
      <c r="P15" s="4"/>
      <c r="Q15" s="4"/>
    </row>
    <row r="16" spans="1:17" ht="15.6" x14ac:dyDescent="0.3">
      <c r="A16" s="1" t="s">
        <v>32</v>
      </c>
      <c r="B16" s="4"/>
      <c r="C16" s="4">
        <v>2</v>
      </c>
      <c r="D16" s="4">
        <v>2</v>
      </c>
      <c r="E16" s="4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.6" x14ac:dyDescent="0.3">
      <c r="A17" s="1" t="s">
        <v>32</v>
      </c>
      <c r="B17" s="4"/>
      <c r="C17" s="4">
        <v>4</v>
      </c>
      <c r="D17" s="4">
        <v>3.5</v>
      </c>
      <c r="E17" s="4">
        <v>3.5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5.6" x14ac:dyDescent="0.3">
      <c r="A18" s="1" t="s">
        <v>32</v>
      </c>
      <c r="B18" s="4"/>
      <c r="C18" s="4">
        <v>1</v>
      </c>
      <c r="D18" s="4">
        <v>1.5</v>
      </c>
      <c r="E18" s="4">
        <v>2.5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5.6" x14ac:dyDescent="0.3">
      <c r="A19" s="1" t="s">
        <v>32</v>
      </c>
      <c r="B19" s="4"/>
      <c r="C19" s="4">
        <v>3.5</v>
      </c>
      <c r="D19" s="4">
        <v>3</v>
      </c>
      <c r="E19" s="4">
        <v>2.5</v>
      </c>
      <c r="F19" s="4">
        <v>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5.6" x14ac:dyDescent="0.3">
      <c r="A20" s="1" t="s">
        <v>32</v>
      </c>
      <c r="B20" s="4"/>
      <c r="C20" s="4">
        <v>2</v>
      </c>
      <c r="D20" s="4">
        <v>3</v>
      </c>
      <c r="E20" s="4">
        <v>3</v>
      </c>
      <c r="F20" s="4">
        <v>3</v>
      </c>
      <c r="G20" s="4">
        <v>3</v>
      </c>
      <c r="H20" s="4">
        <v>3.5</v>
      </c>
      <c r="I20" s="4">
        <v>3.5</v>
      </c>
      <c r="J20" s="4">
        <v>4</v>
      </c>
      <c r="K20" s="4">
        <v>4.5</v>
      </c>
      <c r="L20" s="4">
        <v>4.5</v>
      </c>
      <c r="M20" s="4">
        <v>5</v>
      </c>
      <c r="N20" s="4">
        <v>5</v>
      </c>
      <c r="O20" s="4">
        <v>5.5</v>
      </c>
      <c r="P20" s="4">
        <v>6.5</v>
      </c>
      <c r="Q20" s="4">
        <v>6.5</v>
      </c>
    </row>
    <row r="21" spans="1:17" ht="15.6" x14ac:dyDescent="0.3">
      <c r="A21" s="1" t="s">
        <v>32</v>
      </c>
      <c r="B21" s="4"/>
      <c r="C21" s="4">
        <v>1.5</v>
      </c>
      <c r="D21" s="4">
        <v>2</v>
      </c>
      <c r="E21" s="4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6" x14ac:dyDescent="0.3">
      <c r="A22" s="1" t="s">
        <v>32</v>
      </c>
      <c r="B22" s="4"/>
      <c r="C22" s="4">
        <v>1.5</v>
      </c>
      <c r="D22" s="4">
        <v>1.5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6" x14ac:dyDescent="0.3">
      <c r="A23" s="1"/>
      <c r="B23" s="2"/>
      <c r="C23" s="10">
        <f>10/10</f>
        <v>1</v>
      </c>
      <c r="D23" s="10">
        <f>10/10</f>
        <v>1</v>
      </c>
      <c r="E23" s="10">
        <f>9/10</f>
        <v>0.9</v>
      </c>
      <c r="F23" s="10">
        <f>5/10</f>
        <v>0.5</v>
      </c>
      <c r="G23" s="10">
        <f>4/10</f>
        <v>0.4</v>
      </c>
      <c r="H23" s="10">
        <f t="shared" ref="H23:Q23" si="1">4/10</f>
        <v>0.4</v>
      </c>
      <c r="I23" s="10">
        <f t="shared" si="1"/>
        <v>0.4</v>
      </c>
      <c r="J23" s="10">
        <f t="shared" si="1"/>
        <v>0.4</v>
      </c>
      <c r="K23" s="10">
        <f t="shared" si="1"/>
        <v>0.4</v>
      </c>
      <c r="L23" s="10">
        <f t="shared" si="1"/>
        <v>0.4</v>
      </c>
      <c r="M23" s="10">
        <f t="shared" si="1"/>
        <v>0.4</v>
      </c>
      <c r="N23" s="10">
        <f t="shared" si="1"/>
        <v>0.4</v>
      </c>
      <c r="O23" s="10">
        <f t="shared" si="1"/>
        <v>0.4</v>
      </c>
      <c r="P23" s="10">
        <f t="shared" si="1"/>
        <v>0.4</v>
      </c>
      <c r="Q23" s="10">
        <f t="shared" si="1"/>
        <v>0.4</v>
      </c>
    </row>
    <row r="24" spans="1:17" ht="15.6" x14ac:dyDescent="0.3">
      <c r="A24" s="7" t="s">
        <v>32</v>
      </c>
      <c r="B24" s="4" t="s">
        <v>71</v>
      </c>
      <c r="C24" s="4">
        <v>3.5</v>
      </c>
      <c r="D24" s="4">
        <v>3.5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6" x14ac:dyDescent="0.3">
      <c r="A25" s="7" t="s">
        <v>32</v>
      </c>
      <c r="B25" s="4"/>
      <c r="C25" s="4">
        <v>2.5</v>
      </c>
      <c r="D25" s="4">
        <v>2.5</v>
      </c>
      <c r="E25" s="4"/>
      <c r="F25" s="4"/>
      <c r="G25" s="4"/>
      <c r="H25" s="4">
        <v>4</v>
      </c>
      <c r="I25" s="4"/>
      <c r="J25" s="4"/>
      <c r="K25" s="4"/>
      <c r="L25" s="4"/>
      <c r="M25" s="4"/>
      <c r="N25" s="4"/>
      <c r="O25" s="4"/>
      <c r="P25" s="4"/>
      <c r="Q25" s="4"/>
    </row>
    <row r="26" spans="1:17" ht="15.6" x14ac:dyDescent="0.3">
      <c r="A26" s="7" t="s">
        <v>32</v>
      </c>
      <c r="B26" s="4"/>
      <c r="C26" s="4">
        <v>3.5</v>
      </c>
      <c r="D26" s="4">
        <v>4</v>
      </c>
      <c r="E26" s="4">
        <v>4</v>
      </c>
      <c r="F26" s="4">
        <v>4</v>
      </c>
      <c r="G26" s="4">
        <v>4</v>
      </c>
      <c r="H26" s="4"/>
      <c r="I26" s="4">
        <v>4</v>
      </c>
      <c r="J26" s="4">
        <v>4.5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s="4">
        <v>5</v>
      </c>
      <c r="Q26" s="4">
        <v>5.5</v>
      </c>
    </row>
    <row r="27" spans="1:17" ht="15.6" x14ac:dyDescent="0.3">
      <c r="A27" s="7" t="s">
        <v>32</v>
      </c>
      <c r="B27" s="4"/>
      <c r="C27" s="4">
        <v>2</v>
      </c>
      <c r="D27" s="4">
        <v>2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6" x14ac:dyDescent="0.3">
      <c r="A28" s="7" t="s">
        <v>32</v>
      </c>
      <c r="B28" s="4"/>
      <c r="C28" s="4">
        <v>0</v>
      </c>
      <c r="D28" s="4"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6" x14ac:dyDescent="0.3">
      <c r="A29" s="7" t="s">
        <v>32</v>
      </c>
      <c r="B29" s="4"/>
      <c r="C29" s="4">
        <v>4</v>
      </c>
      <c r="D29" s="4">
        <v>4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6" x14ac:dyDescent="0.3">
      <c r="A30" s="7" t="s">
        <v>32</v>
      </c>
      <c r="B30" s="4"/>
      <c r="C30" s="4">
        <v>2</v>
      </c>
      <c r="D30" s="4">
        <v>2</v>
      </c>
      <c r="E30" s="4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6" x14ac:dyDescent="0.3">
      <c r="A31" s="7" t="s">
        <v>32</v>
      </c>
      <c r="B31" s="4"/>
      <c r="C31" s="4">
        <v>2.5</v>
      </c>
      <c r="D31" s="4">
        <v>2.5</v>
      </c>
      <c r="E31" s="4">
        <v>2.5</v>
      </c>
      <c r="F31" s="4">
        <v>2.5</v>
      </c>
      <c r="G31" s="4">
        <v>2.5</v>
      </c>
      <c r="H31" s="4">
        <v>2.5</v>
      </c>
      <c r="I31" s="4">
        <v>2.5</v>
      </c>
      <c r="J31" s="4">
        <v>3.5</v>
      </c>
      <c r="K31" s="4">
        <v>3.5</v>
      </c>
      <c r="L31" s="4">
        <v>3.5</v>
      </c>
      <c r="M31" s="4">
        <v>3.5</v>
      </c>
      <c r="N31" s="4">
        <v>3.5</v>
      </c>
      <c r="O31" s="4">
        <v>4</v>
      </c>
      <c r="P31" s="4">
        <v>4</v>
      </c>
      <c r="Q31" s="4">
        <v>4</v>
      </c>
    </row>
    <row r="32" spans="1:17" ht="15.6" x14ac:dyDescent="0.3">
      <c r="A32" s="7" t="s">
        <v>32</v>
      </c>
      <c r="B32" s="4"/>
      <c r="C32" s="4">
        <v>1.5</v>
      </c>
      <c r="D32" s="4">
        <v>3</v>
      </c>
      <c r="E32" s="4">
        <v>3</v>
      </c>
      <c r="F32" s="4">
        <v>3</v>
      </c>
      <c r="G32" s="4">
        <v>3.5</v>
      </c>
      <c r="H32" s="4">
        <v>4</v>
      </c>
      <c r="I32" s="4">
        <v>3.5</v>
      </c>
      <c r="J32" s="4">
        <v>3.5</v>
      </c>
      <c r="K32" s="4">
        <v>4</v>
      </c>
      <c r="L32" s="4">
        <v>4</v>
      </c>
      <c r="M32" s="4">
        <v>4</v>
      </c>
      <c r="N32" s="4">
        <v>4</v>
      </c>
      <c r="O32" s="4"/>
      <c r="P32" s="4"/>
      <c r="Q32" s="4"/>
    </row>
    <row r="33" spans="1:17" ht="15.6" x14ac:dyDescent="0.3">
      <c r="A33" s="7" t="s">
        <v>32</v>
      </c>
      <c r="B33" s="4"/>
      <c r="C33" s="4">
        <v>2</v>
      </c>
      <c r="D33" s="4">
        <v>2.5</v>
      </c>
      <c r="E33" s="4">
        <v>3.5</v>
      </c>
      <c r="F33" s="4">
        <v>3.5</v>
      </c>
      <c r="G33" s="4">
        <v>3.5</v>
      </c>
      <c r="H33" s="4">
        <v>3.5</v>
      </c>
      <c r="I33" s="4">
        <v>3.5</v>
      </c>
      <c r="J33" s="4">
        <v>4</v>
      </c>
      <c r="K33" s="4">
        <v>4</v>
      </c>
      <c r="L33" s="4">
        <v>4</v>
      </c>
      <c r="M33" s="4">
        <v>4</v>
      </c>
      <c r="N33" s="4">
        <v>4</v>
      </c>
      <c r="O33" s="4">
        <v>4.5</v>
      </c>
      <c r="P33" s="4">
        <v>4.5</v>
      </c>
      <c r="Q33" s="4">
        <v>4.5</v>
      </c>
    </row>
    <row r="34" spans="1:17" ht="15.6" x14ac:dyDescent="0.3">
      <c r="A34" s="7"/>
      <c r="B34" s="2"/>
      <c r="C34" s="10">
        <f>10/10</f>
        <v>1</v>
      </c>
      <c r="D34" s="10">
        <f>10/10</f>
        <v>1</v>
      </c>
      <c r="E34" s="10">
        <f>5/10</f>
        <v>0.5</v>
      </c>
      <c r="F34" s="10">
        <f>4/10</f>
        <v>0.4</v>
      </c>
      <c r="G34" s="10">
        <f>4/10</f>
        <v>0.4</v>
      </c>
      <c r="H34" s="10">
        <f>4/10</f>
        <v>0.4</v>
      </c>
      <c r="I34" s="10">
        <f>4/10</f>
        <v>0.4</v>
      </c>
      <c r="J34" s="10">
        <f t="shared" ref="J34:N34" si="2">4/10</f>
        <v>0.4</v>
      </c>
      <c r="K34" s="10">
        <f t="shared" si="2"/>
        <v>0.4</v>
      </c>
      <c r="L34" s="10">
        <f t="shared" si="2"/>
        <v>0.4</v>
      </c>
      <c r="M34" s="10">
        <f t="shared" si="2"/>
        <v>0.4</v>
      </c>
      <c r="N34" s="10">
        <f t="shared" si="2"/>
        <v>0.4</v>
      </c>
      <c r="O34" s="10">
        <f>3/10</f>
        <v>0.3</v>
      </c>
      <c r="P34" s="10">
        <f t="shared" ref="P34:Q34" si="3">3/10</f>
        <v>0.3</v>
      </c>
      <c r="Q34" s="10">
        <f t="shared" si="3"/>
        <v>0.3</v>
      </c>
    </row>
    <row r="35" spans="1:17" ht="15.6" x14ac:dyDescent="0.3">
      <c r="A35" s="7" t="s">
        <v>32</v>
      </c>
      <c r="B35" s="4" t="s">
        <v>92</v>
      </c>
      <c r="C35" s="4">
        <v>7</v>
      </c>
      <c r="D35" s="4">
        <v>8</v>
      </c>
      <c r="E35" s="4">
        <v>8</v>
      </c>
      <c r="F35" s="4">
        <v>8</v>
      </c>
      <c r="G35" s="4">
        <v>9</v>
      </c>
      <c r="H35" s="4">
        <v>9.5</v>
      </c>
      <c r="I35" s="4">
        <v>9.5</v>
      </c>
      <c r="J35" s="4">
        <v>10.5</v>
      </c>
      <c r="K35" s="4">
        <v>11</v>
      </c>
      <c r="L35" s="4">
        <v>11</v>
      </c>
      <c r="M35" s="4">
        <v>12</v>
      </c>
      <c r="N35" s="4">
        <v>12</v>
      </c>
      <c r="O35" s="4">
        <v>10.5</v>
      </c>
      <c r="P35" s="4">
        <v>11</v>
      </c>
      <c r="Q35" s="4">
        <v>11</v>
      </c>
    </row>
    <row r="36" spans="1:17" ht="15.6" x14ac:dyDescent="0.3">
      <c r="A36" s="7" t="s">
        <v>32</v>
      </c>
      <c r="B36" s="4"/>
      <c r="C36" s="4">
        <v>6.5</v>
      </c>
      <c r="D36" s="4">
        <v>6.5</v>
      </c>
      <c r="E36" s="4">
        <v>7.5</v>
      </c>
      <c r="F36" s="4">
        <v>8.5</v>
      </c>
      <c r="G36" s="4">
        <v>9.5</v>
      </c>
      <c r="H36" s="4">
        <v>10</v>
      </c>
      <c r="I36" s="4">
        <v>10</v>
      </c>
      <c r="J36" s="4">
        <v>10.5</v>
      </c>
      <c r="K36" s="4">
        <v>10.5</v>
      </c>
      <c r="L36" s="4">
        <v>11.5</v>
      </c>
      <c r="M36" s="4">
        <v>14.5</v>
      </c>
      <c r="N36" s="4">
        <v>16</v>
      </c>
      <c r="O36" s="4">
        <v>16</v>
      </c>
      <c r="P36" s="4">
        <v>16</v>
      </c>
      <c r="Q36" s="4">
        <v>16</v>
      </c>
    </row>
    <row r="37" spans="1:17" ht="15.6" x14ac:dyDescent="0.3">
      <c r="A37" s="7" t="s">
        <v>32</v>
      </c>
      <c r="B37" s="4"/>
      <c r="C37" s="4">
        <v>5</v>
      </c>
      <c r="D37" s="4">
        <v>7</v>
      </c>
      <c r="E37" s="4">
        <v>7</v>
      </c>
      <c r="F37" s="4">
        <v>8.5</v>
      </c>
      <c r="G37" s="4">
        <v>9</v>
      </c>
      <c r="H37" s="4">
        <v>9.5</v>
      </c>
      <c r="I37" s="4">
        <v>10</v>
      </c>
      <c r="J37" s="4">
        <v>10.5</v>
      </c>
      <c r="K37" s="4">
        <v>13</v>
      </c>
      <c r="L37" s="4">
        <v>14</v>
      </c>
      <c r="M37" s="4">
        <v>18</v>
      </c>
      <c r="N37" s="4">
        <v>20</v>
      </c>
      <c r="O37" s="4">
        <v>20</v>
      </c>
      <c r="P37" s="4">
        <v>21</v>
      </c>
      <c r="Q37" s="4">
        <v>21.5</v>
      </c>
    </row>
    <row r="38" spans="1:17" ht="15.6" x14ac:dyDescent="0.3">
      <c r="A38" s="7" t="s">
        <v>32</v>
      </c>
      <c r="B38" s="4"/>
      <c r="C38" s="4">
        <v>6.5</v>
      </c>
      <c r="D38" s="4">
        <v>6.5</v>
      </c>
      <c r="E38" s="4">
        <v>7</v>
      </c>
      <c r="F38" s="4">
        <v>7.5</v>
      </c>
      <c r="G38" s="4">
        <v>7.5</v>
      </c>
      <c r="H38" s="4">
        <v>8</v>
      </c>
      <c r="I38" s="4">
        <v>8</v>
      </c>
      <c r="J38" s="4">
        <v>10.5</v>
      </c>
      <c r="K38" s="4">
        <v>12.5</v>
      </c>
      <c r="L38" s="4">
        <v>14</v>
      </c>
      <c r="M38" s="4">
        <v>18.5</v>
      </c>
      <c r="N38" s="4">
        <v>19</v>
      </c>
      <c r="O38" s="4">
        <v>20</v>
      </c>
      <c r="P38" s="4">
        <v>21</v>
      </c>
      <c r="Q38" s="4">
        <v>21</v>
      </c>
    </row>
    <row r="39" spans="1:17" ht="15.6" x14ac:dyDescent="0.3">
      <c r="A39" s="7" t="s">
        <v>32</v>
      </c>
      <c r="B39" s="4"/>
      <c r="C39" s="4">
        <v>6.5</v>
      </c>
      <c r="D39" s="4">
        <v>9</v>
      </c>
      <c r="E39" s="4">
        <v>9.5</v>
      </c>
      <c r="F39" s="4">
        <v>10</v>
      </c>
      <c r="G39" s="4">
        <v>10</v>
      </c>
      <c r="H39" s="4">
        <v>9.5</v>
      </c>
      <c r="I39" s="4">
        <v>12</v>
      </c>
      <c r="J39" s="4">
        <v>13</v>
      </c>
      <c r="K39" s="4">
        <v>14</v>
      </c>
      <c r="L39" s="4">
        <v>15.5</v>
      </c>
      <c r="M39" s="4">
        <v>18.5</v>
      </c>
      <c r="N39" s="4">
        <v>19</v>
      </c>
      <c r="O39" s="4">
        <v>20.5</v>
      </c>
      <c r="P39" s="4">
        <v>21</v>
      </c>
      <c r="Q39" s="4">
        <v>21.5</v>
      </c>
    </row>
    <row r="40" spans="1:17" ht="15.6" x14ac:dyDescent="0.3">
      <c r="A40" s="7" t="s">
        <v>32</v>
      </c>
      <c r="B40" s="4"/>
      <c r="C40" s="4">
        <v>5.5</v>
      </c>
      <c r="D40" s="4">
        <v>5.5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6" x14ac:dyDescent="0.3">
      <c r="A41" s="7" t="s">
        <v>32</v>
      </c>
      <c r="B41" s="4"/>
      <c r="C41" s="4">
        <v>5</v>
      </c>
      <c r="D41" s="4">
        <v>6</v>
      </c>
      <c r="E41" s="4">
        <v>6.5</v>
      </c>
      <c r="F41" s="4">
        <v>6.5</v>
      </c>
      <c r="G41" s="4">
        <v>6.5</v>
      </c>
      <c r="H41" s="4">
        <v>7</v>
      </c>
      <c r="I41" s="4">
        <v>7</v>
      </c>
      <c r="J41" s="4">
        <v>7.5</v>
      </c>
      <c r="K41" s="4">
        <v>9.5</v>
      </c>
      <c r="L41" s="4">
        <v>10.5</v>
      </c>
      <c r="M41" s="4">
        <v>14.5</v>
      </c>
      <c r="N41" s="4">
        <v>15.5</v>
      </c>
      <c r="O41" s="4">
        <v>16.5</v>
      </c>
      <c r="P41" s="4">
        <v>16.5</v>
      </c>
      <c r="Q41" s="4">
        <v>16.5</v>
      </c>
    </row>
    <row r="42" spans="1:17" ht="15.6" x14ac:dyDescent="0.3">
      <c r="A42" s="7" t="s">
        <v>32</v>
      </c>
      <c r="B42" s="4"/>
      <c r="C42" s="4">
        <v>4</v>
      </c>
      <c r="D42" s="4">
        <v>4.5</v>
      </c>
      <c r="E42" s="4">
        <v>5</v>
      </c>
      <c r="F42" s="4">
        <v>5</v>
      </c>
      <c r="G42" s="4">
        <v>5</v>
      </c>
      <c r="H42" s="4">
        <v>7</v>
      </c>
      <c r="I42" s="4">
        <v>7.5</v>
      </c>
      <c r="J42" s="4">
        <v>8</v>
      </c>
      <c r="K42" s="4">
        <v>9</v>
      </c>
      <c r="L42" s="4">
        <v>11</v>
      </c>
      <c r="M42" s="4">
        <v>16</v>
      </c>
      <c r="N42" s="4">
        <v>16</v>
      </c>
      <c r="O42" s="4">
        <v>17</v>
      </c>
      <c r="P42" s="4">
        <v>17.5</v>
      </c>
      <c r="Q42" s="4">
        <v>17.5</v>
      </c>
    </row>
    <row r="43" spans="1:17" ht="15.6" x14ac:dyDescent="0.3">
      <c r="A43" s="7" t="s">
        <v>32</v>
      </c>
      <c r="B43" s="4"/>
      <c r="C43" s="4">
        <v>4.5</v>
      </c>
      <c r="D43" s="4">
        <v>6</v>
      </c>
      <c r="E43" s="4">
        <v>6</v>
      </c>
      <c r="F43" s="4">
        <v>8</v>
      </c>
      <c r="G43" s="4">
        <v>9</v>
      </c>
      <c r="H43" s="4">
        <v>11</v>
      </c>
      <c r="I43" s="4">
        <v>11.5</v>
      </c>
      <c r="J43" s="4">
        <v>12.5</v>
      </c>
      <c r="K43" s="4">
        <v>15</v>
      </c>
      <c r="L43" s="4">
        <v>15.5</v>
      </c>
      <c r="M43" s="4">
        <v>19</v>
      </c>
      <c r="N43" s="4">
        <v>19.5</v>
      </c>
      <c r="O43" s="4">
        <v>21.5</v>
      </c>
      <c r="P43" s="4">
        <v>22.5</v>
      </c>
      <c r="Q43" s="4">
        <v>23</v>
      </c>
    </row>
    <row r="44" spans="1:17" ht="15.6" x14ac:dyDescent="0.3">
      <c r="A44" s="7" t="s">
        <v>32</v>
      </c>
      <c r="B44" s="4"/>
      <c r="C44" s="4">
        <v>6</v>
      </c>
      <c r="D44" s="4">
        <v>7</v>
      </c>
      <c r="E44" s="4">
        <v>7</v>
      </c>
      <c r="F44" s="4">
        <v>7</v>
      </c>
      <c r="G44" s="4">
        <v>7</v>
      </c>
      <c r="H44" s="4">
        <v>7.5</v>
      </c>
      <c r="I44" s="4">
        <v>6</v>
      </c>
      <c r="J44" s="4"/>
      <c r="K44" s="4"/>
      <c r="L44" s="4"/>
      <c r="M44" s="4"/>
      <c r="N44" s="4"/>
      <c r="O44" s="4"/>
      <c r="P44" s="4"/>
      <c r="Q44" s="4"/>
    </row>
    <row r="45" spans="1:17" ht="15.6" x14ac:dyDescent="0.3">
      <c r="A45" s="7"/>
      <c r="B45" s="2"/>
      <c r="C45" s="10">
        <f>10/10</f>
        <v>1</v>
      </c>
      <c r="D45" s="10">
        <f>10/10</f>
        <v>1</v>
      </c>
      <c r="E45" s="10">
        <f>9/10</f>
        <v>0.9</v>
      </c>
      <c r="F45" s="10">
        <f t="shared" ref="F45:I45" si="4">9/10</f>
        <v>0.9</v>
      </c>
      <c r="G45" s="10">
        <f t="shared" si="4"/>
        <v>0.9</v>
      </c>
      <c r="H45" s="10">
        <f t="shared" si="4"/>
        <v>0.9</v>
      </c>
      <c r="I45" s="10">
        <f t="shared" si="4"/>
        <v>0.9</v>
      </c>
      <c r="J45" s="10">
        <f>8/10</f>
        <v>0.8</v>
      </c>
      <c r="K45" s="10">
        <f t="shared" ref="K45:Q45" si="5">8/10</f>
        <v>0.8</v>
      </c>
      <c r="L45" s="10">
        <f t="shared" si="5"/>
        <v>0.8</v>
      </c>
      <c r="M45" s="10">
        <f t="shared" si="5"/>
        <v>0.8</v>
      </c>
      <c r="N45" s="10">
        <f t="shared" si="5"/>
        <v>0.8</v>
      </c>
      <c r="O45" s="10">
        <f t="shared" si="5"/>
        <v>0.8</v>
      </c>
      <c r="P45" s="10">
        <f t="shared" si="5"/>
        <v>0.8</v>
      </c>
      <c r="Q45" s="10">
        <f t="shared" si="5"/>
        <v>0.8</v>
      </c>
    </row>
    <row r="46" spans="1:17" ht="15.6" x14ac:dyDescent="0.3">
      <c r="A46" s="7" t="s">
        <v>32</v>
      </c>
      <c r="B46" s="4" t="s">
        <v>112</v>
      </c>
      <c r="C46" s="4">
        <v>4.5</v>
      </c>
      <c r="D46" s="4">
        <v>5</v>
      </c>
      <c r="E46" s="4">
        <v>5</v>
      </c>
      <c r="F46" s="4">
        <v>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ht="15.6" x14ac:dyDescent="0.3">
      <c r="A47" s="7" t="s">
        <v>32</v>
      </c>
      <c r="B47" s="4"/>
      <c r="C47" s="4">
        <v>4</v>
      </c>
      <c r="D47" s="4">
        <v>5.5</v>
      </c>
      <c r="E47" s="4">
        <v>6</v>
      </c>
      <c r="F47" s="4">
        <v>6</v>
      </c>
      <c r="G47" s="4">
        <v>6</v>
      </c>
      <c r="H47" s="4">
        <v>7</v>
      </c>
      <c r="I47" s="4">
        <v>7.5</v>
      </c>
      <c r="J47" s="4">
        <v>9.5</v>
      </c>
      <c r="K47" s="4">
        <v>10.5</v>
      </c>
      <c r="L47" s="4">
        <v>13</v>
      </c>
      <c r="M47" s="4">
        <v>14</v>
      </c>
      <c r="N47" s="4">
        <v>14.5</v>
      </c>
      <c r="O47" s="4">
        <v>15.5</v>
      </c>
      <c r="P47" s="4">
        <v>16</v>
      </c>
      <c r="Q47" s="4">
        <v>16</v>
      </c>
    </row>
    <row r="48" spans="1:17" ht="15.6" x14ac:dyDescent="0.3">
      <c r="A48" s="7" t="s">
        <v>32</v>
      </c>
      <c r="B48" s="4"/>
      <c r="C48" s="4">
        <v>3</v>
      </c>
      <c r="D48" s="4">
        <v>5</v>
      </c>
      <c r="E48" s="4">
        <v>5.5</v>
      </c>
      <c r="F48" s="4">
        <v>5.5</v>
      </c>
      <c r="G48" s="4">
        <v>5.5</v>
      </c>
      <c r="H48" s="4">
        <v>5.5</v>
      </c>
      <c r="I48" s="4">
        <v>7</v>
      </c>
      <c r="J48" s="4">
        <v>7</v>
      </c>
      <c r="K48" s="4">
        <v>8.5</v>
      </c>
      <c r="L48" s="4">
        <v>9.5</v>
      </c>
      <c r="M48" s="4">
        <v>11.5</v>
      </c>
      <c r="N48" s="4">
        <v>12</v>
      </c>
      <c r="O48" s="4">
        <v>12</v>
      </c>
      <c r="P48" s="4">
        <v>12</v>
      </c>
      <c r="Q48" s="4">
        <v>14.5</v>
      </c>
    </row>
    <row r="49" spans="1:17" ht="15.6" x14ac:dyDescent="0.3">
      <c r="A49" s="7" t="s">
        <v>32</v>
      </c>
      <c r="B49" s="4"/>
      <c r="C49" s="4">
        <v>2.5</v>
      </c>
      <c r="D49" s="4">
        <v>3.5</v>
      </c>
      <c r="E49" s="4">
        <v>4</v>
      </c>
      <c r="F49" s="4">
        <v>4</v>
      </c>
      <c r="G49" s="4">
        <v>5</v>
      </c>
      <c r="H49" s="4">
        <v>6</v>
      </c>
      <c r="I49" s="4">
        <v>7</v>
      </c>
      <c r="J49" s="4">
        <v>8</v>
      </c>
      <c r="K49" s="4">
        <v>9</v>
      </c>
      <c r="L49" s="4">
        <v>9.5</v>
      </c>
      <c r="M49" s="4">
        <v>12.5</v>
      </c>
      <c r="N49" s="4">
        <v>12.5</v>
      </c>
      <c r="O49" s="4">
        <v>13</v>
      </c>
      <c r="P49" s="4">
        <v>13.5</v>
      </c>
      <c r="Q49" s="4">
        <v>15</v>
      </c>
    </row>
    <row r="50" spans="1:17" ht="15.6" x14ac:dyDescent="0.3">
      <c r="A50" s="7" t="s">
        <v>32</v>
      </c>
      <c r="B50" s="4"/>
      <c r="C50" s="4">
        <v>4.5</v>
      </c>
      <c r="D50" s="4">
        <v>5</v>
      </c>
      <c r="E50" s="4">
        <v>5</v>
      </c>
      <c r="F50" s="4">
        <v>5</v>
      </c>
      <c r="G50" s="4">
        <v>5.5</v>
      </c>
      <c r="H50" s="4">
        <v>6.5</v>
      </c>
      <c r="I50" s="4">
        <v>7</v>
      </c>
      <c r="J50" s="4">
        <v>7.5</v>
      </c>
      <c r="K50" s="4">
        <v>9</v>
      </c>
      <c r="L50" s="4">
        <v>9.5</v>
      </c>
      <c r="M50" s="4">
        <v>12</v>
      </c>
      <c r="N50" s="4">
        <v>12</v>
      </c>
      <c r="O50" s="4">
        <v>12.5</v>
      </c>
      <c r="P50" s="4">
        <v>13</v>
      </c>
      <c r="Q50" s="4">
        <v>13</v>
      </c>
    </row>
    <row r="51" spans="1:17" ht="15.6" x14ac:dyDescent="0.3">
      <c r="A51" s="7" t="s">
        <v>32</v>
      </c>
      <c r="B51" s="4"/>
      <c r="C51" s="4">
        <v>5.5</v>
      </c>
      <c r="D51" s="4">
        <v>6.5</v>
      </c>
      <c r="E51" s="4">
        <v>7.5</v>
      </c>
      <c r="F51" s="4">
        <v>8.5</v>
      </c>
      <c r="G51" s="4">
        <v>9</v>
      </c>
      <c r="H51" s="4">
        <v>10</v>
      </c>
      <c r="I51" s="4">
        <v>11</v>
      </c>
      <c r="J51" s="4">
        <v>11.5</v>
      </c>
      <c r="K51" s="4">
        <v>11.5</v>
      </c>
      <c r="L51" s="4">
        <v>12.5</v>
      </c>
      <c r="M51" s="4">
        <v>15</v>
      </c>
      <c r="N51" s="4">
        <v>15.5</v>
      </c>
      <c r="O51" s="4">
        <v>16</v>
      </c>
      <c r="P51" s="4">
        <v>16.5</v>
      </c>
      <c r="Q51" s="4">
        <v>16.5</v>
      </c>
    </row>
    <row r="52" spans="1:17" ht="15.6" x14ac:dyDescent="0.3">
      <c r="A52" s="7" t="s">
        <v>32</v>
      </c>
      <c r="B52" s="4"/>
      <c r="C52" s="4">
        <v>4.5</v>
      </c>
      <c r="D52" s="4">
        <v>5</v>
      </c>
      <c r="E52" s="4">
        <v>5.5</v>
      </c>
      <c r="F52" s="4">
        <v>7</v>
      </c>
      <c r="G52" s="4">
        <v>7</v>
      </c>
      <c r="H52" s="4">
        <v>9</v>
      </c>
      <c r="I52" s="4">
        <v>9.5</v>
      </c>
      <c r="J52" s="4">
        <v>11</v>
      </c>
      <c r="K52" s="4">
        <v>12</v>
      </c>
      <c r="L52" s="4">
        <v>13</v>
      </c>
      <c r="M52" s="4">
        <v>17.5</v>
      </c>
      <c r="N52" s="4">
        <v>18</v>
      </c>
      <c r="O52" s="4">
        <v>18</v>
      </c>
      <c r="P52" s="4">
        <v>19</v>
      </c>
      <c r="Q52" s="4">
        <v>19</v>
      </c>
    </row>
    <row r="53" spans="1:17" ht="15.6" x14ac:dyDescent="0.3">
      <c r="A53" s="7" t="s">
        <v>32</v>
      </c>
      <c r="B53" s="4"/>
      <c r="C53" s="4">
        <v>2</v>
      </c>
      <c r="D53" s="4">
        <v>3.5</v>
      </c>
      <c r="E53" s="4">
        <v>5</v>
      </c>
      <c r="F53" s="4">
        <v>5</v>
      </c>
      <c r="G53" s="4">
        <v>6</v>
      </c>
      <c r="H53" s="4">
        <v>7</v>
      </c>
      <c r="I53" s="4">
        <v>7.5</v>
      </c>
      <c r="J53" s="4">
        <v>8.5</v>
      </c>
      <c r="K53" s="4">
        <v>9.5</v>
      </c>
      <c r="L53" s="4">
        <v>10.5</v>
      </c>
      <c r="M53" s="4">
        <v>11.5</v>
      </c>
      <c r="N53" s="4">
        <v>12.5</v>
      </c>
      <c r="O53" s="4">
        <v>13</v>
      </c>
      <c r="P53" s="4">
        <v>14</v>
      </c>
      <c r="Q53" s="4">
        <v>14</v>
      </c>
    </row>
    <row r="54" spans="1:17" ht="15.6" x14ac:dyDescent="0.3">
      <c r="A54" s="7" t="s">
        <v>32</v>
      </c>
      <c r="B54" s="4"/>
      <c r="C54" s="4">
        <v>3.5</v>
      </c>
      <c r="D54" s="4">
        <v>3.5</v>
      </c>
      <c r="E54" s="4">
        <v>3.5</v>
      </c>
      <c r="F54" s="4">
        <v>4</v>
      </c>
      <c r="G54" s="4">
        <v>4.5</v>
      </c>
      <c r="H54" s="4">
        <v>6</v>
      </c>
      <c r="I54" s="4">
        <v>6.5</v>
      </c>
      <c r="J54" s="4">
        <v>7</v>
      </c>
      <c r="K54" s="4">
        <v>9</v>
      </c>
      <c r="L54" s="4">
        <v>9.5</v>
      </c>
      <c r="M54" s="4">
        <v>10.5</v>
      </c>
      <c r="N54" s="4">
        <v>10.5</v>
      </c>
      <c r="O54" s="4">
        <v>11</v>
      </c>
      <c r="P54" s="4">
        <v>11.5</v>
      </c>
      <c r="Q54" s="4">
        <v>12.5</v>
      </c>
    </row>
    <row r="55" spans="1:17" ht="15.6" x14ac:dyDescent="0.3">
      <c r="A55" s="7" t="s">
        <v>32</v>
      </c>
      <c r="B55" s="4"/>
      <c r="C55" s="4">
        <v>3.5</v>
      </c>
      <c r="D55" s="4">
        <v>4.5</v>
      </c>
      <c r="E55" s="4">
        <v>4.5</v>
      </c>
      <c r="F55" s="4">
        <v>5</v>
      </c>
      <c r="G55" s="4">
        <v>6</v>
      </c>
      <c r="H55" s="4">
        <v>7</v>
      </c>
      <c r="I55" s="4">
        <v>7.5</v>
      </c>
      <c r="J55" s="4">
        <v>8</v>
      </c>
      <c r="K55" s="4">
        <v>9.5</v>
      </c>
      <c r="L55" s="4">
        <v>10</v>
      </c>
      <c r="M55" s="4">
        <v>11.5</v>
      </c>
      <c r="N55" s="4">
        <v>12</v>
      </c>
      <c r="O55" s="4">
        <v>12</v>
      </c>
      <c r="P55" s="4">
        <v>12.5</v>
      </c>
      <c r="Q55" s="4">
        <v>13</v>
      </c>
    </row>
    <row r="56" spans="1:17" x14ac:dyDescent="0.3">
      <c r="C56" s="11">
        <f>1/1</f>
        <v>1</v>
      </c>
      <c r="D56" s="11">
        <f t="shared" ref="D56:F56" si="6">1/1</f>
        <v>1</v>
      </c>
      <c r="E56" s="11">
        <f t="shared" si="6"/>
        <v>1</v>
      </c>
      <c r="F56" s="11">
        <f t="shared" si="6"/>
        <v>1</v>
      </c>
      <c r="G56" s="11">
        <f>9/10</f>
        <v>0.9</v>
      </c>
      <c r="H56" s="11">
        <f t="shared" ref="H56:Q56" si="7">9/10</f>
        <v>0.9</v>
      </c>
      <c r="I56" s="11">
        <f t="shared" si="7"/>
        <v>0.9</v>
      </c>
      <c r="J56" s="11">
        <f t="shared" si="7"/>
        <v>0.9</v>
      </c>
      <c r="K56" s="11">
        <f t="shared" si="7"/>
        <v>0.9</v>
      </c>
      <c r="L56" s="11">
        <f t="shared" si="7"/>
        <v>0.9</v>
      </c>
      <c r="M56" s="11">
        <f t="shared" si="7"/>
        <v>0.9</v>
      </c>
      <c r="N56" s="11">
        <f t="shared" si="7"/>
        <v>0.9</v>
      </c>
      <c r="O56" s="11">
        <f t="shared" si="7"/>
        <v>0.9</v>
      </c>
      <c r="P56" s="11">
        <f t="shared" si="7"/>
        <v>0.9</v>
      </c>
      <c r="Q56" s="11">
        <f t="shared" si="7"/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FE03-34CC-4C7A-9EF4-D131CE7E2154}">
  <dimension ref="B1:O23"/>
  <sheetViews>
    <sheetView topLeftCell="C2" workbookViewId="0">
      <selection activeCell="M12" sqref="M12"/>
    </sheetView>
  </sheetViews>
  <sheetFormatPr baseColWidth="10" defaultRowHeight="14.4" x14ac:dyDescent="0.3"/>
  <sheetData>
    <row r="1" spans="2:7" x14ac:dyDescent="0.3">
      <c r="B1" s="14" t="s">
        <v>129</v>
      </c>
      <c r="C1" s="14"/>
      <c r="D1" s="14"/>
      <c r="E1" s="14"/>
      <c r="F1" s="14"/>
      <c r="G1" s="14"/>
    </row>
    <row r="2" spans="2:7" ht="15.6" x14ac:dyDescent="0.3">
      <c r="C2" s="4" t="s">
        <v>27</v>
      </c>
      <c r="D2" s="4" t="s">
        <v>49</v>
      </c>
      <c r="E2" s="4" t="s">
        <v>71</v>
      </c>
      <c r="F2" s="4" t="s">
        <v>92</v>
      </c>
      <c r="G2" s="4" t="s">
        <v>112</v>
      </c>
    </row>
    <row r="3" spans="2:7" x14ac:dyDescent="0.3">
      <c r="B3" t="s">
        <v>114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</row>
    <row r="4" spans="2:7" x14ac:dyDescent="0.3">
      <c r="B4" t="s">
        <v>115</v>
      </c>
      <c r="C4" s="11">
        <v>0.9</v>
      </c>
      <c r="D4" s="11">
        <v>1</v>
      </c>
      <c r="E4" s="11">
        <v>1</v>
      </c>
      <c r="F4" s="11">
        <v>1</v>
      </c>
      <c r="G4" s="11">
        <v>1</v>
      </c>
    </row>
    <row r="5" spans="2:7" x14ac:dyDescent="0.3">
      <c r="B5" t="s">
        <v>116</v>
      </c>
      <c r="C5" s="11">
        <v>0.9</v>
      </c>
      <c r="D5" s="11">
        <v>0.9</v>
      </c>
      <c r="E5" s="11">
        <v>0.5</v>
      </c>
      <c r="F5" s="11">
        <v>0.9</v>
      </c>
      <c r="G5" s="11">
        <v>1</v>
      </c>
    </row>
    <row r="6" spans="2:7" x14ac:dyDescent="0.3">
      <c r="B6" t="s">
        <v>117</v>
      </c>
      <c r="C6" s="11">
        <v>0.8</v>
      </c>
      <c r="D6" s="11">
        <v>0.5</v>
      </c>
      <c r="E6" s="11">
        <v>0.4</v>
      </c>
      <c r="F6" s="11">
        <v>0.9</v>
      </c>
      <c r="G6" s="11">
        <v>1</v>
      </c>
    </row>
    <row r="7" spans="2:7" x14ac:dyDescent="0.3">
      <c r="B7" t="s">
        <v>118</v>
      </c>
      <c r="C7" s="11">
        <v>0.8</v>
      </c>
      <c r="D7" s="11">
        <v>0.4</v>
      </c>
      <c r="E7" s="11">
        <v>0.4</v>
      </c>
      <c r="F7" s="11">
        <v>0.9</v>
      </c>
      <c r="G7" s="11">
        <v>0.9</v>
      </c>
    </row>
    <row r="8" spans="2:7" x14ac:dyDescent="0.3">
      <c r="B8" t="s">
        <v>119</v>
      </c>
      <c r="C8" s="11">
        <v>0.8</v>
      </c>
      <c r="D8" s="11">
        <v>0.4</v>
      </c>
      <c r="E8" s="11">
        <v>0.4</v>
      </c>
      <c r="F8" s="11">
        <v>0.9</v>
      </c>
      <c r="G8" s="11">
        <v>0.9</v>
      </c>
    </row>
    <row r="9" spans="2:7" x14ac:dyDescent="0.3">
      <c r="B9" t="s">
        <v>120</v>
      </c>
      <c r="C9" s="11">
        <v>0.8</v>
      </c>
      <c r="D9" s="11">
        <v>0.4</v>
      </c>
      <c r="E9" s="11">
        <v>0.4</v>
      </c>
      <c r="F9" s="11">
        <v>0.9</v>
      </c>
      <c r="G9" s="11">
        <v>0.9</v>
      </c>
    </row>
    <row r="10" spans="2:7" x14ac:dyDescent="0.3">
      <c r="B10" t="s">
        <v>121</v>
      </c>
      <c r="C10" s="11">
        <v>0.8</v>
      </c>
      <c r="D10" s="11">
        <v>0.4</v>
      </c>
      <c r="E10" s="11">
        <v>0.4</v>
      </c>
      <c r="F10" s="11">
        <v>0.8</v>
      </c>
      <c r="G10" s="11">
        <v>0.9</v>
      </c>
    </row>
    <row r="11" spans="2:7" x14ac:dyDescent="0.3">
      <c r="B11" t="s">
        <v>122</v>
      </c>
      <c r="C11" s="11">
        <v>0.8</v>
      </c>
      <c r="D11" s="11">
        <v>0.4</v>
      </c>
      <c r="E11" s="11">
        <v>0.4</v>
      </c>
      <c r="F11" s="11">
        <v>0.8</v>
      </c>
      <c r="G11" s="11">
        <v>0.9</v>
      </c>
    </row>
    <row r="12" spans="2:7" x14ac:dyDescent="0.3">
      <c r="B12" t="s">
        <v>123</v>
      </c>
      <c r="C12" s="11">
        <v>0.8</v>
      </c>
      <c r="D12" s="11">
        <v>0.4</v>
      </c>
      <c r="E12" s="11">
        <v>0.4</v>
      </c>
      <c r="F12" s="11">
        <v>0.8</v>
      </c>
      <c r="G12" s="11">
        <v>0.9</v>
      </c>
    </row>
    <row r="13" spans="2:7" x14ac:dyDescent="0.3">
      <c r="B13" t="s">
        <v>124</v>
      </c>
      <c r="C13" s="11">
        <v>0.8</v>
      </c>
      <c r="D13" s="11">
        <v>0.4</v>
      </c>
      <c r="E13" s="11">
        <v>0.4</v>
      </c>
      <c r="F13" s="11">
        <v>0.8</v>
      </c>
      <c r="G13" s="11">
        <v>0.9</v>
      </c>
    </row>
    <row r="14" spans="2:7" x14ac:dyDescent="0.3">
      <c r="B14" t="s">
        <v>125</v>
      </c>
      <c r="C14" s="11">
        <v>0.8</v>
      </c>
      <c r="D14" s="11">
        <v>0.4</v>
      </c>
      <c r="E14" s="11">
        <v>0.4</v>
      </c>
      <c r="F14" s="11">
        <v>0.8</v>
      </c>
      <c r="G14" s="11">
        <v>0.9</v>
      </c>
    </row>
    <row r="15" spans="2:7" x14ac:dyDescent="0.3">
      <c r="B15" t="s">
        <v>126</v>
      </c>
      <c r="C15" s="11">
        <v>0.8</v>
      </c>
      <c r="D15" s="11">
        <v>0.4</v>
      </c>
      <c r="E15" s="11">
        <v>0.3</v>
      </c>
      <c r="F15" s="11">
        <v>0.8</v>
      </c>
      <c r="G15" s="11">
        <v>0.9</v>
      </c>
    </row>
    <row r="16" spans="2:7" x14ac:dyDescent="0.3">
      <c r="B16" t="s">
        <v>127</v>
      </c>
      <c r="C16" s="11">
        <v>0.8</v>
      </c>
      <c r="D16" s="11">
        <v>0.4</v>
      </c>
      <c r="E16" s="11">
        <v>0.3</v>
      </c>
      <c r="F16" s="11">
        <v>0.8</v>
      </c>
      <c r="G16" s="11">
        <v>0.9</v>
      </c>
    </row>
    <row r="17" spans="2:15" x14ac:dyDescent="0.3">
      <c r="B17" t="s">
        <v>128</v>
      </c>
      <c r="C17" s="11">
        <v>0.8</v>
      </c>
      <c r="D17" s="11">
        <v>0.4</v>
      </c>
      <c r="E17" s="11">
        <v>0.3</v>
      </c>
      <c r="F17" s="11">
        <v>0.8</v>
      </c>
      <c r="G17" s="11">
        <v>0.9</v>
      </c>
    </row>
    <row r="23" spans="2:15" x14ac:dyDescent="0.3">
      <c r="O23" s="12"/>
    </row>
  </sheetData>
  <mergeCells count="1">
    <mergeCell ref="B1:G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Raw</vt:lpstr>
      <vt:lpstr>Raw2</vt:lpstr>
      <vt:lpstr>Dif_semanal</vt:lpstr>
      <vt:lpstr>farnesiana</vt:lpstr>
      <vt:lpstr>communis</vt:lpstr>
      <vt:lpstr>SumaGermiTrata</vt:lpstr>
      <vt:lpstr>SumaGermiEspecie</vt:lpstr>
      <vt:lpstr>PorcentajeCommunis</vt:lpstr>
      <vt:lpstr>GraphCommunis</vt:lpstr>
      <vt:lpstr>PorcentajeFarnesiana</vt:lpstr>
      <vt:lpstr>GraphFarnesiana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Robles</dc:creator>
  <cp:lastModifiedBy>Santiago Robles</cp:lastModifiedBy>
  <dcterms:created xsi:type="dcterms:W3CDTF">2023-04-02T21:57:48Z</dcterms:created>
  <dcterms:modified xsi:type="dcterms:W3CDTF">2023-05-21T22:04:23Z</dcterms:modified>
</cp:coreProperties>
</file>