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orreoitmedu-my.sharepoint.com/personal/santiagoguzman251060_correo_itm_edu_co/Documents/Escritorio/MATLAB Drive/Transformer fault detection/"/>
    </mc:Choice>
  </mc:AlternateContent>
  <xr:revisionPtr revIDLastSave="105" documentId="13_ncr:1_{47D9E0AB-769D-49E3-BC34-9C7FCBB10351}" xr6:coauthVersionLast="47" xr6:coauthVersionMax="47" xr10:uidLastSave="{CC31E8EC-626A-41FF-A5BD-FF9D972657A1}"/>
  <bookViews>
    <workbookView xWindow="-108" yWindow="-108" windowWidth="23256" windowHeight="12456" firstSheet="2" activeTab="4" xr2:uid="{00000000-000D-0000-FFFF-FFFF00000000}"/>
  </bookViews>
  <sheets>
    <sheet name="Sheet1" sheetId="1" r:id="rId1"/>
    <sheet name="Datos de prueba Trafo #1" sheetId="2" r:id="rId2"/>
    <sheet name="Datos de prueba Trafo #2" sheetId="3" r:id="rId3"/>
    <sheet name="Datos de prueba Trafo #3" sheetId="4" r:id="rId4"/>
    <sheet name="Datos de prueba Trafo #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6" l="1"/>
  <c r="F25" i="6"/>
  <c r="F24" i="6"/>
  <c r="F23" i="6"/>
  <c r="F22" i="6"/>
  <c r="F27" i="4"/>
  <c r="F26" i="4"/>
  <c r="F25" i="4"/>
  <c r="F24" i="4"/>
  <c r="F23" i="4"/>
  <c r="F22" i="4"/>
  <c r="D17" i="6"/>
  <c r="D12" i="6" s="1"/>
  <c r="E12" i="6"/>
  <c r="C7" i="6"/>
  <c r="E17" i="6" s="1"/>
  <c r="C6" i="6"/>
  <c r="C17" i="6" s="1"/>
  <c r="F17" i="4"/>
  <c r="D17" i="4"/>
  <c r="D16" i="4" s="1"/>
  <c r="F16" i="4"/>
  <c r="F15" i="4"/>
  <c r="F14" i="4"/>
  <c r="F13" i="4"/>
  <c r="F12" i="4"/>
  <c r="C7" i="4"/>
  <c r="E17" i="4" s="1"/>
  <c r="C6" i="4"/>
  <c r="C17" i="4" s="1"/>
  <c r="C6" i="3"/>
  <c r="C7" i="3"/>
  <c r="E15" i="3" s="1"/>
  <c r="F12" i="3"/>
  <c r="F13" i="3"/>
  <c r="C14" i="3"/>
  <c r="F24" i="3" s="1"/>
  <c r="D14" i="3"/>
  <c r="E14" i="3"/>
  <c r="F14" i="3"/>
  <c r="F15" i="3"/>
  <c r="F16" i="3"/>
  <c r="C17" i="3"/>
  <c r="C15" i="3" s="1"/>
  <c r="F25" i="3" s="1"/>
  <c r="D17" i="3"/>
  <c r="D15" i="3" s="1"/>
  <c r="E17" i="3"/>
  <c r="F17" i="3"/>
  <c r="F27" i="3"/>
  <c r="C6" i="2"/>
  <c r="C7" i="2"/>
  <c r="E12" i="2" s="1"/>
  <c r="E13" i="2"/>
  <c r="C14" i="2"/>
  <c r="D14" i="2"/>
  <c r="E14" i="2"/>
  <c r="C15" i="2"/>
  <c r="F25" i="2" s="1"/>
  <c r="D15" i="2"/>
  <c r="E15" i="2"/>
  <c r="C16" i="2"/>
  <c r="F26" i="2" s="1"/>
  <c r="D16" i="2"/>
  <c r="E16" i="2"/>
  <c r="C17" i="2"/>
  <c r="C12" i="2" s="1"/>
  <c r="D17" i="2"/>
  <c r="D12" i="2" s="1"/>
  <c r="E17" i="2"/>
  <c r="F24" i="2"/>
  <c r="F27" i="2"/>
  <c r="C12" i="6" l="1"/>
  <c r="C16" i="6"/>
  <c r="C15" i="6"/>
  <c r="C14" i="6"/>
  <c r="C13" i="6"/>
  <c r="E13" i="6"/>
  <c r="D14" i="6"/>
  <c r="E14" i="6"/>
  <c r="D15" i="6"/>
  <c r="E15" i="6"/>
  <c r="D13" i="6"/>
  <c r="D16" i="6"/>
  <c r="E16" i="6"/>
  <c r="C16" i="4"/>
  <c r="C12" i="4"/>
  <c r="C13" i="4"/>
  <c r="C15" i="4"/>
  <c r="C14" i="4"/>
  <c r="D14" i="4"/>
  <c r="E16" i="4"/>
  <c r="D13" i="4"/>
  <c r="D15" i="4"/>
  <c r="E15" i="4"/>
  <c r="E12" i="4"/>
  <c r="E14" i="4"/>
  <c r="D12" i="4"/>
  <c r="E13" i="4"/>
  <c r="E13" i="3"/>
  <c r="D13" i="3"/>
  <c r="C13" i="3"/>
  <c r="F23" i="3" s="1"/>
  <c r="E16" i="3"/>
  <c r="E12" i="3"/>
  <c r="D16" i="3"/>
  <c r="D12" i="3"/>
  <c r="C16" i="3"/>
  <c r="F26" i="3" s="1"/>
  <c r="C12" i="3"/>
  <c r="O4" i="2"/>
  <c r="F22" i="2"/>
  <c r="D13" i="2"/>
  <c r="C13" i="2"/>
  <c r="F23" i="2" s="1"/>
  <c r="O4" i="6" l="1"/>
  <c r="O4" i="4"/>
  <c r="O4" i="3"/>
  <c r="F22" i="3"/>
  <c r="O5" i="2"/>
  <c r="G24" i="2"/>
  <c r="G27" i="2"/>
  <c r="G25" i="2"/>
  <c r="G23" i="2"/>
  <c r="G22" i="2"/>
  <c r="G26" i="2"/>
  <c r="G25" i="6" l="1"/>
  <c r="O5" i="6"/>
  <c r="G24" i="6"/>
  <c r="G22" i="6"/>
  <c r="G26" i="6"/>
  <c r="G27" i="6"/>
  <c r="G23" i="6"/>
  <c r="G25" i="4"/>
  <c r="G27" i="4"/>
  <c r="G23" i="4"/>
  <c r="O5" i="4"/>
  <c r="G22" i="4"/>
  <c r="G24" i="4"/>
  <c r="G26" i="4"/>
  <c r="O5" i="3"/>
  <c r="G23" i="3"/>
  <c r="G27" i="3"/>
  <c r="G24" i="3"/>
  <c r="G25" i="3"/>
  <c r="G22" i="3"/>
  <c r="G26" i="3"/>
  <c r="H26" i="2"/>
  <c r="G34" i="2"/>
  <c r="H27" i="2"/>
  <c r="G35" i="2"/>
  <c r="G30" i="2"/>
  <c r="H22" i="2"/>
  <c r="G31" i="2"/>
  <c r="H31" i="2" s="1"/>
  <c r="H23" i="2"/>
  <c r="H25" i="2"/>
  <c r="G33" i="2"/>
  <c r="H24" i="2"/>
  <c r="G32" i="2"/>
  <c r="H32" i="2" s="1"/>
  <c r="E25" i="2"/>
  <c r="F33" i="2" s="1"/>
  <c r="E27" i="2"/>
  <c r="F35" i="2" s="1"/>
  <c r="E22" i="2"/>
  <c r="F30" i="2" s="1"/>
  <c r="E26" i="2"/>
  <c r="F34" i="2" s="1"/>
  <c r="E24" i="2"/>
  <c r="F32" i="2" s="1"/>
  <c r="E23" i="2"/>
  <c r="F31" i="2" s="1"/>
  <c r="G35" i="6" l="1"/>
  <c r="H27" i="6"/>
  <c r="G31" i="6"/>
  <c r="H23" i="6"/>
  <c r="G34" i="6"/>
  <c r="H26" i="6"/>
  <c r="H24" i="6"/>
  <c r="G32" i="6"/>
  <c r="G30" i="6"/>
  <c r="H22" i="6"/>
  <c r="E25" i="6"/>
  <c r="F33" i="6" s="1"/>
  <c r="E22" i="6"/>
  <c r="F30" i="6" s="1"/>
  <c r="E24" i="6"/>
  <c r="F32" i="6" s="1"/>
  <c r="E26" i="6"/>
  <c r="F34" i="6" s="1"/>
  <c r="E27" i="6"/>
  <c r="F35" i="6" s="1"/>
  <c r="E23" i="6"/>
  <c r="F31" i="6" s="1"/>
  <c r="H25" i="6"/>
  <c r="G33" i="6"/>
  <c r="H33" i="6" s="1"/>
  <c r="H24" i="4"/>
  <c r="G32" i="4"/>
  <c r="E25" i="4"/>
  <c r="F33" i="4" s="1"/>
  <c r="E26" i="4"/>
  <c r="F34" i="4" s="1"/>
  <c r="E22" i="4"/>
  <c r="F30" i="4" s="1"/>
  <c r="E23" i="4"/>
  <c r="F31" i="4" s="1"/>
  <c r="E24" i="4"/>
  <c r="F32" i="4" s="1"/>
  <c r="E27" i="4"/>
  <c r="F35" i="4" s="1"/>
  <c r="G31" i="4"/>
  <c r="H31" i="4" s="1"/>
  <c r="H23" i="4"/>
  <c r="G34" i="4"/>
  <c r="H34" i="4" s="1"/>
  <c r="H26" i="4"/>
  <c r="G30" i="4"/>
  <c r="H30" i="4" s="1"/>
  <c r="H22" i="4"/>
  <c r="G35" i="4"/>
  <c r="H35" i="4" s="1"/>
  <c r="H27" i="4"/>
  <c r="G33" i="4"/>
  <c r="H33" i="4" s="1"/>
  <c r="H25" i="4"/>
  <c r="H26" i="3"/>
  <c r="G34" i="3"/>
  <c r="H22" i="3"/>
  <c r="G30" i="3"/>
  <c r="G33" i="3"/>
  <c r="H33" i="3" s="1"/>
  <c r="H25" i="3"/>
  <c r="G32" i="3"/>
  <c r="H24" i="3"/>
  <c r="H27" i="3"/>
  <c r="G35" i="3"/>
  <c r="H23" i="3"/>
  <c r="G31" i="3"/>
  <c r="E23" i="3"/>
  <c r="F31" i="3" s="1"/>
  <c r="E27" i="3"/>
  <c r="F35" i="3" s="1"/>
  <c r="E22" i="3"/>
  <c r="F30" i="3" s="1"/>
  <c r="E26" i="3"/>
  <c r="F34" i="3" s="1"/>
  <c r="E24" i="3"/>
  <c r="F32" i="3" s="1"/>
  <c r="E25" i="3"/>
  <c r="F33" i="3" s="1"/>
  <c r="H33" i="2"/>
  <c r="H35" i="2"/>
  <c r="H30" i="2"/>
  <c r="H34" i="2"/>
  <c r="H32" i="6" l="1"/>
  <c r="H30" i="6"/>
  <c r="H34" i="6"/>
  <c r="H31" i="6"/>
  <c r="H35" i="6"/>
  <c r="E35" i="4"/>
  <c r="E34" i="4"/>
  <c r="E30" i="4"/>
  <c r="E31" i="4"/>
  <c r="E33" i="4"/>
  <c r="E32" i="4"/>
  <c r="H32" i="4"/>
  <c r="H35" i="3"/>
  <c r="H31" i="3"/>
  <c r="H32" i="3"/>
  <c r="H30" i="3"/>
  <c r="H34" i="3"/>
  <c r="E31" i="2"/>
  <c r="E35" i="2"/>
  <c r="E34" i="2"/>
  <c r="E33" i="2"/>
  <c r="E30" i="2"/>
  <c r="E32" i="2"/>
  <c r="E35" i="6" l="1"/>
  <c r="E31" i="6"/>
  <c r="E34" i="6"/>
  <c r="E30" i="6"/>
  <c r="E33" i="6"/>
  <c r="E32" i="6"/>
  <c r="E33" i="3"/>
  <c r="E30" i="3"/>
  <c r="E34" i="3"/>
  <c r="E32" i="3"/>
  <c r="E35" i="3"/>
  <c r="E31" i="3"/>
</calcChain>
</file>

<file path=xl/sharedStrings.xml><?xml version="1.0" encoding="utf-8"?>
<sst xmlns="http://schemas.openxmlformats.org/spreadsheetml/2006/main" count="329" uniqueCount="81">
  <si>
    <t>I1 (A)</t>
  </si>
  <si>
    <t>I2 (A)</t>
  </si>
  <si>
    <t>Rp1 (Ω)</t>
  </si>
  <si>
    <t>Rs2 (Ω)</t>
  </si>
  <si>
    <t>TPruebaRS (⁰C)</t>
  </si>
  <si>
    <t>Pc (W)</t>
  </si>
  <si>
    <t>Vcc (V)</t>
  </si>
  <si>
    <t>Icc (A)</t>
  </si>
  <si>
    <t>TPruebaCarga (⁰C)</t>
  </si>
  <si>
    <t>Q(VAR)</t>
  </si>
  <si>
    <t>S(VA)</t>
  </si>
  <si>
    <t>R(Ohms)</t>
  </si>
  <si>
    <t>L(H)</t>
  </si>
  <si>
    <t>CARGA (%)</t>
  </si>
  <si>
    <t>CALCULOS</t>
  </si>
  <si>
    <t>Resistencia</t>
  </si>
  <si>
    <t>R</t>
  </si>
  <si>
    <t>Inductancia</t>
  </si>
  <si>
    <t>L</t>
  </si>
  <si>
    <t>Potencia reactiva</t>
  </si>
  <si>
    <t>Q</t>
  </si>
  <si>
    <t>Potencia activa (Perdidas en carga)</t>
  </si>
  <si>
    <t>P</t>
  </si>
  <si>
    <t>Potencia aparente</t>
  </si>
  <si>
    <t>S</t>
  </si>
  <si>
    <t>Calculos</t>
  </si>
  <si>
    <t>Icc'2 (A)</t>
  </si>
  <si>
    <t>Vcc'2(V)</t>
  </si>
  <si>
    <t>Vcc(V)</t>
  </si>
  <si>
    <t>Icc(A)</t>
  </si>
  <si>
    <t>Pcc(W)</t>
  </si>
  <si>
    <t>Valores reales</t>
  </si>
  <si>
    <t>Voltaje secundario real</t>
  </si>
  <si>
    <t>Vcc'2</t>
  </si>
  <si>
    <t xml:space="preserve">Datos para alimentar el modelo </t>
  </si>
  <si>
    <t>Corriente secundario real</t>
  </si>
  <si>
    <t>Icc'2</t>
  </si>
  <si>
    <t>Perdidas en carga reales</t>
  </si>
  <si>
    <t>Pcc'</t>
  </si>
  <si>
    <t>Voltaje primario real</t>
  </si>
  <si>
    <t>Vcc''</t>
  </si>
  <si>
    <t>Voltaje primario medido</t>
  </si>
  <si>
    <t>Vcc'</t>
  </si>
  <si>
    <t>Corriente primario medida</t>
  </si>
  <si>
    <t>Icc'</t>
  </si>
  <si>
    <t>Perdidas en carga medidas</t>
  </si>
  <si>
    <t>Pcc</t>
  </si>
  <si>
    <t>Corriente secundario</t>
  </si>
  <si>
    <t>Icc2</t>
  </si>
  <si>
    <t>Voltaje primario teorico</t>
  </si>
  <si>
    <t>Vcc</t>
  </si>
  <si>
    <t>Vcc' (V)</t>
  </si>
  <si>
    <t>Icc' (A)</t>
  </si>
  <si>
    <t xml:space="preserve">Pcc(W) </t>
  </si>
  <si>
    <t>Icc2 (A)</t>
  </si>
  <si>
    <t>Corriente primario</t>
  </si>
  <si>
    <t>Icc</t>
  </si>
  <si>
    <t>Valores medidos</t>
  </si>
  <si>
    <t>Valores teoricos</t>
  </si>
  <si>
    <t>Pruebas</t>
  </si>
  <si>
    <t>IS</t>
  </si>
  <si>
    <t>A</t>
  </si>
  <si>
    <t>IP</t>
  </si>
  <si>
    <r>
      <rPr>
        <b/>
        <sz val="14"/>
        <color theme="1"/>
        <rFont val="Calibri"/>
      </rPr>
      <t>k</t>
    </r>
    <r>
      <rPr>
        <b/>
        <vertAlign val="superscript"/>
        <sz val="14"/>
        <color theme="1"/>
        <rFont val="Calibri"/>
      </rPr>
      <t>2</t>
    </r>
  </si>
  <si>
    <t xml:space="preserve">Voltaje secundario </t>
  </si>
  <si>
    <t>VS</t>
  </si>
  <si>
    <t>V</t>
  </si>
  <si>
    <t>K</t>
  </si>
  <si>
    <t>Voltaje primario</t>
  </si>
  <si>
    <t>VP</t>
  </si>
  <si>
    <t xml:space="preserve">Factor de correccion por corriente inferior a la nominal </t>
  </si>
  <si>
    <t>Datos transformador</t>
  </si>
  <si>
    <t>KVA</t>
  </si>
  <si>
    <t>POTENCIA</t>
  </si>
  <si>
    <t>Transformador que fue reparado, y luego de esto se le hicieron las pruebas.</t>
  </si>
  <si>
    <t xml:space="preserve">Descripcion </t>
  </si>
  <si>
    <t>Vcc''(V)</t>
  </si>
  <si>
    <t>Pcc'(W)</t>
  </si>
  <si>
    <t>Perdidas en carga real</t>
  </si>
  <si>
    <t>Corriente secundario teorico</t>
  </si>
  <si>
    <t>Transformador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</si>
</sst>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1"/>
      <name val="Calibri"/>
    </font>
    <font>
      <b/>
      <vertAlign val="superscript"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2" fillId="0" borderId="0" xfId="1"/>
    <xf numFmtId="0" fontId="3" fillId="0" borderId="0" xfId="1" applyFont="1" applyAlignment="1">
      <alignment horizontal="left"/>
    </xf>
    <xf numFmtId="0" fontId="2" fillId="0" borderId="2" xfId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4" fillId="0" borderId="5" xfId="1" applyNumberFormat="1" applyFont="1" applyBorder="1"/>
    <xf numFmtId="0" fontId="5" fillId="0" borderId="6" xfId="1" applyFont="1" applyBorder="1" applyAlignment="1">
      <alignment horizontal="center"/>
    </xf>
    <xf numFmtId="0" fontId="2" fillId="0" borderId="7" xfId="1" applyBorder="1"/>
    <xf numFmtId="164" fontId="4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4" fillId="0" borderId="19" xfId="1" applyFont="1" applyBorder="1" applyAlignment="1">
      <alignment horizontal="left"/>
    </xf>
    <xf numFmtId="0" fontId="5" fillId="0" borderId="20" xfId="1" applyFont="1" applyBorder="1" applyAlignment="1">
      <alignment horizontal="right"/>
    </xf>
    <xf numFmtId="2" fontId="4" fillId="0" borderId="21" xfId="1" applyNumberFormat="1" applyFont="1" applyBorder="1"/>
    <xf numFmtId="164" fontId="4" fillId="0" borderId="22" xfId="1" applyNumberFormat="1" applyFont="1" applyBorder="1"/>
    <xf numFmtId="164" fontId="4" fillId="0" borderId="23" xfId="1" applyNumberFormat="1" applyFont="1" applyBorder="1"/>
    <xf numFmtId="164" fontId="4" fillId="0" borderId="24" xfId="1" applyNumberFormat="1" applyFont="1" applyBorder="1"/>
    <xf numFmtId="0" fontId="5" fillId="0" borderId="25" xfId="1" applyFont="1" applyBorder="1" applyAlignment="1">
      <alignment horizontal="center"/>
    </xf>
    <xf numFmtId="0" fontId="4" fillId="0" borderId="26" xfId="1" applyFont="1" applyBorder="1" applyAlignment="1">
      <alignment horizontal="left"/>
    </xf>
    <xf numFmtId="0" fontId="5" fillId="0" borderId="27" xfId="1" applyFont="1" applyBorder="1" applyAlignment="1">
      <alignment horizontal="right"/>
    </xf>
    <xf numFmtId="2" fontId="4" fillId="0" borderId="28" xfId="1" applyNumberFormat="1" applyFont="1" applyBorder="1"/>
    <xf numFmtId="164" fontId="4" fillId="0" borderId="29" xfId="1" applyNumberFormat="1" applyFont="1" applyBorder="1"/>
    <xf numFmtId="0" fontId="4" fillId="0" borderId="30" xfId="1" applyFont="1" applyBorder="1" applyAlignment="1">
      <alignment horizontal="left"/>
    </xf>
    <xf numFmtId="0" fontId="5" fillId="0" borderId="31" xfId="1" applyFont="1" applyBorder="1" applyAlignment="1">
      <alignment horizontal="right"/>
    </xf>
    <xf numFmtId="2" fontId="4" fillId="0" borderId="33" xfId="1" applyNumberFormat="1" applyFont="1" applyBorder="1"/>
    <xf numFmtId="164" fontId="4" fillId="0" borderId="34" xfId="1" applyNumberFormat="1" applyFont="1" applyBorder="1"/>
    <xf numFmtId="164" fontId="4" fillId="0" borderId="35" xfId="1" applyNumberFormat="1" applyFont="1" applyBorder="1"/>
    <xf numFmtId="164" fontId="4" fillId="0" borderId="36" xfId="1" applyNumberFormat="1" applyFont="1" applyBorder="1"/>
    <xf numFmtId="0" fontId="5" fillId="0" borderId="37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0" fontId="5" fillId="0" borderId="40" xfId="1" applyFont="1" applyBorder="1" applyAlignment="1">
      <alignment horizontal="center"/>
    </xf>
    <xf numFmtId="0" fontId="5" fillId="0" borderId="41" xfId="1" applyFont="1" applyBorder="1" applyAlignment="1">
      <alignment horizontal="center"/>
    </xf>
    <xf numFmtId="0" fontId="4" fillId="0" borderId="0" xfId="1" applyFont="1"/>
    <xf numFmtId="2" fontId="4" fillId="0" borderId="46" xfId="1" applyNumberFormat="1" applyFont="1" applyBorder="1"/>
    <xf numFmtId="165" fontId="4" fillId="0" borderId="23" xfId="1" applyNumberFormat="1" applyFont="1" applyBorder="1"/>
    <xf numFmtId="2" fontId="4" fillId="0" borderId="23" xfId="1" applyNumberFormat="1" applyFont="1" applyBorder="1"/>
    <xf numFmtId="2" fontId="4" fillId="0" borderId="23" xfId="1" applyNumberFormat="1" applyFont="1" applyBorder="1" applyAlignment="1">
      <alignment horizontal="center"/>
    </xf>
    <xf numFmtId="164" fontId="4" fillId="0" borderId="47" xfId="1" applyNumberFormat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165" fontId="4" fillId="0" borderId="9" xfId="1" applyNumberFormat="1" applyFont="1" applyBorder="1"/>
    <xf numFmtId="2" fontId="4" fillId="0" borderId="9" xfId="1" applyNumberFormat="1" applyFont="1" applyBorder="1"/>
    <xf numFmtId="2" fontId="4" fillId="0" borderId="9" xfId="1" applyNumberFormat="1" applyFont="1" applyBorder="1" applyAlignment="1">
      <alignment horizontal="center"/>
    </xf>
    <xf numFmtId="164" fontId="4" fillId="0" borderId="48" xfId="1" applyNumberFormat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5" fillId="2" borderId="49" xfId="1" applyFont="1" applyFill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3" borderId="50" xfId="1" applyFont="1" applyFill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4" fillId="0" borderId="53" xfId="1" applyFont="1" applyBorder="1"/>
    <xf numFmtId="0" fontId="4" fillId="0" borderId="0" xfId="1" applyFont="1" applyAlignment="1">
      <alignment horizontal="left"/>
    </xf>
    <xf numFmtId="0" fontId="4" fillId="0" borderId="54" xfId="1" applyFont="1" applyBorder="1"/>
    <xf numFmtId="165" fontId="4" fillId="0" borderId="47" xfId="1" applyNumberFormat="1" applyFont="1" applyBorder="1" applyAlignment="1">
      <alignment horizontal="right"/>
    </xf>
    <xf numFmtId="0" fontId="4" fillId="0" borderId="8" xfId="1" applyFont="1" applyBorder="1"/>
    <xf numFmtId="165" fontId="4" fillId="0" borderId="48" xfId="1" applyNumberFormat="1" applyFont="1" applyBorder="1" applyAlignment="1">
      <alignment horizontal="right"/>
    </xf>
    <xf numFmtId="0" fontId="5" fillId="0" borderId="24" xfId="1" applyFont="1" applyBorder="1" applyAlignment="1">
      <alignment horizontal="right"/>
    </xf>
    <xf numFmtId="0" fontId="4" fillId="0" borderId="48" xfId="1" applyFont="1" applyBorder="1" applyAlignment="1">
      <alignment horizontal="right"/>
    </xf>
    <xf numFmtId="166" fontId="4" fillId="0" borderId="8" xfId="1" applyNumberFormat="1" applyFont="1" applyBorder="1"/>
    <xf numFmtId="0" fontId="5" fillId="0" borderId="10" xfId="1" applyFont="1" applyBorder="1" applyAlignment="1">
      <alignment horizontal="right" vertical="center"/>
    </xf>
    <xf numFmtId="0" fontId="5" fillId="0" borderId="55" xfId="1" applyFont="1" applyBorder="1" applyAlignment="1">
      <alignment horizontal="right"/>
    </xf>
    <xf numFmtId="0" fontId="4" fillId="0" borderId="58" xfId="1" applyFont="1" applyBorder="1"/>
    <xf numFmtId="0" fontId="4" fillId="0" borderId="59" xfId="1" applyFont="1" applyBorder="1" applyAlignment="1">
      <alignment horizontal="right"/>
    </xf>
    <xf numFmtId="0" fontId="5" fillId="0" borderId="55" xfId="1" applyFont="1" applyBorder="1" applyAlignment="1">
      <alignment horizontal="right" vertical="center"/>
    </xf>
    <xf numFmtId="165" fontId="4" fillId="0" borderId="4" xfId="1" applyNumberFormat="1" applyFont="1" applyBorder="1"/>
    <xf numFmtId="164" fontId="4" fillId="0" borderId="60" xfId="1" applyNumberFormat="1" applyFont="1" applyBorder="1"/>
    <xf numFmtId="2" fontId="4" fillId="0" borderId="22" xfId="1" applyNumberFormat="1" applyFont="1" applyBorder="1" applyAlignment="1">
      <alignment horizontal="center"/>
    </xf>
    <xf numFmtId="164" fontId="4" fillId="0" borderId="61" xfId="1" applyNumberFormat="1" applyFont="1" applyBorder="1"/>
    <xf numFmtId="2" fontId="4" fillId="0" borderId="29" xfId="1" applyNumberFormat="1" applyFont="1" applyBorder="1" applyAlignment="1">
      <alignment horizontal="center"/>
    </xf>
    <xf numFmtId="0" fontId="5" fillId="0" borderId="49" xfId="1" applyFont="1" applyBorder="1" applyAlignment="1">
      <alignment horizontal="center"/>
    </xf>
    <xf numFmtId="0" fontId="5" fillId="0" borderId="62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50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6" fillId="0" borderId="16" xfId="1" applyFont="1" applyBorder="1"/>
    <xf numFmtId="0" fontId="5" fillId="0" borderId="18" xfId="1" applyFont="1" applyBorder="1" applyAlignment="1">
      <alignment horizontal="center"/>
    </xf>
    <xf numFmtId="0" fontId="6" fillId="0" borderId="17" xfId="1" applyFont="1" applyBorder="1"/>
    <xf numFmtId="0" fontId="4" fillId="0" borderId="57" xfId="1" applyFont="1" applyBorder="1" applyAlignment="1">
      <alignment horizontal="left" vertical="center" wrapText="1"/>
    </xf>
    <xf numFmtId="0" fontId="6" fillId="0" borderId="56" xfId="1" applyFont="1" applyBorder="1"/>
    <xf numFmtId="0" fontId="5" fillId="0" borderId="57" xfId="1" applyFont="1" applyBorder="1" applyAlignment="1">
      <alignment horizontal="center" wrapText="1"/>
    </xf>
    <xf numFmtId="0" fontId="5" fillId="0" borderId="17" xfId="1" applyFont="1" applyBorder="1" applyAlignment="1">
      <alignment horizontal="center"/>
    </xf>
    <xf numFmtId="0" fontId="6" fillId="0" borderId="52" xfId="1" applyFont="1" applyBorder="1"/>
    <xf numFmtId="0" fontId="5" fillId="0" borderId="51" xfId="1" applyFont="1" applyBorder="1" applyAlignment="1">
      <alignment horizontal="center"/>
    </xf>
    <xf numFmtId="0" fontId="5" fillId="0" borderId="45" xfId="1" applyFont="1" applyBorder="1" applyAlignment="1">
      <alignment horizontal="center"/>
    </xf>
    <xf numFmtId="0" fontId="6" fillId="0" borderId="44" xfId="1" applyFont="1" applyBorder="1"/>
    <xf numFmtId="0" fontId="6" fillId="0" borderId="43" xfId="1" applyFont="1" applyBorder="1"/>
    <xf numFmtId="0" fontId="6" fillId="0" borderId="42" xfId="1" applyFont="1" applyBorder="1"/>
  </cellXfs>
  <cellStyles count="2">
    <cellStyle name="Normal" xfId="0" builtinId="0"/>
    <cellStyle name="Normal 2" xfId="1" xr:uid="{29D2C41D-7E59-4B58-9E8B-DB318F0390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5"/>
  <sheetViews>
    <sheetView workbookViewId="0">
      <selection activeCell="A2" sqref="A2"/>
    </sheetView>
  </sheetViews>
  <sheetFormatPr baseColWidth="10" defaultColWidth="8.88671875" defaultRowHeight="14.4" x14ac:dyDescent="0.3"/>
  <cols>
    <col min="4" max="4" width="7.33203125" bestFit="1" customWidth="1"/>
    <col min="5" max="5" width="14.33203125" bestFit="1" customWidth="1"/>
    <col min="8" max="8" width="6.44140625" bestFit="1" customWidth="1"/>
    <col min="9" max="9" width="17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0.65600000000000003</v>
      </c>
      <c r="B2">
        <v>20.83</v>
      </c>
      <c r="C2" s="2">
        <v>68.88</v>
      </c>
      <c r="D2" s="2">
        <v>76.989999999999995</v>
      </c>
      <c r="E2" s="2">
        <v>31.2</v>
      </c>
      <c r="F2" s="2">
        <v>67</v>
      </c>
      <c r="G2" s="2">
        <v>226.6</v>
      </c>
      <c r="H2" s="2">
        <v>0.65</v>
      </c>
      <c r="I2" s="2">
        <v>30.6</v>
      </c>
    </row>
    <row r="3" spans="1:9" x14ac:dyDescent="0.3">
      <c r="A3">
        <v>0.65600000000000003</v>
      </c>
      <c r="B3">
        <v>20.83</v>
      </c>
      <c r="C3" s="2">
        <v>68.88</v>
      </c>
      <c r="D3" s="2">
        <v>76.989999999999995</v>
      </c>
      <c r="E3" s="2">
        <v>31.2</v>
      </c>
      <c r="F3" s="2">
        <v>67</v>
      </c>
      <c r="G3" s="2">
        <v>226.6</v>
      </c>
      <c r="H3" s="2">
        <v>0.65</v>
      </c>
      <c r="I3" s="2">
        <v>30.6</v>
      </c>
    </row>
    <row r="4" spans="1:9" x14ac:dyDescent="0.3">
      <c r="A4">
        <v>0.39400000000000002</v>
      </c>
      <c r="B4">
        <v>12.5</v>
      </c>
      <c r="C4" s="2">
        <v>68.88</v>
      </c>
      <c r="D4" s="2">
        <v>76.989999999999995</v>
      </c>
      <c r="E4" s="2">
        <v>31.2</v>
      </c>
      <c r="F4" s="2">
        <v>67</v>
      </c>
      <c r="G4" s="2">
        <v>226.6</v>
      </c>
      <c r="H4" s="2">
        <v>0.65</v>
      </c>
      <c r="I4" s="2">
        <v>30.6</v>
      </c>
    </row>
    <row r="5" spans="1:9" x14ac:dyDescent="0.3">
      <c r="A5">
        <v>0.65600000000000003</v>
      </c>
      <c r="B5">
        <v>20.83</v>
      </c>
      <c r="C5" s="2">
        <v>68.88</v>
      </c>
      <c r="D5" s="2">
        <v>76.989999999999995</v>
      </c>
      <c r="E5" s="2">
        <v>31.2</v>
      </c>
      <c r="F5" s="2">
        <v>67</v>
      </c>
      <c r="G5" s="2">
        <v>226.6</v>
      </c>
      <c r="H5" s="2">
        <v>0.65</v>
      </c>
      <c r="I5" s="2">
        <v>30.6</v>
      </c>
    </row>
    <row r="6" spans="1:9" x14ac:dyDescent="0.3">
      <c r="A6" s="2">
        <v>0.65600000000000003</v>
      </c>
      <c r="B6" s="2">
        <v>20.83</v>
      </c>
      <c r="C6">
        <v>68.569999999999993</v>
      </c>
      <c r="D6" s="2">
        <v>76.989999999999995</v>
      </c>
      <c r="E6">
        <v>27.8</v>
      </c>
      <c r="F6" s="2">
        <v>67</v>
      </c>
      <c r="G6" s="2">
        <v>226.6</v>
      </c>
      <c r="H6" s="2">
        <v>0.65</v>
      </c>
      <c r="I6" s="2">
        <v>30.6</v>
      </c>
    </row>
    <row r="7" spans="1:9" x14ac:dyDescent="0.3">
      <c r="A7" s="2">
        <v>0.65600000000000003</v>
      </c>
      <c r="B7" s="2">
        <v>20.83</v>
      </c>
      <c r="C7">
        <v>67.09</v>
      </c>
      <c r="D7">
        <v>74.510000000000005</v>
      </c>
      <c r="E7">
        <v>27.9</v>
      </c>
      <c r="F7" s="2">
        <v>67</v>
      </c>
      <c r="G7" s="2">
        <v>226.6</v>
      </c>
      <c r="H7" s="2">
        <v>0.65</v>
      </c>
      <c r="I7" s="2">
        <v>30.6</v>
      </c>
    </row>
    <row r="8" spans="1:9" x14ac:dyDescent="0.3">
      <c r="A8" s="2">
        <v>0.65600000000000003</v>
      </c>
      <c r="B8" s="2">
        <v>20.83</v>
      </c>
      <c r="C8">
        <v>62.66</v>
      </c>
      <c r="D8">
        <v>72.38</v>
      </c>
      <c r="E8">
        <v>37</v>
      </c>
      <c r="F8" s="2">
        <v>67</v>
      </c>
      <c r="G8" s="2">
        <v>226.6</v>
      </c>
      <c r="H8" s="2">
        <v>0.65</v>
      </c>
      <c r="I8" s="2">
        <v>30.6</v>
      </c>
    </row>
    <row r="9" spans="1:9" x14ac:dyDescent="0.3">
      <c r="A9" s="2">
        <v>0.65600000000000003</v>
      </c>
      <c r="B9" s="2">
        <v>20.83</v>
      </c>
      <c r="C9">
        <v>65.41</v>
      </c>
      <c r="D9">
        <v>73.34</v>
      </c>
      <c r="E9">
        <v>37.5</v>
      </c>
      <c r="F9" s="2">
        <v>67</v>
      </c>
      <c r="G9" s="2">
        <v>226.6</v>
      </c>
      <c r="H9" s="2">
        <v>0.65</v>
      </c>
      <c r="I9" s="2">
        <v>30.6</v>
      </c>
    </row>
    <row r="10" spans="1:9" x14ac:dyDescent="0.3">
      <c r="A10" s="2">
        <v>0.65600000000000003</v>
      </c>
      <c r="B10" s="2">
        <v>20.83</v>
      </c>
      <c r="C10">
        <v>69.709999999999994</v>
      </c>
      <c r="D10">
        <v>73.989999999999995</v>
      </c>
      <c r="E10">
        <v>27.9</v>
      </c>
      <c r="F10" s="2">
        <v>67</v>
      </c>
      <c r="G10" s="2">
        <v>226.6</v>
      </c>
      <c r="H10" s="2">
        <v>0.65</v>
      </c>
      <c r="I10" s="2">
        <v>30.6</v>
      </c>
    </row>
    <row r="11" spans="1:9" x14ac:dyDescent="0.3">
      <c r="A11" s="2">
        <v>0.65600000000000003</v>
      </c>
      <c r="B11" s="2">
        <v>20.83</v>
      </c>
      <c r="C11">
        <v>63.26</v>
      </c>
      <c r="D11">
        <v>73.87</v>
      </c>
      <c r="E11">
        <v>39.700000000000003</v>
      </c>
      <c r="F11" s="2">
        <v>67</v>
      </c>
      <c r="G11" s="2">
        <v>226.6</v>
      </c>
      <c r="H11" s="2">
        <v>0.65</v>
      </c>
      <c r="I11" s="2">
        <v>30.6</v>
      </c>
    </row>
    <row r="12" spans="1:9" x14ac:dyDescent="0.3">
      <c r="A12" s="2">
        <v>0.65600000000000003</v>
      </c>
      <c r="B12" s="2">
        <v>20.83</v>
      </c>
      <c r="C12">
        <v>70.400000000000006</v>
      </c>
      <c r="D12">
        <v>73.84</v>
      </c>
      <c r="E12">
        <v>27.7</v>
      </c>
      <c r="F12" s="2">
        <v>67</v>
      </c>
      <c r="G12" s="2">
        <v>226.6</v>
      </c>
      <c r="H12" s="2">
        <v>0.65</v>
      </c>
      <c r="I12" s="2">
        <v>30.6</v>
      </c>
    </row>
    <row r="13" spans="1:9" x14ac:dyDescent="0.3">
      <c r="A13" s="2">
        <v>0.65600000000000003</v>
      </c>
      <c r="B13" s="2">
        <v>20.83</v>
      </c>
      <c r="C13">
        <v>63.57</v>
      </c>
      <c r="D13">
        <v>74.349999999999994</v>
      </c>
      <c r="E13">
        <v>39.700000000000003</v>
      </c>
      <c r="F13" s="2">
        <v>67</v>
      </c>
      <c r="G13" s="2">
        <v>226.6</v>
      </c>
      <c r="H13" s="2">
        <v>0.65</v>
      </c>
      <c r="I13" s="2">
        <v>30.6</v>
      </c>
    </row>
    <row r="14" spans="1:9" x14ac:dyDescent="0.3">
      <c r="A14" s="2">
        <v>0.65600000000000003</v>
      </c>
      <c r="B14" s="2">
        <v>20.83</v>
      </c>
      <c r="C14">
        <v>65.64</v>
      </c>
      <c r="D14">
        <v>73.41</v>
      </c>
      <c r="E14">
        <v>30.2</v>
      </c>
      <c r="F14" s="2">
        <v>67</v>
      </c>
      <c r="G14" s="2">
        <v>226.6</v>
      </c>
      <c r="H14" s="2">
        <v>0.65</v>
      </c>
      <c r="I14" s="2">
        <v>30.6</v>
      </c>
    </row>
    <row r="15" spans="1:9" x14ac:dyDescent="0.3">
      <c r="A15" s="2">
        <v>0.65600000000000003</v>
      </c>
      <c r="B15" s="2">
        <v>20.83</v>
      </c>
      <c r="C15">
        <v>66.55</v>
      </c>
      <c r="D15">
        <v>72.95</v>
      </c>
      <c r="E15">
        <v>27.8</v>
      </c>
      <c r="F15" s="2">
        <v>67</v>
      </c>
      <c r="G15" s="2">
        <v>226.6</v>
      </c>
      <c r="H15" s="2">
        <v>0.65</v>
      </c>
      <c r="I15" s="2">
        <v>30.6</v>
      </c>
    </row>
    <row r="16" spans="1:9" x14ac:dyDescent="0.3">
      <c r="A16" s="2">
        <v>0.65600000000000003</v>
      </c>
      <c r="B16" s="2">
        <v>20.83</v>
      </c>
      <c r="C16">
        <v>66.14</v>
      </c>
      <c r="D16">
        <v>72.92</v>
      </c>
      <c r="E16">
        <v>28</v>
      </c>
      <c r="F16" s="2">
        <v>67</v>
      </c>
      <c r="G16" s="2">
        <v>226.6</v>
      </c>
      <c r="H16" s="2">
        <v>0.65</v>
      </c>
      <c r="I16" s="2">
        <v>30.6</v>
      </c>
    </row>
    <row r="17" spans="1:9" x14ac:dyDescent="0.3">
      <c r="A17" s="2">
        <v>0.65600000000000003</v>
      </c>
      <c r="B17" s="2">
        <v>20.83</v>
      </c>
      <c r="C17">
        <v>67.349999999999994</v>
      </c>
      <c r="D17">
        <v>73.16</v>
      </c>
      <c r="E17">
        <v>27.9</v>
      </c>
      <c r="F17" s="2">
        <v>67</v>
      </c>
      <c r="G17" s="2">
        <v>226.6</v>
      </c>
      <c r="H17" s="2">
        <v>0.65</v>
      </c>
      <c r="I17" s="2">
        <v>30.6</v>
      </c>
    </row>
    <row r="18" spans="1:9" x14ac:dyDescent="0.3">
      <c r="A18" s="2">
        <v>0.65600000000000003</v>
      </c>
      <c r="B18" s="2">
        <v>20.83</v>
      </c>
      <c r="C18" s="2">
        <v>68.88</v>
      </c>
      <c r="D18" s="2">
        <v>76.989999999999995</v>
      </c>
      <c r="E18" s="2">
        <v>31.2</v>
      </c>
      <c r="F18">
        <v>146</v>
      </c>
      <c r="G18">
        <v>232.7</v>
      </c>
      <c r="H18">
        <v>965</v>
      </c>
      <c r="I18">
        <v>28.2</v>
      </c>
    </row>
    <row r="19" spans="1:9" x14ac:dyDescent="0.3">
      <c r="A19" s="2">
        <v>0.65600000000000003</v>
      </c>
      <c r="B19" s="2">
        <v>20.83</v>
      </c>
      <c r="C19" s="2">
        <v>68.88</v>
      </c>
      <c r="D19" s="2">
        <v>76.989999999999995</v>
      </c>
      <c r="E19" s="2">
        <v>31.2</v>
      </c>
      <c r="F19">
        <v>63</v>
      </c>
      <c r="G19">
        <v>226.4</v>
      </c>
      <c r="H19">
        <v>0.65</v>
      </c>
      <c r="I19">
        <v>28</v>
      </c>
    </row>
    <row r="20" spans="1:9" x14ac:dyDescent="0.3">
      <c r="A20" s="2">
        <v>0.65600000000000003</v>
      </c>
      <c r="B20" s="2">
        <v>20.83</v>
      </c>
      <c r="C20" s="2">
        <v>68.88</v>
      </c>
      <c r="D20" s="2">
        <v>76.989999999999995</v>
      </c>
      <c r="E20" s="2">
        <v>31.2</v>
      </c>
      <c r="F20">
        <v>64</v>
      </c>
      <c r="G20">
        <v>232.9</v>
      </c>
      <c r="H20">
        <v>0.65</v>
      </c>
      <c r="I20">
        <v>28</v>
      </c>
    </row>
    <row r="21" spans="1:9" x14ac:dyDescent="0.3">
      <c r="A21" s="2">
        <v>0.65600000000000003</v>
      </c>
      <c r="B21" s="2">
        <v>20.83</v>
      </c>
      <c r="C21" s="2">
        <v>68.88</v>
      </c>
      <c r="D21" s="2">
        <v>76.989999999999995</v>
      </c>
      <c r="E21" s="2">
        <v>31.2</v>
      </c>
      <c r="F21">
        <v>65</v>
      </c>
      <c r="G21">
        <v>231.1</v>
      </c>
      <c r="H21">
        <v>0.65</v>
      </c>
      <c r="I21">
        <v>28</v>
      </c>
    </row>
    <row r="22" spans="1:9" x14ac:dyDescent="0.3">
      <c r="A22" s="2">
        <v>0.65600000000000003</v>
      </c>
      <c r="B22" s="2">
        <v>20.83</v>
      </c>
      <c r="C22" s="2">
        <v>68.88</v>
      </c>
      <c r="D22" s="2">
        <v>76.989999999999995</v>
      </c>
      <c r="E22" s="2">
        <v>31.2</v>
      </c>
      <c r="F22">
        <v>63</v>
      </c>
      <c r="G22">
        <v>220.1</v>
      </c>
      <c r="H22">
        <v>0.65</v>
      </c>
      <c r="I22">
        <v>28</v>
      </c>
    </row>
    <row r="23" spans="1:9" x14ac:dyDescent="0.3">
      <c r="A23" s="2">
        <v>0.65600000000000003</v>
      </c>
      <c r="B23" s="2">
        <v>20.83</v>
      </c>
      <c r="C23" s="2">
        <v>68.88</v>
      </c>
      <c r="D23" s="2">
        <v>76.989999999999995</v>
      </c>
      <c r="E23" s="2">
        <v>31.2</v>
      </c>
      <c r="F23">
        <v>64</v>
      </c>
      <c r="G23">
        <v>226.6</v>
      </c>
      <c r="H23">
        <v>0.65</v>
      </c>
      <c r="I23">
        <v>28</v>
      </c>
    </row>
    <row r="24" spans="1:9" x14ac:dyDescent="0.3">
      <c r="A24" s="2">
        <v>0.65600000000000003</v>
      </c>
      <c r="B24" s="2">
        <v>20.83</v>
      </c>
      <c r="C24" s="2">
        <v>68.88</v>
      </c>
      <c r="D24" s="2">
        <v>76.989999999999995</v>
      </c>
      <c r="E24" s="2">
        <v>31.2</v>
      </c>
      <c r="F24" s="2">
        <v>67</v>
      </c>
      <c r="G24" s="2">
        <v>226.6</v>
      </c>
      <c r="H24" s="2">
        <v>0.65</v>
      </c>
      <c r="I24" s="2">
        <v>30.6</v>
      </c>
    </row>
    <row r="25" spans="1:9" x14ac:dyDescent="0.3">
      <c r="A25" s="2">
        <v>0.65600000000000003</v>
      </c>
      <c r="B25" s="2">
        <v>20.83</v>
      </c>
      <c r="C25" s="2">
        <v>68.88</v>
      </c>
      <c r="D25" s="2">
        <v>76.989999999999995</v>
      </c>
      <c r="E25" s="2">
        <v>31.2</v>
      </c>
      <c r="F25">
        <v>64</v>
      </c>
      <c r="G25">
        <v>220.2</v>
      </c>
      <c r="H25">
        <v>0.65</v>
      </c>
      <c r="I25">
        <v>28</v>
      </c>
    </row>
    <row r="26" spans="1:9" x14ac:dyDescent="0.3">
      <c r="A26" s="2">
        <v>0.65600000000000003</v>
      </c>
      <c r="B26" s="2">
        <v>20.83</v>
      </c>
      <c r="C26" s="2">
        <v>68.88</v>
      </c>
      <c r="D26" s="2">
        <v>76.989999999999995</v>
      </c>
      <c r="E26" s="2">
        <v>31.2</v>
      </c>
      <c r="F26">
        <v>64</v>
      </c>
      <c r="G26">
        <v>217</v>
      </c>
      <c r="H26">
        <v>0.65</v>
      </c>
      <c r="I26">
        <v>28</v>
      </c>
    </row>
    <row r="27" spans="1:9" x14ac:dyDescent="0.3">
      <c r="A27" s="2">
        <v>0.65600000000000003</v>
      </c>
      <c r="B27" s="2">
        <v>20.83</v>
      </c>
      <c r="C27" s="2">
        <v>68.88</v>
      </c>
      <c r="D27" s="2">
        <v>76.989999999999995</v>
      </c>
      <c r="E27" s="2">
        <v>31.2</v>
      </c>
      <c r="F27">
        <v>65</v>
      </c>
      <c r="G27">
        <v>216.6</v>
      </c>
      <c r="H27">
        <v>0.65</v>
      </c>
      <c r="I27">
        <v>28</v>
      </c>
    </row>
    <row r="28" spans="1:9" x14ac:dyDescent="0.3">
      <c r="A28" s="2">
        <v>0.65600000000000003</v>
      </c>
      <c r="B28" s="2">
        <v>20.83</v>
      </c>
      <c r="C28" s="2">
        <v>68.88</v>
      </c>
      <c r="D28" s="2">
        <v>76.989999999999995</v>
      </c>
      <c r="E28" s="2">
        <v>31.2</v>
      </c>
      <c r="F28">
        <v>63</v>
      </c>
      <c r="G28">
        <v>221.3</v>
      </c>
      <c r="H28">
        <v>0.65</v>
      </c>
      <c r="I28">
        <v>28</v>
      </c>
    </row>
    <row r="29" spans="1:9" x14ac:dyDescent="0.3">
      <c r="A29" s="2">
        <v>0.65600000000000003</v>
      </c>
      <c r="B29" s="2">
        <v>20.83</v>
      </c>
      <c r="C29" s="2">
        <v>68.88</v>
      </c>
      <c r="D29" s="2">
        <v>76.989999999999995</v>
      </c>
      <c r="E29" s="2">
        <v>31.2</v>
      </c>
      <c r="F29">
        <v>64</v>
      </c>
      <c r="G29">
        <v>228.3</v>
      </c>
      <c r="H29">
        <v>0.65</v>
      </c>
      <c r="I29">
        <v>28</v>
      </c>
    </row>
    <row r="30" spans="1:9" x14ac:dyDescent="0.3">
      <c r="A30" s="2">
        <v>0.65600000000000003</v>
      </c>
      <c r="B30" s="2">
        <v>20.83</v>
      </c>
      <c r="C30" s="2">
        <v>68.88</v>
      </c>
      <c r="D30" s="2">
        <v>76.989999999999995</v>
      </c>
      <c r="E30" s="2">
        <v>31.2</v>
      </c>
      <c r="F30">
        <v>65</v>
      </c>
      <c r="G30">
        <v>237.4</v>
      </c>
      <c r="H30">
        <v>0.65</v>
      </c>
      <c r="I30">
        <v>28</v>
      </c>
    </row>
    <row r="31" spans="1:9" x14ac:dyDescent="0.3">
      <c r="A31" s="2">
        <v>0.65600000000000003</v>
      </c>
      <c r="B31" s="2">
        <v>20.83</v>
      </c>
      <c r="C31" s="2">
        <v>68.88</v>
      </c>
      <c r="D31" s="2">
        <v>76.989999999999995</v>
      </c>
      <c r="E31" s="2">
        <v>31.2</v>
      </c>
      <c r="F31">
        <v>64</v>
      </c>
      <c r="G31">
        <v>222.1</v>
      </c>
      <c r="H31">
        <v>0.65</v>
      </c>
      <c r="I31">
        <v>28</v>
      </c>
    </row>
    <row r="32" spans="1:9" x14ac:dyDescent="0.3">
      <c r="A32" s="2">
        <v>0.65600000000000003</v>
      </c>
      <c r="B32" s="2">
        <v>20.83</v>
      </c>
      <c r="C32" s="2">
        <v>68.88</v>
      </c>
      <c r="D32" s="2">
        <v>76.989999999999995</v>
      </c>
      <c r="E32" s="2">
        <v>31.2</v>
      </c>
      <c r="F32">
        <v>59</v>
      </c>
      <c r="G32">
        <v>205.7</v>
      </c>
      <c r="H32">
        <v>0.65</v>
      </c>
      <c r="I32">
        <v>28</v>
      </c>
    </row>
    <row r="33" spans="1:9" x14ac:dyDescent="0.3">
      <c r="A33" s="2">
        <v>0.65600000000000003</v>
      </c>
      <c r="B33" s="2">
        <v>20.83</v>
      </c>
      <c r="C33">
        <v>66.62</v>
      </c>
      <c r="D33">
        <v>74.319999999999993</v>
      </c>
      <c r="E33">
        <v>29</v>
      </c>
      <c r="F33" s="2">
        <v>67</v>
      </c>
      <c r="G33" s="2">
        <v>226.6</v>
      </c>
      <c r="H33" s="2">
        <v>0.65</v>
      </c>
      <c r="I33" s="2">
        <v>30.6</v>
      </c>
    </row>
    <row r="34" spans="1:9" x14ac:dyDescent="0.3">
      <c r="A34" s="2">
        <v>0.65600000000000003</v>
      </c>
      <c r="B34" s="2">
        <v>20.83</v>
      </c>
      <c r="C34">
        <v>67.08</v>
      </c>
      <c r="D34">
        <v>74.489999999999995</v>
      </c>
      <c r="E34">
        <v>29</v>
      </c>
      <c r="F34" s="2">
        <v>67</v>
      </c>
      <c r="G34" s="2">
        <v>226.6</v>
      </c>
      <c r="H34" s="2">
        <v>0.65</v>
      </c>
      <c r="I34" s="2">
        <v>30.6</v>
      </c>
    </row>
    <row r="35" spans="1:9" x14ac:dyDescent="0.3">
      <c r="A35" s="2">
        <v>0.65600000000000003</v>
      </c>
      <c r="B35" s="2">
        <v>20.83</v>
      </c>
      <c r="C35">
        <v>66.430000000000007</v>
      </c>
      <c r="D35" s="2">
        <v>76.989999999999995</v>
      </c>
      <c r="E35">
        <v>29</v>
      </c>
      <c r="F35" s="2">
        <v>67</v>
      </c>
      <c r="G35" s="2">
        <v>226.6</v>
      </c>
      <c r="H35" s="2">
        <v>0.65</v>
      </c>
      <c r="I35" s="2">
        <v>30.6</v>
      </c>
    </row>
    <row r="36" spans="1:9" x14ac:dyDescent="0.3">
      <c r="A36" s="2">
        <v>0.65600000000000003</v>
      </c>
      <c r="B36" s="2">
        <v>20.83</v>
      </c>
      <c r="C36">
        <v>68.23</v>
      </c>
      <c r="D36">
        <v>74.28</v>
      </c>
      <c r="E36">
        <v>29</v>
      </c>
      <c r="F36" s="2">
        <v>67</v>
      </c>
      <c r="G36" s="2">
        <v>226.6</v>
      </c>
      <c r="H36" s="2">
        <v>0.65</v>
      </c>
      <c r="I36" s="2">
        <v>30.6</v>
      </c>
    </row>
    <row r="37" spans="1:9" x14ac:dyDescent="0.3">
      <c r="A37" s="2">
        <v>0.65600000000000003</v>
      </c>
      <c r="B37" s="2">
        <v>20.83</v>
      </c>
      <c r="C37">
        <v>68.849999999999994</v>
      </c>
      <c r="D37">
        <v>73.91</v>
      </c>
      <c r="E37">
        <v>26</v>
      </c>
      <c r="F37" s="2">
        <v>67</v>
      </c>
      <c r="G37" s="2">
        <v>226.6</v>
      </c>
      <c r="H37" s="2">
        <v>0.65</v>
      </c>
      <c r="I37" s="2">
        <v>30.6</v>
      </c>
    </row>
    <row r="38" spans="1:9" x14ac:dyDescent="0.3">
      <c r="A38" s="2">
        <v>0.65600000000000003</v>
      </c>
      <c r="B38" s="2">
        <v>20.83</v>
      </c>
      <c r="C38">
        <v>68.83</v>
      </c>
      <c r="D38">
        <v>74</v>
      </c>
      <c r="E38">
        <v>29</v>
      </c>
      <c r="F38" s="2">
        <v>67</v>
      </c>
      <c r="G38" s="2">
        <v>226.6</v>
      </c>
      <c r="H38" s="2">
        <v>0.65</v>
      </c>
      <c r="I38" s="2">
        <v>30.6</v>
      </c>
    </row>
    <row r="39" spans="1:9" x14ac:dyDescent="0.3">
      <c r="A39" s="2">
        <v>0.65600000000000003</v>
      </c>
      <c r="B39" s="2">
        <v>20.83</v>
      </c>
      <c r="C39">
        <v>68.23</v>
      </c>
      <c r="D39">
        <v>73.77</v>
      </c>
      <c r="E39">
        <v>29</v>
      </c>
      <c r="F39" s="2">
        <v>67</v>
      </c>
      <c r="G39" s="2">
        <v>226.6</v>
      </c>
      <c r="H39" s="2">
        <v>0.65</v>
      </c>
      <c r="I39" s="2">
        <v>30.6</v>
      </c>
    </row>
    <row r="40" spans="1:9" x14ac:dyDescent="0.3">
      <c r="A40" s="2">
        <v>0.65600000000000003</v>
      </c>
      <c r="B40" s="2">
        <v>20.83</v>
      </c>
      <c r="C40">
        <v>69.3</v>
      </c>
      <c r="D40">
        <v>74.599999999999994</v>
      </c>
      <c r="E40">
        <v>29</v>
      </c>
      <c r="F40" s="2">
        <v>67</v>
      </c>
      <c r="G40" s="2">
        <v>226.6</v>
      </c>
      <c r="H40" s="2">
        <v>0.65</v>
      </c>
      <c r="I40" s="2">
        <v>30.6</v>
      </c>
    </row>
    <row r="41" spans="1:9" x14ac:dyDescent="0.3">
      <c r="A41" s="2">
        <v>0.65600000000000003</v>
      </c>
      <c r="B41" s="2">
        <v>20.83</v>
      </c>
      <c r="C41">
        <v>67.44</v>
      </c>
      <c r="D41">
        <v>73.39</v>
      </c>
      <c r="E41">
        <v>29</v>
      </c>
      <c r="F41" s="2">
        <v>67</v>
      </c>
      <c r="G41" s="2">
        <v>226.6</v>
      </c>
      <c r="H41" s="2">
        <v>0.65</v>
      </c>
      <c r="I41" s="2">
        <v>30.6</v>
      </c>
    </row>
    <row r="42" spans="1:9" x14ac:dyDescent="0.3">
      <c r="A42" s="2">
        <v>0.65600000000000003</v>
      </c>
      <c r="B42" s="2">
        <v>20.83</v>
      </c>
      <c r="C42">
        <v>66.819999999999993</v>
      </c>
      <c r="D42">
        <v>74.63</v>
      </c>
      <c r="E42">
        <v>29</v>
      </c>
      <c r="F42" s="2">
        <v>67</v>
      </c>
      <c r="G42" s="2">
        <v>226.6</v>
      </c>
      <c r="H42" s="2">
        <v>0.65</v>
      </c>
      <c r="I42" s="2">
        <v>30.6</v>
      </c>
    </row>
    <row r="43" spans="1:9" x14ac:dyDescent="0.3">
      <c r="A43" s="2">
        <v>0.65600000000000003</v>
      </c>
      <c r="B43" s="2">
        <v>20.83</v>
      </c>
      <c r="C43" s="2">
        <v>68.88</v>
      </c>
      <c r="D43" s="2">
        <v>76.989999999999995</v>
      </c>
      <c r="E43" s="2">
        <v>31.2</v>
      </c>
      <c r="F43">
        <v>64</v>
      </c>
      <c r="G43">
        <v>225.8</v>
      </c>
      <c r="H43">
        <v>0.65</v>
      </c>
      <c r="I43" s="2">
        <v>30.6</v>
      </c>
    </row>
    <row r="44" spans="1:9" x14ac:dyDescent="0.3">
      <c r="A44" s="2">
        <v>0.65600000000000003</v>
      </c>
      <c r="B44" s="2">
        <v>20.83</v>
      </c>
      <c r="C44" s="2">
        <v>68.88</v>
      </c>
      <c r="D44" s="2">
        <v>76.989999999999995</v>
      </c>
      <c r="E44" s="2">
        <v>31.2</v>
      </c>
      <c r="F44" s="2">
        <v>67</v>
      </c>
      <c r="G44" s="2">
        <v>226.6</v>
      </c>
      <c r="H44" s="2">
        <v>0.65</v>
      </c>
      <c r="I44" s="2">
        <v>30.6</v>
      </c>
    </row>
    <row r="45" spans="1:9" x14ac:dyDescent="0.3">
      <c r="A45">
        <v>0.65600000000000003</v>
      </c>
      <c r="B45">
        <v>20.83</v>
      </c>
      <c r="C45" s="2">
        <v>68.88</v>
      </c>
      <c r="D45" s="2">
        <v>76.989999999999995</v>
      </c>
      <c r="E45" s="2">
        <v>31.2</v>
      </c>
      <c r="F45">
        <v>62</v>
      </c>
      <c r="G45">
        <v>257.5</v>
      </c>
      <c r="H45">
        <v>0.65</v>
      </c>
      <c r="I45">
        <v>24</v>
      </c>
    </row>
    <row r="46" spans="1:9" x14ac:dyDescent="0.3">
      <c r="A46">
        <v>0.65600000000000003</v>
      </c>
      <c r="B46">
        <v>20.83</v>
      </c>
      <c r="C46" s="2">
        <v>68.88</v>
      </c>
      <c r="D46" s="2">
        <v>76.989999999999995</v>
      </c>
      <c r="E46" s="2">
        <v>31.2</v>
      </c>
      <c r="F46">
        <v>61</v>
      </c>
      <c r="G46">
        <v>255.6</v>
      </c>
      <c r="H46">
        <v>0.65</v>
      </c>
      <c r="I46">
        <v>24</v>
      </c>
    </row>
    <row r="47" spans="1:9" x14ac:dyDescent="0.3">
      <c r="A47">
        <v>0.65600000000000003</v>
      </c>
      <c r="B47">
        <v>20.83</v>
      </c>
      <c r="C47" s="2">
        <v>68.88</v>
      </c>
      <c r="D47" s="2">
        <v>76.989999999999995</v>
      </c>
      <c r="E47" s="2">
        <v>31.2</v>
      </c>
      <c r="F47">
        <v>61</v>
      </c>
      <c r="G47">
        <v>255.6</v>
      </c>
      <c r="H47">
        <v>0.65</v>
      </c>
      <c r="I47">
        <v>24</v>
      </c>
    </row>
    <row r="48" spans="1:9" x14ac:dyDescent="0.3">
      <c r="A48">
        <v>0.65600000000000003</v>
      </c>
      <c r="B48">
        <v>20.83</v>
      </c>
      <c r="C48" s="2">
        <v>68.88</v>
      </c>
      <c r="D48" s="2">
        <v>76.989999999999995</v>
      </c>
      <c r="E48" s="2">
        <v>31.2</v>
      </c>
      <c r="F48">
        <v>62</v>
      </c>
      <c r="G48">
        <v>258.3</v>
      </c>
      <c r="H48">
        <v>0.65</v>
      </c>
      <c r="I48">
        <v>24</v>
      </c>
    </row>
    <row r="49" spans="1:9" x14ac:dyDescent="0.3">
      <c r="A49">
        <v>0.65600000000000003</v>
      </c>
      <c r="B49">
        <v>20.83</v>
      </c>
      <c r="C49" s="2">
        <v>68.88</v>
      </c>
      <c r="D49" s="2">
        <v>76.989999999999995</v>
      </c>
      <c r="E49" s="2">
        <v>31.2</v>
      </c>
      <c r="F49">
        <v>58</v>
      </c>
      <c r="G49">
        <v>234.1</v>
      </c>
      <c r="H49">
        <v>0.65</v>
      </c>
      <c r="I49">
        <v>24</v>
      </c>
    </row>
    <row r="50" spans="1:9" x14ac:dyDescent="0.3">
      <c r="A50">
        <v>0.65600000000000003</v>
      </c>
      <c r="B50">
        <v>20.83</v>
      </c>
      <c r="C50" s="2">
        <v>68.88</v>
      </c>
      <c r="D50" s="2">
        <v>76.989999999999995</v>
      </c>
      <c r="E50" s="2">
        <v>31.2</v>
      </c>
      <c r="F50">
        <v>58</v>
      </c>
      <c r="G50">
        <v>234.1</v>
      </c>
      <c r="H50">
        <v>0.65</v>
      </c>
      <c r="I50">
        <v>24</v>
      </c>
    </row>
    <row r="51" spans="1:9" x14ac:dyDescent="0.3">
      <c r="A51">
        <v>0.65600000000000003</v>
      </c>
      <c r="B51">
        <v>20.83</v>
      </c>
      <c r="C51" s="2">
        <v>68.88</v>
      </c>
      <c r="D51" s="2">
        <v>76.989999999999995</v>
      </c>
      <c r="E51" s="2">
        <v>31.2</v>
      </c>
      <c r="F51">
        <v>62</v>
      </c>
      <c r="G51">
        <v>258.7</v>
      </c>
      <c r="H51">
        <v>0.65</v>
      </c>
      <c r="I51">
        <v>24</v>
      </c>
    </row>
    <row r="52" spans="1:9" x14ac:dyDescent="0.3">
      <c r="A52">
        <v>0.65600000000000003</v>
      </c>
      <c r="B52">
        <v>20.83</v>
      </c>
      <c r="C52" s="2">
        <v>68.88</v>
      </c>
      <c r="D52" s="2">
        <v>76.989999999999995</v>
      </c>
      <c r="E52" s="2">
        <v>31.2</v>
      </c>
      <c r="F52">
        <v>63</v>
      </c>
      <c r="G52">
        <v>253.6</v>
      </c>
      <c r="H52">
        <v>0.65</v>
      </c>
      <c r="I52">
        <v>24</v>
      </c>
    </row>
    <row r="53" spans="1:9" x14ac:dyDescent="0.3">
      <c r="A53">
        <v>0.65600000000000003</v>
      </c>
      <c r="B53">
        <v>20.83</v>
      </c>
      <c r="C53" s="2">
        <v>68.88</v>
      </c>
      <c r="D53" s="2">
        <v>76.989999999999995</v>
      </c>
      <c r="E53" s="2">
        <v>31.2</v>
      </c>
      <c r="F53">
        <v>62</v>
      </c>
      <c r="G53">
        <v>251.1</v>
      </c>
      <c r="H53">
        <v>0.65</v>
      </c>
      <c r="I53">
        <v>24</v>
      </c>
    </row>
    <row r="54" spans="1:9" x14ac:dyDescent="0.3">
      <c r="A54">
        <v>0.65600000000000003</v>
      </c>
      <c r="B54">
        <v>20.83</v>
      </c>
      <c r="C54" s="2">
        <v>68.88</v>
      </c>
      <c r="D54" s="2">
        <v>76.989999999999995</v>
      </c>
      <c r="E54" s="2">
        <v>31.2</v>
      </c>
      <c r="F54">
        <v>62</v>
      </c>
      <c r="G54">
        <v>254.7</v>
      </c>
      <c r="H54">
        <v>0.65</v>
      </c>
      <c r="I54">
        <v>24</v>
      </c>
    </row>
    <row r="55" spans="1:9" x14ac:dyDescent="0.3">
      <c r="A55">
        <v>0.65600000000000003</v>
      </c>
      <c r="B55">
        <v>20.83</v>
      </c>
      <c r="C55" s="2">
        <v>68.88</v>
      </c>
      <c r="D55" s="2">
        <v>76.989999999999995</v>
      </c>
      <c r="E55" s="2">
        <v>31.2</v>
      </c>
      <c r="F55">
        <v>61</v>
      </c>
      <c r="G55">
        <v>257.7</v>
      </c>
      <c r="H55">
        <v>0.61</v>
      </c>
      <c r="I55">
        <v>24</v>
      </c>
    </row>
    <row r="56" spans="1:9" x14ac:dyDescent="0.3">
      <c r="A56">
        <v>0.65600000000000003</v>
      </c>
      <c r="B56">
        <v>20.83</v>
      </c>
      <c r="C56" s="2">
        <v>68.88</v>
      </c>
      <c r="D56" s="2">
        <v>76.989999999999995</v>
      </c>
      <c r="E56" s="2">
        <v>31.2</v>
      </c>
      <c r="F56">
        <v>61.7</v>
      </c>
      <c r="G56">
        <v>257.05</v>
      </c>
      <c r="H56">
        <v>0.65</v>
      </c>
      <c r="I56" s="2">
        <v>30.6</v>
      </c>
    </row>
    <row r="57" spans="1:9" x14ac:dyDescent="0.3">
      <c r="A57">
        <v>0.65600000000000003</v>
      </c>
      <c r="B57">
        <v>20.83</v>
      </c>
      <c r="C57">
        <v>75.52</v>
      </c>
      <c r="D57">
        <v>75.87</v>
      </c>
      <c r="E57">
        <v>26.5</v>
      </c>
      <c r="F57">
        <v>67.900000000000006</v>
      </c>
      <c r="G57">
        <v>299.95</v>
      </c>
      <c r="H57">
        <v>0.65</v>
      </c>
      <c r="I57">
        <v>26.5</v>
      </c>
    </row>
    <row r="58" spans="1:9" x14ac:dyDescent="0.3">
      <c r="A58">
        <v>0.65600000000000003</v>
      </c>
      <c r="B58">
        <v>20.83</v>
      </c>
      <c r="C58" s="2">
        <v>68.88</v>
      </c>
      <c r="D58" s="2">
        <v>76.989999999999995</v>
      </c>
      <c r="E58" s="2">
        <v>31.2</v>
      </c>
      <c r="F58" s="2">
        <v>67</v>
      </c>
      <c r="G58" s="2">
        <v>226.6</v>
      </c>
      <c r="H58" s="2">
        <v>0.65</v>
      </c>
      <c r="I58" s="2">
        <v>30.6</v>
      </c>
    </row>
    <row r="59" spans="1:9" x14ac:dyDescent="0.3">
      <c r="A59">
        <v>0.65600000000000003</v>
      </c>
      <c r="B59">
        <v>20.83</v>
      </c>
      <c r="C59" s="2">
        <v>68.88</v>
      </c>
      <c r="D59" s="2">
        <v>76.989999999999995</v>
      </c>
      <c r="E59" s="2">
        <v>31.2</v>
      </c>
      <c r="F59">
        <v>66</v>
      </c>
      <c r="G59">
        <v>255.6</v>
      </c>
      <c r="H59">
        <v>0.66</v>
      </c>
      <c r="I59">
        <v>36</v>
      </c>
    </row>
    <row r="60" spans="1:9" x14ac:dyDescent="0.3">
      <c r="A60">
        <v>0.65600000000000003</v>
      </c>
      <c r="B60">
        <v>20.83</v>
      </c>
      <c r="C60" s="2">
        <v>68.88</v>
      </c>
      <c r="D60" s="2">
        <v>76.989999999999995</v>
      </c>
      <c r="E60" s="2">
        <v>31.2</v>
      </c>
      <c r="F60">
        <v>67</v>
      </c>
      <c r="G60">
        <v>268</v>
      </c>
      <c r="H60">
        <v>0.65</v>
      </c>
      <c r="I60">
        <v>36</v>
      </c>
    </row>
    <row r="61" spans="1:9" x14ac:dyDescent="0.3">
      <c r="A61">
        <v>0.65600000000000003</v>
      </c>
      <c r="B61">
        <v>20.83</v>
      </c>
      <c r="C61">
        <v>74.41</v>
      </c>
      <c r="D61">
        <v>76.31</v>
      </c>
      <c r="E61">
        <v>36</v>
      </c>
      <c r="F61" s="2">
        <v>67</v>
      </c>
      <c r="G61" s="2">
        <v>226.6</v>
      </c>
      <c r="H61" s="2">
        <v>0.65</v>
      </c>
      <c r="I61" s="2">
        <v>30.6</v>
      </c>
    </row>
    <row r="62" spans="1:9" x14ac:dyDescent="0.3">
      <c r="A62">
        <v>0.65600000000000003</v>
      </c>
      <c r="B62">
        <v>20.83</v>
      </c>
      <c r="C62">
        <v>73.650000000000006</v>
      </c>
      <c r="D62">
        <v>76.11</v>
      </c>
      <c r="E62">
        <v>36</v>
      </c>
      <c r="F62" s="2">
        <v>67</v>
      </c>
      <c r="G62" s="2">
        <v>226.6</v>
      </c>
      <c r="H62" s="2">
        <v>0.65</v>
      </c>
      <c r="I62" s="2">
        <v>30.6</v>
      </c>
    </row>
    <row r="63" spans="1:9" x14ac:dyDescent="0.3">
      <c r="A63">
        <v>0.65600000000000003</v>
      </c>
      <c r="B63">
        <v>20.83</v>
      </c>
      <c r="C63" s="2">
        <v>68.88</v>
      </c>
      <c r="D63" s="2">
        <v>76.989999999999995</v>
      </c>
      <c r="E63" s="2">
        <v>31.2</v>
      </c>
      <c r="F63">
        <v>68</v>
      </c>
      <c r="G63">
        <v>265.7</v>
      </c>
      <c r="H63">
        <v>0.65</v>
      </c>
      <c r="I63">
        <v>36</v>
      </c>
    </row>
    <row r="64" spans="1:9" x14ac:dyDescent="0.3">
      <c r="A64">
        <v>0.65600000000000003</v>
      </c>
      <c r="B64">
        <v>20.83</v>
      </c>
      <c r="C64">
        <v>77.400000000000006</v>
      </c>
      <c r="D64">
        <v>76.39</v>
      </c>
      <c r="E64">
        <v>36</v>
      </c>
      <c r="F64" s="2">
        <v>67</v>
      </c>
      <c r="G64" s="2">
        <v>226.6</v>
      </c>
      <c r="H64" s="2">
        <v>0.65</v>
      </c>
      <c r="I64" s="2">
        <v>30.6</v>
      </c>
    </row>
    <row r="65" spans="1:9" x14ac:dyDescent="0.3">
      <c r="A65">
        <v>0.65600000000000003</v>
      </c>
      <c r="B65">
        <v>20.83</v>
      </c>
      <c r="C65">
        <v>74.77</v>
      </c>
      <c r="D65">
        <v>76.41</v>
      </c>
      <c r="E65">
        <v>36</v>
      </c>
      <c r="F65" s="2">
        <v>67</v>
      </c>
      <c r="G65" s="2">
        <v>226.6</v>
      </c>
      <c r="H65" s="2">
        <v>0.65</v>
      </c>
      <c r="I65" s="2">
        <v>30.6</v>
      </c>
    </row>
    <row r="66" spans="1:9" x14ac:dyDescent="0.3">
      <c r="A66">
        <v>0.65600000000000003</v>
      </c>
      <c r="B66">
        <v>20.83</v>
      </c>
      <c r="C66" s="2">
        <v>68.88</v>
      </c>
      <c r="D66" s="2">
        <v>76.989999999999995</v>
      </c>
      <c r="E66" s="2">
        <v>31.2</v>
      </c>
      <c r="F66">
        <v>66</v>
      </c>
      <c r="G66">
        <v>251.3</v>
      </c>
      <c r="H66">
        <v>0.65</v>
      </c>
      <c r="I66">
        <v>36</v>
      </c>
    </row>
    <row r="67" spans="1:9" x14ac:dyDescent="0.3">
      <c r="A67">
        <v>0.65600000000000003</v>
      </c>
      <c r="B67">
        <v>20.83</v>
      </c>
      <c r="C67">
        <v>73.52</v>
      </c>
      <c r="D67">
        <v>76.72</v>
      </c>
      <c r="E67">
        <v>36</v>
      </c>
      <c r="F67" s="2">
        <v>67</v>
      </c>
      <c r="G67" s="2">
        <v>226.6</v>
      </c>
      <c r="H67" s="2">
        <v>0.65</v>
      </c>
      <c r="I67" s="2">
        <v>30.6</v>
      </c>
    </row>
    <row r="68" spans="1:9" x14ac:dyDescent="0.3">
      <c r="A68">
        <v>0.65600000000000003</v>
      </c>
      <c r="B68">
        <v>20.83</v>
      </c>
      <c r="C68" s="2">
        <v>68.88</v>
      </c>
      <c r="D68" s="2">
        <v>76.989999999999995</v>
      </c>
      <c r="E68" s="2">
        <v>31.2</v>
      </c>
      <c r="F68">
        <v>66</v>
      </c>
      <c r="G68">
        <v>258.39999999999998</v>
      </c>
      <c r="H68">
        <v>0.65</v>
      </c>
      <c r="I68">
        <v>36</v>
      </c>
    </row>
    <row r="69" spans="1:9" x14ac:dyDescent="0.3">
      <c r="A69">
        <v>0.65600000000000003</v>
      </c>
      <c r="B69">
        <v>20.83</v>
      </c>
      <c r="C69" s="2">
        <v>68.88</v>
      </c>
      <c r="D69" s="2">
        <v>76.989999999999995</v>
      </c>
      <c r="E69" s="2">
        <v>31.2</v>
      </c>
      <c r="F69">
        <v>63</v>
      </c>
      <c r="G69">
        <v>260.60000000000002</v>
      </c>
      <c r="H69">
        <v>0.65</v>
      </c>
      <c r="I69">
        <v>30</v>
      </c>
    </row>
    <row r="70" spans="1:9" x14ac:dyDescent="0.3">
      <c r="A70">
        <v>0.65600000000000003</v>
      </c>
      <c r="B70">
        <v>20.83</v>
      </c>
      <c r="C70" s="2">
        <v>68.88</v>
      </c>
      <c r="D70" s="2">
        <v>76.989999999999995</v>
      </c>
      <c r="E70" s="2">
        <v>31.2</v>
      </c>
      <c r="F70">
        <v>64</v>
      </c>
      <c r="G70">
        <v>257.2</v>
      </c>
      <c r="H70">
        <v>0.65</v>
      </c>
      <c r="I70">
        <v>30</v>
      </c>
    </row>
    <row r="71" spans="1:9" x14ac:dyDescent="0.3">
      <c r="A71">
        <v>0.65600000000000003</v>
      </c>
      <c r="B71">
        <v>20.83</v>
      </c>
      <c r="C71" s="2">
        <v>68.88</v>
      </c>
      <c r="D71" s="2">
        <v>76.989999999999995</v>
      </c>
      <c r="E71" s="2">
        <v>31.2</v>
      </c>
      <c r="F71">
        <v>62</v>
      </c>
      <c r="G71">
        <v>259.2</v>
      </c>
      <c r="H71">
        <v>0.65</v>
      </c>
      <c r="I71">
        <v>30</v>
      </c>
    </row>
    <row r="72" spans="1:9" x14ac:dyDescent="0.3">
      <c r="A72">
        <v>0.65600000000000003</v>
      </c>
      <c r="B72">
        <v>20.83</v>
      </c>
      <c r="C72" s="2">
        <v>68.88</v>
      </c>
      <c r="D72" s="2">
        <v>76.989999999999995</v>
      </c>
      <c r="E72" s="2">
        <v>31.2</v>
      </c>
      <c r="F72">
        <v>59</v>
      </c>
      <c r="G72">
        <v>231.4</v>
      </c>
      <c r="H72">
        <v>0.65</v>
      </c>
      <c r="I72">
        <v>30</v>
      </c>
    </row>
    <row r="73" spans="1:9" x14ac:dyDescent="0.3">
      <c r="A73">
        <v>0.65600000000000003</v>
      </c>
      <c r="B73">
        <v>20.83</v>
      </c>
      <c r="C73" s="2">
        <v>68.88</v>
      </c>
      <c r="D73" s="2">
        <v>76.989999999999995</v>
      </c>
      <c r="E73" s="2">
        <v>31.2</v>
      </c>
      <c r="F73">
        <v>62</v>
      </c>
      <c r="G73">
        <v>254.8</v>
      </c>
      <c r="H73">
        <v>0.65</v>
      </c>
      <c r="I73">
        <v>26</v>
      </c>
    </row>
    <row r="74" spans="1:9" x14ac:dyDescent="0.3">
      <c r="A74">
        <v>0.65600000000000003</v>
      </c>
      <c r="B74">
        <v>20.83</v>
      </c>
      <c r="C74" s="2">
        <v>68.88</v>
      </c>
      <c r="D74" s="2">
        <v>76.989999999999995</v>
      </c>
      <c r="E74" s="2">
        <v>31.2</v>
      </c>
      <c r="F74">
        <v>63</v>
      </c>
      <c r="G74">
        <v>275.3</v>
      </c>
      <c r="H74">
        <v>0.65</v>
      </c>
      <c r="I74">
        <v>26</v>
      </c>
    </row>
    <row r="75" spans="1:9" x14ac:dyDescent="0.3">
      <c r="A75">
        <v>0.65600000000000003</v>
      </c>
      <c r="B75">
        <v>20.83</v>
      </c>
      <c r="C75" s="2">
        <v>68.88</v>
      </c>
      <c r="D75" s="2">
        <v>76.989999999999995</v>
      </c>
      <c r="E75" s="2">
        <v>31.2</v>
      </c>
      <c r="F75">
        <v>57</v>
      </c>
      <c r="G75">
        <v>230.7</v>
      </c>
      <c r="H75">
        <v>0.65</v>
      </c>
      <c r="I75">
        <v>26</v>
      </c>
    </row>
    <row r="76" spans="1:9" x14ac:dyDescent="0.3">
      <c r="A76">
        <v>0.65600000000000003</v>
      </c>
      <c r="B76">
        <v>20.83</v>
      </c>
      <c r="C76" s="2">
        <v>68.88</v>
      </c>
      <c r="D76" s="2">
        <v>76.989999999999995</v>
      </c>
      <c r="E76" s="2">
        <v>31.2</v>
      </c>
      <c r="F76">
        <v>62</v>
      </c>
      <c r="G76">
        <v>252</v>
      </c>
      <c r="H76">
        <v>0.65</v>
      </c>
      <c r="I76">
        <v>26</v>
      </c>
    </row>
    <row r="77" spans="1:9" x14ac:dyDescent="0.3">
      <c r="A77">
        <v>0.65600000000000003</v>
      </c>
      <c r="B77">
        <v>20.83</v>
      </c>
      <c r="C77" s="2">
        <v>68.88</v>
      </c>
      <c r="D77" s="2">
        <v>76.989999999999995</v>
      </c>
      <c r="E77" s="2">
        <v>31.2</v>
      </c>
      <c r="F77">
        <v>62</v>
      </c>
      <c r="G77">
        <v>257.5</v>
      </c>
      <c r="H77">
        <v>0.65</v>
      </c>
      <c r="I77">
        <v>26</v>
      </c>
    </row>
    <row r="78" spans="1:9" x14ac:dyDescent="0.3">
      <c r="A78">
        <v>0.65600000000000003</v>
      </c>
      <c r="B78">
        <v>20.83</v>
      </c>
      <c r="C78" s="2">
        <v>68.88</v>
      </c>
      <c r="D78" s="2">
        <v>76.989999999999995</v>
      </c>
      <c r="E78" s="2">
        <v>31.2</v>
      </c>
      <c r="F78">
        <v>63</v>
      </c>
      <c r="G78">
        <v>257.5</v>
      </c>
      <c r="H78">
        <v>0.65</v>
      </c>
      <c r="I78">
        <v>26</v>
      </c>
    </row>
    <row r="79" spans="1:9" x14ac:dyDescent="0.3">
      <c r="A79">
        <v>0.65600000000000003</v>
      </c>
      <c r="B79">
        <v>20.83</v>
      </c>
      <c r="C79">
        <v>71.13</v>
      </c>
      <c r="D79">
        <v>71.77</v>
      </c>
      <c r="E79">
        <v>26</v>
      </c>
      <c r="F79" s="2">
        <v>67</v>
      </c>
      <c r="G79" s="2">
        <v>226.6</v>
      </c>
      <c r="H79" s="2">
        <v>0.65</v>
      </c>
      <c r="I79" s="2">
        <v>30.6</v>
      </c>
    </row>
    <row r="80" spans="1:9" x14ac:dyDescent="0.3">
      <c r="A80">
        <v>0.65600000000000003</v>
      </c>
      <c r="B80">
        <v>20.83</v>
      </c>
      <c r="C80">
        <v>69.569999999999993</v>
      </c>
      <c r="D80">
        <v>71.73</v>
      </c>
      <c r="E80">
        <v>26</v>
      </c>
      <c r="F80" s="2">
        <v>67</v>
      </c>
      <c r="G80" s="2">
        <v>226.6</v>
      </c>
      <c r="H80" s="2">
        <v>0.65</v>
      </c>
      <c r="I80" s="2">
        <v>30.6</v>
      </c>
    </row>
    <row r="81" spans="1:9" x14ac:dyDescent="0.3">
      <c r="A81">
        <v>0.65600000000000003</v>
      </c>
      <c r="B81">
        <v>20.83</v>
      </c>
      <c r="C81">
        <v>68.569999999999993</v>
      </c>
      <c r="D81">
        <v>71.8</v>
      </c>
      <c r="E81">
        <v>26</v>
      </c>
      <c r="F81" s="2">
        <v>67</v>
      </c>
      <c r="G81" s="2">
        <v>226.6</v>
      </c>
      <c r="H81" s="2">
        <v>0.65</v>
      </c>
      <c r="I81" s="2">
        <v>30.6</v>
      </c>
    </row>
    <row r="82" spans="1:9" x14ac:dyDescent="0.3">
      <c r="A82">
        <v>0.65600000000000003</v>
      </c>
      <c r="B82">
        <v>20.83</v>
      </c>
      <c r="C82">
        <v>71.5</v>
      </c>
      <c r="D82">
        <v>71.87</v>
      </c>
      <c r="E82">
        <v>26</v>
      </c>
      <c r="F82" s="2">
        <v>67</v>
      </c>
      <c r="G82" s="2">
        <v>226.6</v>
      </c>
      <c r="H82" s="2">
        <v>0.65</v>
      </c>
      <c r="I82" s="2">
        <v>30.6</v>
      </c>
    </row>
    <row r="83" spans="1:9" x14ac:dyDescent="0.3">
      <c r="A83">
        <v>0.65600000000000003</v>
      </c>
      <c r="B83">
        <v>20.83</v>
      </c>
      <c r="C83">
        <v>69.45</v>
      </c>
      <c r="D83">
        <v>71.87</v>
      </c>
      <c r="E83">
        <v>26</v>
      </c>
      <c r="F83" s="2">
        <v>67</v>
      </c>
      <c r="G83" s="2">
        <v>226.6</v>
      </c>
      <c r="H83" s="2">
        <v>0.65</v>
      </c>
      <c r="I83" s="2">
        <v>30.6</v>
      </c>
    </row>
    <row r="84" spans="1:9" x14ac:dyDescent="0.3">
      <c r="A84">
        <v>0.65600000000000003</v>
      </c>
      <c r="B84">
        <v>20.83</v>
      </c>
      <c r="C84">
        <v>69.47</v>
      </c>
      <c r="D84">
        <v>72.099999999999994</v>
      </c>
      <c r="E84">
        <v>26</v>
      </c>
      <c r="F84" s="2">
        <v>67</v>
      </c>
      <c r="G84" s="2">
        <v>226.6</v>
      </c>
      <c r="H84" s="2">
        <v>0.65</v>
      </c>
      <c r="I84" s="2">
        <v>30.6</v>
      </c>
    </row>
    <row r="85" spans="1:9" x14ac:dyDescent="0.3">
      <c r="A85">
        <v>0.65600000000000003</v>
      </c>
      <c r="B85">
        <v>20.83</v>
      </c>
      <c r="C85">
        <v>75.39</v>
      </c>
      <c r="D85">
        <v>72.239999999999995</v>
      </c>
      <c r="E85">
        <v>27</v>
      </c>
      <c r="F85" s="2">
        <v>67</v>
      </c>
      <c r="G85" s="2">
        <v>226.6</v>
      </c>
      <c r="H85" s="2">
        <v>0.65</v>
      </c>
      <c r="I85" s="2">
        <v>30.6</v>
      </c>
    </row>
    <row r="86" spans="1:9" x14ac:dyDescent="0.3">
      <c r="A86">
        <v>0.65600000000000003</v>
      </c>
      <c r="B86">
        <v>20.83</v>
      </c>
      <c r="C86" s="2">
        <v>68.88</v>
      </c>
      <c r="D86" s="2">
        <v>76.989999999999995</v>
      </c>
      <c r="E86" s="2">
        <v>31.2</v>
      </c>
      <c r="F86">
        <v>63.6</v>
      </c>
      <c r="G86">
        <v>261.39</v>
      </c>
      <c r="H86">
        <v>0.65</v>
      </c>
      <c r="I86" s="2">
        <v>30.6</v>
      </c>
    </row>
    <row r="87" spans="1:9" x14ac:dyDescent="0.3">
      <c r="A87">
        <v>0.65600000000000003</v>
      </c>
      <c r="B87">
        <v>20.83</v>
      </c>
      <c r="C87" s="2">
        <v>68.88</v>
      </c>
      <c r="D87" s="2">
        <v>76.989999999999995</v>
      </c>
      <c r="E87" s="2">
        <v>31.2</v>
      </c>
      <c r="F87">
        <v>63.7</v>
      </c>
      <c r="G87">
        <v>264.36</v>
      </c>
      <c r="H87">
        <v>0.65</v>
      </c>
      <c r="I87" s="2">
        <v>30.6</v>
      </c>
    </row>
    <row r="88" spans="1:9" x14ac:dyDescent="0.3">
      <c r="A88">
        <v>0.65600000000000003</v>
      </c>
      <c r="B88">
        <v>20.83</v>
      </c>
      <c r="C88" s="2">
        <v>68.88</v>
      </c>
      <c r="D88" s="2">
        <v>76.989999999999995</v>
      </c>
      <c r="E88" s="2">
        <v>31.2</v>
      </c>
      <c r="F88">
        <v>63.6</v>
      </c>
      <c r="G88">
        <v>261.91000000000003</v>
      </c>
      <c r="H88">
        <v>0.65</v>
      </c>
      <c r="I88" s="2">
        <v>30.6</v>
      </c>
    </row>
    <row r="89" spans="1:9" x14ac:dyDescent="0.3">
      <c r="A89">
        <v>0.65600000000000003</v>
      </c>
      <c r="B89">
        <v>20.83</v>
      </c>
      <c r="C89" s="2">
        <v>68.88</v>
      </c>
      <c r="D89" s="2">
        <v>76.989999999999995</v>
      </c>
      <c r="E89" s="2">
        <v>31.2</v>
      </c>
      <c r="F89">
        <v>63.1</v>
      </c>
      <c r="G89">
        <v>252.51</v>
      </c>
      <c r="H89">
        <v>0.65</v>
      </c>
      <c r="I89" s="2">
        <v>30.6</v>
      </c>
    </row>
    <row r="90" spans="1:9" x14ac:dyDescent="0.3">
      <c r="A90">
        <v>0.65600000000000003</v>
      </c>
      <c r="B90">
        <v>20.83</v>
      </c>
      <c r="C90" s="2">
        <v>68.88</v>
      </c>
      <c r="D90" s="2">
        <v>76.989999999999995</v>
      </c>
      <c r="E90" s="2">
        <v>31.2</v>
      </c>
      <c r="F90">
        <v>62.4</v>
      </c>
      <c r="G90">
        <v>252.3</v>
      </c>
      <c r="H90">
        <v>0.65</v>
      </c>
      <c r="I90" s="2">
        <v>30.6</v>
      </c>
    </row>
    <row r="91" spans="1:9" x14ac:dyDescent="0.3">
      <c r="A91">
        <v>0.65600000000000003</v>
      </c>
      <c r="B91">
        <v>20.83</v>
      </c>
      <c r="C91">
        <v>70.94</v>
      </c>
      <c r="D91">
        <v>72.23</v>
      </c>
      <c r="E91" s="2">
        <v>31.2</v>
      </c>
      <c r="F91" s="2">
        <v>67</v>
      </c>
      <c r="G91" s="2">
        <v>226.6</v>
      </c>
      <c r="H91" s="2">
        <v>0.65</v>
      </c>
      <c r="I91" s="2">
        <v>30.6</v>
      </c>
    </row>
    <row r="92" spans="1:9" x14ac:dyDescent="0.3">
      <c r="A92">
        <v>0.65600000000000003</v>
      </c>
      <c r="B92">
        <v>20.83</v>
      </c>
      <c r="C92">
        <v>69.48</v>
      </c>
      <c r="D92">
        <v>72.75</v>
      </c>
      <c r="E92" s="2">
        <v>31.2</v>
      </c>
      <c r="F92" s="2">
        <v>67</v>
      </c>
      <c r="G92" s="2">
        <v>226.6</v>
      </c>
      <c r="H92" s="2">
        <v>0.65</v>
      </c>
      <c r="I92" s="2">
        <v>30.6</v>
      </c>
    </row>
    <row r="93" spans="1:9" x14ac:dyDescent="0.3">
      <c r="A93">
        <v>0.65600000000000003</v>
      </c>
      <c r="B93">
        <v>20.83</v>
      </c>
      <c r="C93">
        <v>68.75</v>
      </c>
      <c r="D93">
        <v>72.02</v>
      </c>
      <c r="E93" s="2">
        <v>31.2</v>
      </c>
      <c r="F93" s="2">
        <v>67</v>
      </c>
      <c r="G93" s="2">
        <v>226.6</v>
      </c>
      <c r="H93" s="2">
        <v>0.65</v>
      </c>
      <c r="I93" s="2">
        <v>30.6</v>
      </c>
    </row>
    <row r="94" spans="1:9" x14ac:dyDescent="0.3">
      <c r="A94">
        <v>0.65600000000000003</v>
      </c>
      <c r="B94">
        <v>20.83</v>
      </c>
      <c r="C94" s="2">
        <v>68.88</v>
      </c>
      <c r="D94" s="2">
        <v>76.989999999999995</v>
      </c>
      <c r="E94" s="2">
        <v>31.2</v>
      </c>
      <c r="F94">
        <v>61</v>
      </c>
      <c r="G94">
        <v>251.7</v>
      </c>
      <c r="H94">
        <v>0.65</v>
      </c>
      <c r="I94">
        <v>29</v>
      </c>
    </row>
    <row r="95" spans="1:9" x14ac:dyDescent="0.3">
      <c r="A95">
        <v>0.65600000000000003</v>
      </c>
      <c r="B95">
        <v>20.83</v>
      </c>
      <c r="C95" s="2">
        <v>68.88</v>
      </c>
      <c r="D95" s="2">
        <v>76.989999999999995</v>
      </c>
      <c r="E95" s="2">
        <v>31.2</v>
      </c>
      <c r="F95">
        <v>65</v>
      </c>
      <c r="G95">
        <v>255.9</v>
      </c>
      <c r="H95">
        <v>0.65</v>
      </c>
      <c r="I95">
        <v>31</v>
      </c>
    </row>
    <row r="96" spans="1:9" x14ac:dyDescent="0.3">
      <c r="A96">
        <v>0.65600000000000003</v>
      </c>
      <c r="B96">
        <v>20.83</v>
      </c>
      <c r="C96" s="2">
        <v>68.88</v>
      </c>
      <c r="D96" s="2">
        <v>76.989999999999995</v>
      </c>
      <c r="E96" s="2">
        <v>31.2</v>
      </c>
      <c r="F96">
        <v>64</v>
      </c>
      <c r="G96">
        <v>255.9</v>
      </c>
      <c r="H96">
        <v>0.65</v>
      </c>
      <c r="I96">
        <v>31</v>
      </c>
    </row>
    <row r="97" spans="1:9" x14ac:dyDescent="0.3">
      <c r="A97">
        <v>0.65600000000000003</v>
      </c>
      <c r="B97">
        <v>20.83</v>
      </c>
      <c r="C97" s="2">
        <v>68.88</v>
      </c>
      <c r="D97" s="2">
        <v>76.989999999999995</v>
      </c>
      <c r="E97" s="2">
        <v>31.2</v>
      </c>
      <c r="F97" s="2">
        <v>67</v>
      </c>
      <c r="G97" s="2">
        <v>226.6</v>
      </c>
      <c r="H97" s="2">
        <v>0.65</v>
      </c>
      <c r="I97" s="2">
        <v>30.6</v>
      </c>
    </row>
    <row r="98" spans="1:9" x14ac:dyDescent="0.3">
      <c r="A98">
        <v>0.65600000000000003</v>
      </c>
      <c r="B98">
        <v>20.83</v>
      </c>
      <c r="C98" s="2">
        <v>68.88</v>
      </c>
      <c r="D98" s="2">
        <v>76.989999999999995</v>
      </c>
      <c r="E98" s="2">
        <v>31.2</v>
      </c>
      <c r="F98">
        <v>64</v>
      </c>
      <c r="G98">
        <v>255.9</v>
      </c>
      <c r="H98">
        <v>0.65</v>
      </c>
      <c r="I98">
        <v>31</v>
      </c>
    </row>
    <row r="99" spans="1:9" x14ac:dyDescent="0.3">
      <c r="A99">
        <v>0.65600000000000003</v>
      </c>
      <c r="B99">
        <v>20.83</v>
      </c>
      <c r="C99" s="2">
        <v>68.88</v>
      </c>
      <c r="D99" s="2">
        <v>76.989999999999995</v>
      </c>
      <c r="E99" s="2">
        <v>31.2</v>
      </c>
      <c r="F99">
        <v>65</v>
      </c>
      <c r="G99">
        <v>257.39999999999998</v>
      </c>
      <c r="H99">
        <v>0.65</v>
      </c>
      <c r="I99">
        <v>31</v>
      </c>
    </row>
    <row r="100" spans="1:9" x14ac:dyDescent="0.3">
      <c r="A100">
        <v>0.65600000000000003</v>
      </c>
      <c r="B100">
        <v>20.83</v>
      </c>
      <c r="C100">
        <v>69.97</v>
      </c>
      <c r="D100">
        <v>73.37</v>
      </c>
      <c r="E100">
        <v>30</v>
      </c>
      <c r="F100" s="2">
        <v>67</v>
      </c>
      <c r="G100" s="2">
        <v>226.6</v>
      </c>
      <c r="H100" s="2">
        <v>0.65</v>
      </c>
      <c r="I100" s="2">
        <v>30.6</v>
      </c>
    </row>
    <row r="101" spans="1:9" x14ac:dyDescent="0.3">
      <c r="A101">
        <v>0.65600000000000003</v>
      </c>
      <c r="B101">
        <v>20.83</v>
      </c>
      <c r="C101">
        <v>71.64</v>
      </c>
      <c r="D101">
        <v>73.459999999999994</v>
      </c>
      <c r="E101">
        <v>30</v>
      </c>
      <c r="F101" s="2">
        <v>67</v>
      </c>
      <c r="G101" s="2">
        <v>226.6</v>
      </c>
      <c r="H101" s="2">
        <v>0.65</v>
      </c>
      <c r="I101" s="2">
        <v>30.6</v>
      </c>
    </row>
    <row r="102" spans="1:9" x14ac:dyDescent="0.3">
      <c r="A102">
        <v>0.65600000000000003</v>
      </c>
      <c r="B102">
        <v>20.83</v>
      </c>
      <c r="C102">
        <v>71.94</v>
      </c>
      <c r="D102">
        <v>72.3</v>
      </c>
      <c r="E102">
        <v>30</v>
      </c>
      <c r="F102" s="2">
        <v>67</v>
      </c>
      <c r="G102" s="2">
        <v>226.6</v>
      </c>
      <c r="H102" s="2">
        <v>0.65</v>
      </c>
      <c r="I102" s="2">
        <v>30.6</v>
      </c>
    </row>
    <row r="103" spans="1:9" x14ac:dyDescent="0.3">
      <c r="A103">
        <v>0.65600000000000003</v>
      </c>
      <c r="B103">
        <v>20.83</v>
      </c>
      <c r="C103">
        <v>68.58</v>
      </c>
      <c r="D103">
        <v>71.47</v>
      </c>
      <c r="E103">
        <v>30</v>
      </c>
      <c r="F103" s="2">
        <v>67</v>
      </c>
      <c r="G103" s="2">
        <v>226.6</v>
      </c>
      <c r="H103" s="2">
        <v>0.65</v>
      </c>
      <c r="I103" s="2">
        <v>30.6</v>
      </c>
    </row>
    <row r="104" spans="1:9" x14ac:dyDescent="0.3">
      <c r="A104">
        <v>0.65600000000000003</v>
      </c>
      <c r="B104">
        <v>20.83</v>
      </c>
      <c r="C104">
        <v>70.010000000000005</v>
      </c>
      <c r="D104">
        <v>72.14</v>
      </c>
      <c r="E104">
        <v>30</v>
      </c>
      <c r="F104" s="2">
        <v>67</v>
      </c>
      <c r="G104" s="2">
        <v>226.6</v>
      </c>
      <c r="H104" s="2">
        <v>0.65</v>
      </c>
      <c r="I104" s="2">
        <v>30.6</v>
      </c>
    </row>
    <row r="105" spans="1:9" x14ac:dyDescent="0.3">
      <c r="A105">
        <v>0.65600000000000003</v>
      </c>
      <c r="B105">
        <v>20.83</v>
      </c>
      <c r="C105">
        <v>69.39</v>
      </c>
      <c r="D105">
        <v>71.739999999999995</v>
      </c>
      <c r="E105">
        <v>30</v>
      </c>
      <c r="F105" s="2">
        <v>67</v>
      </c>
      <c r="G105" s="2">
        <v>226.6</v>
      </c>
      <c r="H105" s="2">
        <v>0.65</v>
      </c>
      <c r="I105" s="2">
        <v>30.6</v>
      </c>
    </row>
    <row r="106" spans="1:9" x14ac:dyDescent="0.3">
      <c r="A106">
        <v>0.65600000000000003</v>
      </c>
      <c r="B106">
        <v>20.83</v>
      </c>
      <c r="C106" s="2">
        <v>68.88</v>
      </c>
      <c r="D106" s="2">
        <v>76.989999999999995</v>
      </c>
      <c r="E106" s="2">
        <v>31.2</v>
      </c>
      <c r="F106">
        <v>63</v>
      </c>
      <c r="G106">
        <v>254</v>
      </c>
      <c r="H106">
        <v>0.65</v>
      </c>
      <c r="I106">
        <v>27</v>
      </c>
    </row>
    <row r="107" spans="1:9" x14ac:dyDescent="0.3">
      <c r="A107">
        <v>0.65600000000000003</v>
      </c>
      <c r="B107">
        <v>20.83</v>
      </c>
      <c r="C107" s="2">
        <v>68.88</v>
      </c>
      <c r="D107" s="2">
        <v>76.989999999999995</v>
      </c>
      <c r="E107" s="2">
        <v>31.2</v>
      </c>
      <c r="F107">
        <v>62</v>
      </c>
      <c r="G107">
        <v>254</v>
      </c>
      <c r="H107">
        <v>0.65</v>
      </c>
      <c r="I107">
        <v>27</v>
      </c>
    </row>
    <row r="108" spans="1:9" x14ac:dyDescent="0.3">
      <c r="A108">
        <v>0.65600000000000003</v>
      </c>
      <c r="B108">
        <v>20.83</v>
      </c>
      <c r="C108" s="2">
        <v>68.88</v>
      </c>
      <c r="D108" s="2">
        <v>76.989999999999995</v>
      </c>
      <c r="E108" s="2">
        <v>31.2</v>
      </c>
      <c r="F108">
        <v>64</v>
      </c>
      <c r="G108">
        <v>258.60000000000002</v>
      </c>
      <c r="H108">
        <v>0.65</v>
      </c>
      <c r="I108">
        <v>27</v>
      </c>
    </row>
    <row r="109" spans="1:9" x14ac:dyDescent="0.3">
      <c r="A109">
        <v>0.65600000000000003</v>
      </c>
      <c r="B109">
        <v>20.83</v>
      </c>
      <c r="C109" s="2">
        <v>68.88</v>
      </c>
      <c r="D109" s="2">
        <v>76.989999999999995</v>
      </c>
      <c r="E109" s="2">
        <v>31.2</v>
      </c>
      <c r="F109">
        <v>65</v>
      </c>
      <c r="G109">
        <v>249.8</v>
      </c>
      <c r="H109">
        <v>0.65</v>
      </c>
      <c r="I109">
        <v>27</v>
      </c>
    </row>
    <row r="110" spans="1:9" x14ac:dyDescent="0.3">
      <c r="A110">
        <v>0.65600000000000003</v>
      </c>
      <c r="B110">
        <v>20.83</v>
      </c>
      <c r="C110" s="2">
        <v>68.88</v>
      </c>
      <c r="D110" s="2">
        <v>76.989999999999995</v>
      </c>
      <c r="E110" s="2">
        <v>31.2</v>
      </c>
      <c r="F110" s="2">
        <v>67</v>
      </c>
      <c r="G110" s="2">
        <v>226.6</v>
      </c>
      <c r="H110" s="2">
        <v>0.65</v>
      </c>
      <c r="I110" s="2">
        <v>30.6</v>
      </c>
    </row>
    <row r="111" spans="1:9" x14ac:dyDescent="0.3">
      <c r="A111">
        <v>0.39400000000000002</v>
      </c>
      <c r="B111">
        <v>12.5</v>
      </c>
      <c r="C111" s="2">
        <v>68.88</v>
      </c>
      <c r="D111" s="2">
        <v>76.989999999999995</v>
      </c>
      <c r="E111" s="2">
        <v>31.2</v>
      </c>
      <c r="F111">
        <v>64</v>
      </c>
      <c r="G111">
        <v>257.39999999999998</v>
      </c>
      <c r="H111">
        <v>0.65</v>
      </c>
      <c r="I111">
        <v>33</v>
      </c>
    </row>
    <row r="112" spans="1:9" x14ac:dyDescent="0.3">
      <c r="A112">
        <v>0.39400000000000002</v>
      </c>
      <c r="B112">
        <v>12.5</v>
      </c>
      <c r="C112" s="2">
        <v>68.88</v>
      </c>
      <c r="D112" s="2">
        <v>76.989999999999995</v>
      </c>
      <c r="E112" s="2">
        <v>31.2</v>
      </c>
      <c r="F112" s="2">
        <v>67</v>
      </c>
      <c r="G112" s="2">
        <v>226.6</v>
      </c>
      <c r="H112" s="2">
        <v>0.65</v>
      </c>
      <c r="I112" s="2">
        <v>30.6</v>
      </c>
    </row>
    <row r="113" spans="1:9" x14ac:dyDescent="0.3">
      <c r="A113">
        <v>0.65600000000000003</v>
      </c>
      <c r="B113">
        <v>20.83</v>
      </c>
      <c r="C113" s="2">
        <v>68.88</v>
      </c>
      <c r="D113" s="2">
        <v>76.989999999999995</v>
      </c>
      <c r="E113" s="2">
        <v>31.2</v>
      </c>
      <c r="F113">
        <v>18</v>
      </c>
      <c r="G113">
        <v>140.19</v>
      </c>
      <c r="H113">
        <v>0.35</v>
      </c>
      <c r="I113">
        <v>25.4</v>
      </c>
    </row>
    <row r="114" spans="1:9" x14ac:dyDescent="0.3">
      <c r="A114">
        <v>0.65600000000000003</v>
      </c>
      <c r="B114">
        <v>20.83</v>
      </c>
      <c r="C114" s="2">
        <v>68.88</v>
      </c>
      <c r="D114" s="2">
        <v>76.989999999999995</v>
      </c>
      <c r="E114" s="2">
        <v>31.2</v>
      </c>
      <c r="F114">
        <v>61</v>
      </c>
      <c r="G114">
        <v>257.89999999999998</v>
      </c>
      <c r="H114">
        <v>0.65</v>
      </c>
      <c r="I114">
        <v>24</v>
      </c>
    </row>
    <row r="115" spans="1:9" x14ac:dyDescent="0.3">
      <c r="A115">
        <v>0.65600000000000003</v>
      </c>
      <c r="B115">
        <v>20.83</v>
      </c>
      <c r="C115">
        <v>70.02</v>
      </c>
      <c r="D115">
        <v>71.010000000000005</v>
      </c>
      <c r="E115" s="2">
        <v>31.2</v>
      </c>
      <c r="F115" s="2">
        <v>67</v>
      </c>
      <c r="G115" s="2">
        <v>226.6</v>
      </c>
      <c r="H115" s="2">
        <v>0.65</v>
      </c>
      <c r="I115" s="2">
        <v>30.6</v>
      </c>
    </row>
    <row r="116" spans="1:9" x14ac:dyDescent="0.3">
      <c r="A116">
        <v>0.39400000000000002</v>
      </c>
      <c r="B116">
        <v>12.5</v>
      </c>
      <c r="C116">
        <v>73.709999999999994</v>
      </c>
      <c r="D116">
        <v>74.87</v>
      </c>
      <c r="E116" s="2">
        <v>31.2</v>
      </c>
      <c r="F116">
        <v>66</v>
      </c>
      <c r="G116">
        <v>289.8</v>
      </c>
      <c r="H116">
        <v>0.65</v>
      </c>
      <c r="I116">
        <v>31</v>
      </c>
    </row>
    <row r="117" spans="1:9" x14ac:dyDescent="0.3">
      <c r="A117">
        <v>0.39400000000000002</v>
      </c>
      <c r="B117">
        <v>12.5</v>
      </c>
      <c r="C117">
        <v>72.98</v>
      </c>
      <c r="D117">
        <v>74.930000000000007</v>
      </c>
      <c r="E117" s="2">
        <v>31.2</v>
      </c>
      <c r="F117">
        <v>66</v>
      </c>
      <c r="G117">
        <v>261.8</v>
      </c>
      <c r="H117">
        <v>0.65</v>
      </c>
      <c r="I117">
        <v>32</v>
      </c>
    </row>
    <row r="118" spans="1:9" x14ac:dyDescent="0.3">
      <c r="A118">
        <v>0.39400000000000002</v>
      </c>
      <c r="B118">
        <v>12.5</v>
      </c>
      <c r="C118">
        <v>71.510000000000005</v>
      </c>
      <c r="D118">
        <v>71.739999999999995</v>
      </c>
      <c r="E118" s="2">
        <v>31.2</v>
      </c>
      <c r="F118">
        <v>62</v>
      </c>
      <c r="G118">
        <v>217</v>
      </c>
      <c r="H118">
        <v>0.65</v>
      </c>
      <c r="I118">
        <v>29</v>
      </c>
    </row>
    <row r="119" spans="1:9" x14ac:dyDescent="0.3">
      <c r="A119">
        <v>0.65600000000000003</v>
      </c>
      <c r="B119">
        <v>20.83</v>
      </c>
      <c r="C119" s="2">
        <v>68.88</v>
      </c>
      <c r="D119" s="2">
        <v>76.989999999999995</v>
      </c>
      <c r="E119" s="2">
        <v>31.2</v>
      </c>
      <c r="F119" s="2">
        <v>67</v>
      </c>
      <c r="G119" s="2">
        <v>226.6</v>
      </c>
      <c r="H119" s="2">
        <v>0.65</v>
      </c>
      <c r="I119" s="2">
        <v>30.6</v>
      </c>
    </row>
    <row r="120" spans="1:9" x14ac:dyDescent="0.3">
      <c r="A120" s="2">
        <v>0.65600000000000003</v>
      </c>
      <c r="B120" s="2">
        <v>20.83</v>
      </c>
      <c r="C120" s="2">
        <v>68.88</v>
      </c>
      <c r="D120" s="2">
        <v>76.989999999999995</v>
      </c>
      <c r="E120" s="2">
        <v>31.2</v>
      </c>
      <c r="F120" s="2">
        <v>67</v>
      </c>
      <c r="G120" s="2">
        <v>226.6</v>
      </c>
      <c r="H120" s="2">
        <v>0.65</v>
      </c>
      <c r="I120" s="2">
        <v>30.6</v>
      </c>
    </row>
    <row r="121" spans="1:9" x14ac:dyDescent="0.3">
      <c r="A121">
        <v>0.65600000000000003</v>
      </c>
      <c r="B121">
        <v>20.83</v>
      </c>
      <c r="C121" s="2">
        <v>68.88</v>
      </c>
      <c r="D121" s="2">
        <v>76.989999999999995</v>
      </c>
      <c r="E121" s="2">
        <v>31.2</v>
      </c>
      <c r="F121" s="2">
        <v>67</v>
      </c>
      <c r="G121" s="2">
        <v>226.6</v>
      </c>
      <c r="H121" s="2">
        <v>0.65</v>
      </c>
      <c r="I121" s="2">
        <v>30.6</v>
      </c>
    </row>
    <row r="122" spans="1:9" x14ac:dyDescent="0.3">
      <c r="A122">
        <v>0.65600000000000003</v>
      </c>
      <c r="B122">
        <v>20.83</v>
      </c>
      <c r="C122" s="2">
        <v>68.88</v>
      </c>
      <c r="D122" s="2">
        <v>76.989999999999995</v>
      </c>
      <c r="E122" s="2">
        <v>31.2</v>
      </c>
      <c r="F122">
        <v>64</v>
      </c>
      <c r="G122">
        <v>266.7</v>
      </c>
      <c r="H122">
        <v>0.65</v>
      </c>
      <c r="I122">
        <v>26</v>
      </c>
    </row>
    <row r="123" spans="1:9" x14ac:dyDescent="0.3">
      <c r="A123">
        <v>0.65600000000000003</v>
      </c>
      <c r="B123">
        <v>20.83</v>
      </c>
      <c r="C123" s="2">
        <v>68.88</v>
      </c>
      <c r="D123" s="2">
        <v>76.989999999999995</v>
      </c>
      <c r="E123" s="2">
        <v>31.2</v>
      </c>
      <c r="F123">
        <v>65</v>
      </c>
      <c r="G123">
        <v>271.39999999999998</v>
      </c>
      <c r="H123">
        <v>0.65</v>
      </c>
      <c r="I123">
        <v>26</v>
      </c>
    </row>
    <row r="124" spans="1:9" x14ac:dyDescent="0.3">
      <c r="A124">
        <v>0.65600000000000003</v>
      </c>
      <c r="B124">
        <v>20.83</v>
      </c>
      <c r="C124" s="2">
        <v>68.88</v>
      </c>
      <c r="D124" s="2">
        <v>76.989999999999995</v>
      </c>
      <c r="E124" s="2">
        <v>31.2</v>
      </c>
      <c r="F124">
        <v>65</v>
      </c>
      <c r="G124">
        <v>265.10000000000002</v>
      </c>
      <c r="H124">
        <v>0.65</v>
      </c>
      <c r="I124">
        <v>26</v>
      </c>
    </row>
    <row r="125" spans="1:9" x14ac:dyDescent="0.3">
      <c r="A125">
        <v>0.65600000000000003</v>
      </c>
      <c r="B125">
        <v>20.83</v>
      </c>
      <c r="C125" s="2">
        <v>68.88</v>
      </c>
      <c r="D125" s="2">
        <v>76.989999999999995</v>
      </c>
      <c r="E125" s="2">
        <v>31.2</v>
      </c>
      <c r="F125">
        <v>66</v>
      </c>
      <c r="G125">
        <v>264.5</v>
      </c>
      <c r="H125">
        <v>0.65</v>
      </c>
      <c r="I125">
        <v>26</v>
      </c>
    </row>
    <row r="126" spans="1:9" x14ac:dyDescent="0.3">
      <c r="A126">
        <v>0.65600000000000003</v>
      </c>
      <c r="B126">
        <v>20.83</v>
      </c>
      <c r="C126" s="2">
        <v>68.88</v>
      </c>
      <c r="D126" s="2">
        <v>76.989999999999995</v>
      </c>
      <c r="E126" s="2">
        <v>31.2</v>
      </c>
      <c r="F126">
        <v>65</v>
      </c>
      <c r="G126">
        <v>267.8</v>
      </c>
      <c r="H126">
        <v>0.65</v>
      </c>
      <c r="I126">
        <v>26</v>
      </c>
    </row>
    <row r="127" spans="1:9" x14ac:dyDescent="0.3">
      <c r="A127">
        <v>0.65600000000000003</v>
      </c>
      <c r="B127">
        <v>20.83</v>
      </c>
      <c r="C127" s="2">
        <v>68.88</v>
      </c>
      <c r="D127" s="2">
        <v>76.989999999999995</v>
      </c>
      <c r="E127" s="2">
        <v>31.2</v>
      </c>
      <c r="F127">
        <v>65</v>
      </c>
      <c r="G127">
        <v>261.60000000000002</v>
      </c>
      <c r="H127">
        <v>0.65</v>
      </c>
      <c r="I127">
        <v>28</v>
      </c>
    </row>
    <row r="128" spans="1:9" x14ac:dyDescent="0.3">
      <c r="A128">
        <v>0.65600000000000003</v>
      </c>
      <c r="B128">
        <v>20.83</v>
      </c>
      <c r="C128" s="2">
        <v>68.88</v>
      </c>
      <c r="D128" s="2">
        <v>76.989999999999995</v>
      </c>
      <c r="E128" s="2">
        <v>31.2</v>
      </c>
      <c r="F128">
        <v>65</v>
      </c>
      <c r="G128">
        <v>264.10000000000002</v>
      </c>
      <c r="H128">
        <v>0.65</v>
      </c>
      <c r="I128">
        <v>26</v>
      </c>
    </row>
    <row r="129" spans="1:9" x14ac:dyDescent="0.3">
      <c r="A129">
        <v>0.65600000000000003</v>
      </c>
      <c r="B129">
        <v>20.83</v>
      </c>
      <c r="C129">
        <v>72.83</v>
      </c>
      <c r="D129">
        <v>72.849999999999994</v>
      </c>
      <c r="E129">
        <v>26.5</v>
      </c>
      <c r="F129" s="2">
        <v>67</v>
      </c>
      <c r="G129" s="2">
        <v>226.6</v>
      </c>
      <c r="H129" s="2">
        <v>0.65</v>
      </c>
      <c r="I129" s="2">
        <v>30.6</v>
      </c>
    </row>
    <row r="130" spans="1:9" x14ac:dyDescent="0.3">
      <c r="A130">
        <v>0.65600000000000003</v>
      </c>
      <c r="B130">
        <v>20.83</v>
      </c>
      <c r="C130">
        <v>73.02</v>
      </c>
      <c r="D130">
        <v>73.09</v>
      </c>
      <c r="E130">
        <v>26.4</v>
      </c>
      <c r="F130" s="2">
        <v>67</v>
      </c>
      <c r="G130" s="2">
        <v>226.6</v>
      </c>
      <c r="H130" s="2">
        <v>0.65</v>
      </c>
      <c r="I130" s="2">
        <v>30.6</v>
      </c>
    </row>
    <row r="131" spans="1:9" x14ac:dyDescent="0.3">
      <c r="A131">
        <v>0.65600000000000003</v>
      </c>
      <c r="B131">
        <v>20.83</v>
      </c>
      <c r="C131" s="2">
        <v>68.88</v>
      </c>
      <c r="D131" s="2">
        <v>76.989999999999995</v>
      </c>
      <c r="E131" s="2">
        <v>31.2</v>
      </c>
      <c r="F131">
        <v>66</v>
      </c>
      <c r="G131">
        <v>273.2</v>
      </c>
      <c r="H131">
        <v>0.65</v>
      </c>
      <c r="I131">
        <v>26</v>
      </c>
    </row>
    <row r="132" spans="1:9" x14ac:dyDescent="0.3">
      <c r="A132">
        <v>0.65600000000000003</v>
      </c>
      <c r="B132">
        <v>20.83</v>
      </c>
      <c r="C132">
        <v>72.349999999999994</v>
      </c>
      <c r="D132">
        <v>73.25</v>
      </c>
      <c r="E132">
        <v>26.5</v>
      </c>
      <c r="F132" s="2">
        <v>67</v>
      </c>
      <c r="G132" s="2">
        <v>226.6</v>
      </c>
      <c r="H132" s="2">
        <v>0.65</v>
      </c>
      <c r="I132" s="2">
        <v>30.6</v>
      </c>
    </row>
    <row r="133" spans="1:9" x14ac:dyDescent="0.3">
      <c r="A133">
        <v>0.65600000000000003</v>
      </c>
      <c r="B133">
        <v>20.83</v>
      </c>
      <c r="C133" s="2">
        <v>68.88</v>
      </c>
      <c r="D133" s="2">
        <v>76.989999999999995</v>
      </c>
      <c r="E133" s="2">
        <v>31.2</v>
      </c>
      <c r="F133">
        <v>64</v>
      </c>
      <c r="G133">
        <v>275</v>
      </c>
      <c r="H133">
        <v>0.65</v>
      </c>
      <c r="I133">
        <v>26</v>
      </c>
    </row>
    <row r="134" spans="1:9" x14ac:dyDescent="0.3">
      <c r="A134">
        <v>0.65600000000000003</v>
      </c>
      <c r="B134">
        <v>20.83</v>
      </c>
      <c r="C134" s="2">
        <v>68.88</v>
      </c>
      <c r="D134" s="2">
        <v>76.989999999999995</v>
      </c>
      <c r="E134" s="2">
        <v>31.2</v>
      </c>
      <c r="F134">
        <v>66</v>
      </c>
      <c r="G134">
        <v>284.10000000000002</v>
      </c>
      <c r="H134">
        <v>0.65</v>
      </c>
      <c r="I134">
        <v>26</v>
      </c>
    </row>
    <row r="135" spans="1:9" x14ac:dyDescent="0.3">
      <c r="A135">
        <v>0.65600000000000003</v>
      </c>
      <c r="B135">
        <v>20.83</v>
      </c>
      <c r="C135" s="2">
        <v>68.88</v>
      </c>
      <c r="D135" s="2">
        <v>76.989999999999995</v>
      </c>
      <c r="E135" s="2">
        <v>31.2</v>
      </c>
      <c r="F135">
        <v>66</v>
      </c>
      <c r="G135">
        <v>267.2</v>
      </c>
      <c r="H135">
        <v>0.65</v>
      </c>
      <c r="I135">
        <v>26</v>
      </c>
    </row>
    <row r="136" spans="1:9" x14ac:dyDescent="0.3">
      <c r="A136">
        <v>0.65600000000000003</v>
      </c>
      <c r="B136">
        <v>20.83</v>
      </c>
      <c r="C136">
        <v>73.180000000000007</v>
      </c>
      <c r="D136">
        <v>73.06</v>
      </c>
      <c r="E136">
        <v>26.5</v>
      </c>
      <c r="F136" s="2">
        <v>67</v>
      </c>
      <c r="G136" s="2">
        <v>226.6</v>
      </c>
      <c r="H136" s="2">
        <v>0.65</v>
      </c>
      <c r="I136" s="2">
        <v>30.6</v>
      </c>
    </row>
    <row r="137" spans="1:9" x14ac:dyDescent="0.3">
      <c r="A137">
        <v>0.65600000000000003</v>
      </c>
      <c r="B137">
        <v>20.83</v>
      </c>
      <c r="C137" s="2">
        <v>68.88</v>
      </c>
      <c r="D137" s="2">
        <v>76.989999999999995</v>
      </c>
      <c r="E137" s="2">
        <v>31.2</v>
      </c>
      <c r="F137">
        <v>65</v>
      </c>
      <c r="G137">
        <v>264.3</v>
      </c>
      <c r="H137">
        <v>0.65</v>
      </c>
      <c r="I137">
        <v>26</v>
      </c>
    </row>
    <row r="138" spans="1:9" x14ac:dyDescent="0.3">
      <c r="A138">
        <v>0.65600000000000003</v>
      </c>
      <c r="B138">
        <v>20.83</v>
      </c>
      <c r="C138">
        <v>72.92</v>
      </c>
      <c r="D138">
        <v>72.760000000000005</v>
      </c>
      <c r="E138">
        <v>26.3</v>
      </c>
      <c r="F138" s="2">
        <v>67</v>
      </c>
      <c r="G138" s="2">
        <v>226.6</v>
      </c>
      <c r="H138" s="2">
        <v>0.65</v>
      </c>
      <c r="I138" s="2">
        <v>30.6</v>
      </c>
    </row>
    <row r="139" spans="1:9" x14ac:dyDescent="0.3">
      <c r="A139">
        <v>0.65600000000000003</v>
      </c>
      <c r="B139">
        <v>20.83</v>
      </c>
      <c r="C139">
        <v>72.66</v>
      </c>
      <c r="D139">
        <v>73.05</v>
      </c>
      <c r="E139">
        <v>26.3</v>
      </c>
      <c r="F139" s="2">
        <v>67</v>
      </c>
      <c r="G139" s="2">
        <v>226.6</v>
      </c>
      <c r="H139" s="2">
        <v>0.65</v>
      </c>
      <c r="I139" s="2">
        <v>30.6</v>
      </c>
    </row>
    <row r="140" spans="1:9" x14ac:dyDescent="0.3">
      <c r="A140">
        <v>0.65600000000000003</v>
      </c>
      <c r="B140">
        <v>20.83</v>
      </c>
      <c r="C140">
        <v>71.680000000000007</v>
      </c>
      <c r="D140">
        <v>73.040000000000006</v>
      </c>
      <c r="E140">
        <v>26.2</v>
      </c>
      <c r="F140" s="2">
        <v>67</v>
      </c>
      <c r="G140" s="2">
        <v>226.6</v>
      </c>
      <c r="H140" s="2">
        <v>0.65</v>
      </c>
      <c r="I140" s="2">
        <v>30.6</v>
      </c>
    </row>
    <row r="141" spans="1:9" x14ac:dyDescent="0.3">
      <c r="A141">
        <v>0.65600000000000003</v>
      </c>
      <c r="B141">
        <v>20.83</v>
      </c>
      <c r="C141">
        <v>72.72</v>
      </c>
      <c r="D141">
        <v>73</v>
      </c>
      <c r="E141">
        <v>26.4</v>
      </c>
      <c r="F141" s="2">
        <v>67</v>
      </c>
      <c r="G141" s="2">
        <v>226.6</v>
      </c>
      <c r="H141" s="2">
        <v>0.65</v>
      </c>
      <c r="I141" s="2">
        <v>30.6</v>
      </c>
    </row>
    <row r="142" spans="1:9" x14ac:dyDescent="0.3">
      <c r="A142">
        <v>0.65600000000000003</v>
      </c>
      <c r="B142">
        <v>20.83</v>
      </c>
      <c r="C142">
        <v>74.650000000000006</v>
      </c>
      <c r="D142">
        <v>73.2</v>
      </c>
      <c r="E142">
        <v>26.2</v>
      </c>
      <c r="F142" s="2">
        <v>67</v>
      </c>
      <c r="G142" s="2">
        <v>226.6</v>
      </c>
      <c r="H142" s="2">
        <v>0.65</v>
      </c>
      <c r="I142" s="2">
        <v>30.6</v>
      </c>
    </row>
    <row r="143" spans="1:9" x14ac:dyDescent="0.3">
      <c r="A143">
        <v>0.65600000000000003</v>
      </c>
      <c r="B143">
        <v>20.83</v>
      </c>
      <c r="C143">
        <v>72.19</v>
      </c>
      <c r="D143">
        <v>73.16</v>
      </c>
      <c r="E143">
        <v>26.1</v>
      </c>
      <c r="F143" s="2">
        <v>67</v>
      </c>
      <c r="G143" s="2">
        <v>226.6</v>
      </c>
      <c r="H143" s="2">
        <v>0.65</v>
      </c>
      <c r="I143" s="2">
        <v>30.6</v>
      </c>
    </row>
    <row r="144" spans="1:9" x14ac:dyDescent="0.3">
      <c r="A144">
        <v>0.65600000000000003</v>
      </c>
      <c r="B144">
        <v>20.83</v>
      </c>
      <c r="C144">
        <v>74.83</v>
      </c>
      <c r="D144">
        <v>72.900000000000006</v>
      </c>
      <c r="E144">
        <v>26.3</v>
      </c>
      <c r="F144" s="2">
        <v>67</v>
      </c>
      <c r="G144" s="2">
        <v>226.6</v>
      </c>
      <c r="H144" s="2">
        <v>0.65</v>
      </c>
      <c r="I144" s="2">
        <v>30.6</v>
      </c>
    </row>
    <row r="145" spans="1:9" x14ac:dyDescent="0.3">
      <c r="A145">
        <v>0.65600000000000003</v>
      </c>
      <c r="B145">
        <v>20.83</v>
      </c>
      <c r="C145" s="2">
        <v>68.88</v>
      </c>
      <c r="D145" s="2">
        <v>76.989999999999995</v>
      </c>
      <c r="E145" s="2">
        <v>31.2</v>
      </c>
      <c r="F145">
        <v>70</v>
      </c>
      <c r="G145">
        <v>279.10000000000002</v>
      </c>
      <c r="H145" s="2">
        <v>0.65</v>
      </c>
      <c r="I145">
        <v>33.5</v>
      </c>
    </row>
    <row r="146" spans="1:9" x14ac:dyDescent="0.3">
      <c r="A146">
        <v>0.65600000000000003</v>
      </c>
      <c r="B146">
        <v>20.83</v>
      </c>
      <c r="C146" s="2">
        <v>68.88</v>
      </c>
      <c r="D146" s="2">
        <v>76.989999999999995</v>
      </c>
      <c r="E146" s="2">
        <v>31.2</v>
      </c>
      <c r="F146">
        <v>69</v>
      </c>
      <c r="G146">
        <v>276.3</v>
      </c>
      <c r="H146" s="2">
        <v>0.65</v>
      </c>
      <c r="I146">
        <v>33.4</v>
      </c>
    </row>
    <row r="147" spans="1:9" x14ac:dyDescent="0.3">
      <c r="A147">
        <v>0.65600000000000003</v>
      </c>
      <c r="B147">
        <v>20.83</v>
      </c>
      <c r="C147" s="2">
        <v>68.88</v>
      </c>
      <c r="D147" s="2">
        <v>76.989999999999995</v>
      </c>
      <c r="E147" s="2">
        <v>31.2</v>
      </c>
      <c r="F147" s="2">
        <v>67</v>
      </c>
      <c r="G147" s="2">
        <v>226.6</v>
      </c>
      <c r="H147" s="2">
        <v>0.65</v>
      </c>
      <c r="I147" s="2">
        <v>30.6</v>
      </c>
    </row>
    <row r="148" spans="1:9" x14ac:dyDescent="0.3">
      <c r="A148">
        <v>0.65600000000000003</v>
      </c>
      <c r="B148">
        <v>20.83</v>
      </c>
      <c r="C148" s="2">
        <v>68.88</v>
      </c>
      <c r="D148" s="2">
        <v>76.989999999999995</v>
      </c>
      <c r="E148" s="2">
        <v>31.2</v>
      </c>
      <c r="F148">
        <v>66.599999999999994</v>
      </c>
      <c r="G148">
        <v>279.95999999999998</v>
      </c>
      <c r="H148">
        <v>0.65</v>
      </c>
      <c r="I148">
        <v>29</v>
      </c>
    </row>
    <row r="149" spans="1:9" x14ac:dyDescent="0.3">
      <c r="A149">
        <v>0.65600000000000003</v>
      </c>
      <c r="B149">
        <v>20.83</v>
      </c>
      <c r="C149" s="2">
        <v>68.88</v>
      </c>
      <c r="D149" s="2">
        <v>76.989999999999995</v>
      </c>
      <c r="E149" s="2">
        <v>31.2</v>
      </c>
      <c r="F149">
        <v>68</v>
      </c>
      <c r="G149">
        <v>271.85000000000002</v>
      </c>
      <c r="H149" s="2">
        <v>0.65</v>
      </c>
      <c r="I149">
        <v>32.799999999999997</v>
      </c>
    </row>
    <row r="150" spans="1:9" x14ac:dyDescent="0.3">
      <c r="A150">
        <v>0.65600000000000003</v>
      </c>
      <c r="B150">
        <v>20.83</v>
      </c>
      <c r="C150" s="2">
        <v>68.88</v>
      </c>
      <c r="D150" s="2">
        <v>76.989999999999995</v>
      </c>
      <c r="E150" s="2">
        <v>31.2</v>
      </c>
      <c r="F150">
        <v>68</v>
      </c>
      <c r="G150">
        <v>271.7</v>
      </c>
      <c r="H150" s="2">
        <v>0.65</v>
      </c>
      <c r="I150">
        <v>33</v>
      </c>
    </row>
    <row r="151" spans="1:9" x14ac:dyDescent="0.3">
      <c r="A151">
        <v>0.65600000000000003</v>
      </c>
      <c r="B151">
        <v>20.83</v>
      </c>
      <c r="C151">
        <v>74.459999999999994</v>
      </c>
      <c r="D151">
        <v>74.680000000000007</v>
      </c>
      <c r="E151">
        <v>30</v>
      </c>
      <c r="F151" s="2">
        <v>67</v>
      </c>
      <c r="G151" s="2">
        <v>226.6</v>
      </c>
      <c r="H151" s="2">
        <v>0.65</v>
      </c>
      <c r="I151" s="2">
        <v>30.6</v>
      </c>
    </row>
    <row r="152" spans="1:9" x14ac:dyDescent="0.3">
      <c r="A152">
        <v>0.65600000000000003</v>
      </c>
      <c r="B152">
        <v>20.83</v>
      </c>
      <c r="C152" s="2">
        <v>68.88</v>
      </c>
      <c r="D152" s="2">
        <v>76.989999999999995</v>
      </c>
      <c r="E152" s="2">
        <v>31.2</v>
      </c>
      <c r="F152">
        <v>67</v>
      </c>
      <c r="G152">
        <v>274.39</v>
      </c>
      <c r="H152">
        <v>0.65600000000000003</v>
      </c>
      <c r="I152">
        <v>28.3</v>
      </c>
    </row>
    <row r="153" spans="1:9" x14ac:dyDescent="0.3">
      <c r="A153">
        <v>0.65600000000000003</v>
      </c>
      <c r="B153">
        <v>20.83</v>
      </c>
      <c r="C153">
        <v>74.91</v>
      </c>
      <c r="D153">
        <v>75.58</v>
      </c>
      <c r="E153">
        <v>32</v>
      </c>
      <c r="F153" s="2">
        <v>67</v>
      </c>
      <c r="G153" s="2">
        <v>226.6</v>
      </c>
      <c r="H153" s="2">
        <v>0.65</v>
      </c>
      <c r="I153" s="2">
        <v>30.6</v>
      </c>
    </row>
    <row r="154" spans="1:9" x14ac:dyDescent="0.3">
      <c r="A154">
        <v>0.65600000000000003</v>
      </c>
      <c r="B154">
        <v>20.83</v>
      </c>
      <c r="C154">
        <v>75.5</v>
      </c>
      <c r="D154">
        <v>75.819999999999993</v>
      </c>
      <c r="E154">
        <v>32</v>
      </c>
      <c r="F154" s="2">
        <v>67</v>
      </c>
      <c r="G154" s="2">
        <v>226.6</v>
      </c>
      <c r="H154" s="2">
        <v>0.65</v>
      </c>
      <c r="I154" s="2">
        <v>30.6</v>
      </c>
    </row>
    <row r="155" spans="1:9" x14ac:dyDescent="0.3">
      <c r="A155">
        <v>0.65600000000000003</v>
      </c>
      <c r="B155">
        <v>20.83</v>
      </c>
      <c r="C155" s="2">
        <v>68.88</v>
      </c>
      <c r="D155" s="2">
        <v>76.989999999999995</v>
      </c>
      <c r="E155" s="2">
        <v>31.2</v>
      </c>
      <c r="F155">
        <v>66</v>
      </c>
      <c r="G155">
        <v>271.77999999999997</v>
      </c>
      <c r="H155">
        <v>0.65600000000000003</v>
      </c>
      <c r="I155">
        <v>31</v>
      </c>
    </row>
    <row r="156" spans="1:9" x14ac:dyDescent="0.3">
      <c r="A156">
        <v>0.65600000000000003</v>
      </c>
      <c r="B156">
        <v>20.83</v>
      </c>
      <c r="C156">
        <v>76.11</v>
      </c>
      <c r="D156">
        <v>76.72</v>
      </c>
      <c r="E156">
        <v>32</v>
      </c>
      <c r="F156" s="2">
        <v>67</v>
      </c>
      <c r="G156" s="2">
        <v>226.6</v>
      </c>
      <c r="H156" s="2">
        <v>0.65</v>
      </c>
      <c r="I156" s="2">
        <v>30.6</v>
      </c>
    </row>
    <row r="157" spans="1:9" x14ac:dyDescent="0.3">
      <c r="A157">
        <v>0.65600000000000003</v>
      </c>
      <c r="B157">
        <v>20.83</v>
      </c>
      <c r="C157">
        <v>78.62</v>
      </c>
      <c r="D157">
        <v>76.61</v>
      </c>
      <c r="E157">
        <v>32</v>
      </c>
      <c r="F157" s="2">
        <v>67</v>
      </c>
      <c r="G157" s="2">
        <v>226.6</v>
      </c>
      <c r="H157" s="2">
        <v>0.65</v>
      </c>
      <c r="I157" s="2">
        <v>30.6</v>
      </c>
    </row>
    <row r="158" spans="1:9" x14ac:dyDescent="0.3">
      <c r="A158">
        <v>0.65600000000000003</v>
      </c>
      <c r="B158">
        <v>20.83</v>
      </c>
      <c r="C158">
        <v>76.260000000000005</v>
      </c>
      <c r="D158">
        <v>76.56</v>
      </c>
      <c r="E158">
        <v>32</v>
      </c>
      <c r="F158">
        <v>26</v>
      </c>
      <c r="G158" s="2">
        <v>226.6</v>
      </c>
      <c r="H158">
        <v>0.251</v>
      </c>
      <c r="I158" s="2">
        <v>30.6</v>
      </c>
    </row>
    <row r="159" spans="1:9" x14ac:dyDescent="0.3">
      <c r="A159">
        <v>0.65600000000000003</v>
      </c>
      <c r="B159">
        <v>20.83</v>
      </c>
      <c r="C159">
        <v>80.2</v>
      </c>
      <c r="D159">
        <v>76.459999999999994</v>
      </c>
      <c r="E159">
        <v>32</v>
      </c>
      <c r="F159" s="2">
        <v>67</v>
      </c>
      <c r="G159" s="2">
        <v>226.6</v>
      </c>
      <c r="H159" s="2">
        <v>0.65</v>
      </c>
      <c r="I159" s="2">
        <v>30.6</v>
      </c>
    </row>
    <row r="160" spans="1:9" x14ac:dyDescent="0.3">
      <c r="A160">
        <v>0.65600000000000003</v>
      </c>
      <c r="B160">
        <v>20.83</v>
      </c>
      <c r="C160">
        <v>77.489999999999995</v>
      </c>
      <c r="D160">
        <v>75.39</v>
      </c>
      <c r="E160" s="2">
        <v>31.2</v>
      </c>
      <c r="F160" s="2">
        <v>67</v>
      </c>
      <c r="G160" s="2">
        <v>226.6</v>
      </c>
      <c r="H160" s="2">
        <v>0.65</v>
      </c>
      <c r="I160" s="2">
        <v>30.6</v>
      </c>
    </row>
    <row r="161" spans="1:9" x14ac:dyDescent="0.3">
      <c r="A161">
        <v>0.65600000000000003</v>
      </c>
      <c r="B161">
        <v>20.83</v>
      </c>
      <c r="C161">
        <v>76.3</v>
      </c>
      <c r="D161">
        <v>74.94</v>
      </c>
      <c r="E161" s="2">
        <v>31.2</v>
      </c>
      <c r="F161" s="2">
        <v>67</v>
      </c>
      <c r="G161" s="2">
        <v>226.6</v>
      </c>
      <c r="H161" s="2">
        <v>0.65</v>
      </c>
      <c r="I161" s="2">
        <v>30.6</v>
      </c>
    </row>
    <row r="162" spans="1:9" x14ac:dyDescent="0.3">
      <c r="A162">
        <v>0.65600000000000003</v>
      </c>
      <c r="B162">
        <v>20.83</v>
      </c>
      <c r="C162">
        <v>76.349999999999994</v>
      </c>
      <c r="D162">
        <v>75.95</v>
      </c>
      <c r="E162" s="2">
        <v>31.2</v>
      </c>
      <c r="F162" s="2">
        <v>67</v>
      </c>
      <c r="G162" s="2">
        <v>226.6</v>
      </c>
      <c r="H162" s="2">
        <v>0.65</v>
      </c>
      <c r="I162" s="2">
        <v>30.6</v>
      </c>
    </row>
    <row r="163" spans="1:9" x14ac:dyDescent="0.3">
      <c r="A163">
        <v>0.65600000000000003</v>
      </c>
      <c r="B163">
        <v>20.83</v>
      </c>
      <c r="C163">
        <v>79.84</v>
      </c>
      <c r="D163">
        <v>78</v>
      </c>
      <c r="E163">
        <v>32</v>
      </c>
      <c r="F163" s="2">
        <v>67</v>
      </c>
      <c r="G163" s="2">
        <v>226.6</v>
      </c>
      <c r="H163" s="2">
        <v>0.65</v>
      </c>
      <c r="I163" s="2">
        <v>30.6</v>
      </c>
    </row>
    <row r="164" spans="1:9" x14ac:dyDescent="0.3">
      <c r="A164">
        <v>0.65600000000000003</v>
      </c>
      <c r="B164">
        <v>20.83</v>
      </c>
      <c r="C164">
        <v>77.569999999999993</v>
      </c>
      <c r="D164">
        <v>78.040000000000006</v>
      </c>
      <c r="E164">
        <v>32</v>
      </c>
      <c r="F164" s="2">
        <v>67</v>
      </c>
      <c r="G164" s="2">
        <v>226.6</v>
      </c>
      <c r="H164" s="2">
        <v>0.65</v>
      </c>
      <c r="I164" s="2">
        <v>30.6</v>
      </c>
    </row>
    <row r="165" spans="1:9" x14ac:dyDescent="0.3">
      <c r="A165">
        <v>0.65600000000000003</v>
      </c>
      <c r="B165">
        <v>20.83</v>
      </c>
      <c r="C165">
        <v>75.099999999999994</v>
      </c>
      <c r="D165">
        <v>77.77</v>
      </c>
      <c r="E165">
        <v>32</v>
      </c>
      <c r="F165" s="2">
        <v>67</v>
      </c>
      <c r="G165" s="2">
        <v>226.6</v>
      </c>
      <c r="H165" s="2">
        <v>0.65</v>
      </c>
      <c r="I165" s="2">
        <v>30.6</v>
      </c>
    </row>
    <row r="166" spans="1:9" x14ac:dyDescent="0.3">
      <c r="A166">
        <v>0.65600000000000003</v>
      </c>
      <c r="B166">
        <v>20.83</v>
      </c>
      <c r="C166">
        <v>75.98</v>
      </c>
      <c r="D166">
        <v>77.849999999999994</v>
      </c>
      <c r="E166">
        <v>32</v>
      </c>
      <c r="F166" s="2">
        <v>67</v>
      </c>
      <c r="G166" s="2">
        <v>226.6</v>
      </c>
      <c r="H166" s="2">
        <v>0.65</v>
      </c>
      <c r="I166" s="2">
        <v>30.6</v>
      </c>
    </row>
    <row r="167" spans="1:9" x14ac:dyDescent="0.3">
      <c r="A167">
        <v>0.65600000000000003</v>
      </c>
      <c r="B167">
        <v>20.83</v>
      </c>
      <c r="C167">
        <v>76.03</v>
      </c>
      <c r="D167">
        <v>78.959999999999994</v>
      </c>
      <c r="E167" s="2">
        <v>31.2</v>
      </c>
      <c r="F167" s="2">
        <v>67</v>
      </c>
      <c r="G167" s="2">
        <v>226.6</v>
      </c>
      <c r="H167" s="2">
        <v>0.65</v>
      </c>
      <c r="I167" s="2">
        <v>30.6</v>
      </c>
    </row>
    <row r="168" spans="1:9" x14ac:dyDescent="0.3">
      <c r="A168">
        <v>0.65600000000000003</v>
      </c>
      <c r="B168">
        <v>20.83</v>
      </c>
      <c r="C168">
        <v>76.77</v>
      </c>
      <c r="D168">
        <v>76.11</v>
      </c>
      <c r="E168">
        <v>32</v>
      </c>
      <c r="F168" s="2">
        <v>67</v>
      </c>
      <c r="G168" s="2">
        <v>226.6</v>
      </c>
      <c r="H168" s="2">
        <v>0.65</v>
      </c>
      <c r="I168" s="2">
        <v>30.6</v>
      </c>
    </row>
    <row r="169" spans="1:9" x14ac:dyDescent="0.3">
      <c r="A169">
        <v>0.65600000000000003</v>
      </c>
      <c r="B169">
        <v>20.83</v>
      </c>
      <c r="C169">
        <v>76.78</v>
      </c>
      <c r="D169">
        <v>76.56</v>
      </c>
      <c r="E169" s="2">
        <v>31.2</v>
      </c>
      <c r="F169" s="2">
        <v>67</v>
      </c>
      <c r="G169" s="2">
        <v>226.6</v>
      </c>
      <c r="H169" s="2">
        <v>0.65</v>
      </c>
      <c r="I169" s="2">
        <v>30.6</v>
      </c>
    </row>
    <row r="170" spans="1:9" x14ac:dyDescent="0.3">
      <c r="A170">
        <v>0.65600000000000003</v>
      </c>
      <c r="B170">
        <v>20.83</v>
      </c>
      <c r="C170">
        <v>75.55</v>
      </c>
      <c r="D170">
        <v>78.44</v>
      </c>
      <c r="E170" s="2">
        <v>31.2</v>
      </c>
      <c r="F170" s="2">
        <v>67</v>
      </c>
      <c r="G170" s="2">
        <v>226.6</v>
      </c>
      <c r="H170" s="2">
        <v>0.65</v>
      </c>
      <c r="I170" s="2">
        <v>30.6</v>
      </c>
    </row>
    <row r="171" spans="1:9" x14ac:dyDescent="0.3">
      <c r="A171">
        <v>0.65600000000000003</v>
      </c>
      <c r="B171">
        <v>20.83</v>
      </c>
      <c r="C171" s="2">
        <v>68.88</v>
      </c>
      <c r="D171" s="2">
        <v>76.989999999999995</v>
      </c>
      <c r="E171" s="2">
        <v>31.2</v>
      </c>
      <c r="F171">
        <v>65</v>
      </c>
      <c r="G171">
        <v>267.60000000000002</v>
      </c>
      <c r="H171">
        <v>0.65</v>
      </c>
      <c r="I171">
        <v>25</v>
      </c>
    </row>
    <row r="172" spans="1:9" x14ac:dyDescent="0.3">
      <c r="A172">
        <v>0.65600000000000003</v>
      </c>
      <c r="B172">
        <v>20.83</v>
      </c>
      <c r="C172" s="2">
        <v>68.88</v>
      </c>
      <c r="D172" s="2">
        <v>76.989999999999995</v>
      </c>
      <c r="E172" s="2">
        <v>31.2</v>
      </c>
      <c r="F172" s="2">
        <v>67</v>
      </c>
      <c r="G172" s="2">
        <v>226.6</v>
      </c>
      <c r="H172" s="2">
        <v>0.65</v>
      </c>
      <c r="I172" s="2">
        <v>30.6</v>
      </c>
    </row>
    <row r="173" spans="1:9" x14ac:dyDescent="0.3">
      <c r="A173">
        <v>0.39400000000000002</v>
      </c>
      <c r="B173">
        <v>12.5</v>
      </c>
      <c r="C173" s="2">
        <v>68.88</v>
      </c>
      <c r="D173" s="2">
        <v>76.989999999999995</v>
      </c>
      <c r="E173" s="2">
        <v>31.2</v>
      </c>
      <c r="F173" s="2">
        <v>67</v>
      </c>
      <c r="G173" s="2">
        <v>226.6</v>
      </c>
      <c r="H173" s="2">
        <v>0.65</v>
      </c>
      <c r="I173" s="2">
        <v>30.6</v>
      </c>
    </row>
    <row r="174" spans="1:9" x14ac:dyDescent="0.3">
      <c r="A174">
        <v>0.65600000000000003</v>
      </c>
      <c r="B174">
        <v>20.83</v>
      </c>
      <c r="C174" s="2">
        <v>68.88</v>
      </c>
      <c r="D174" s="2">
        <v>76.989999999999995</v>
      </c>
      <c r="E174" s="2">
        <v>31.2</v>
      </c>
      <c r="F174">
        <v>67</v>
      </c>
      <c r="G174">
        <v>237.78</v>
      </c>
      <c r="H174">
        <v>0.65600000000000003</v>
      </c>
      <c r="I174">
        <v>34</v>
      </c>
    </row>
    <row r="175" spans="1:9" x14ac:dyDescent="0.3">
      <c r="A175">
        <v>0.65600000000000003</v>
      </c>
      <c r="B175">
        <v>20.83</v>
      </c>
      <c r="C175" s="2">
        <v>68.88</v>
      </c>
      <c r="D175" s="2">
        <v>76.989999999999995</v>
      </c>
      <c r="E175" s="2">
        <v>31.2</v>
      </c>
      <c r="F175" s="2">
        <v>67</v>
      </c>
      <c r="G175" s="2">
        <v>226.6</v>
      </c>
      <c r="H175" s="2">
        <v>0.65</v>
      </c>
      <c r="I175" s="2">
        <v>30.6</v>
      </c>
    </row>
    <row r="176" spans="1:9" x14ac:dyDescent="0.3">
      <c r="A176">
        <v>0.65600000000000003</v>
      </c>
      <c r="B176">
        <v>20.83</v>
      </c>
      <c r="C176" s="2">
        <v>68.88</v>
      </c>
      <c r="D176" s="2">
        <v>76.989999999999995</v>
      </c>
      <c r="E176" s="2">
        <v>31.2</v>
      </c>
      <c r="F176">
        <v>68</v>
      </c>
      <c r="G176">
        <v>237.8</v>
      </c>
      <c r="H176">
        <v>0.65600000000000003</v>
      </c>
      <c r="I176">
        <v>33</v>
      </c>
    </row>
    <row r="177" spans="1:9" x14ac:dyDescent="0.3">
      <c r="A177">
        <v>0.65600000000000003</v>
      </c>
      <c r="B177">
        <v>20.83</v>
      </c>
      <c r="C177" s="2">
        <v>68.88</v>
      </c>
      <c r="D177" s="2">
        <v>76.989999999999995</v>
      </c>
      <c r="E177" s="2">
        <v>31.2</v>
      </c>
      <c r="F177">
        <v>67</v>
      </c>
      <c r="G177">
        <v>232.19</v>
      </c>
      <c r="H177">
        <v>0.65600000000000003</v>
      </c>
      <c r="I177">
        <v>33</v>
      </c>
    </row>
    <row r="178" spans="1:9" x14ac:dyDescent="0.3">
      <c r="A178">
        <v>0.65600000000000003</v>
      </c>
      <c r="B178">
        <v>20.83</v>
      </c>
      <c r="C178" s="2">
        <v>68.88</v>
      </c>
      <c r="D178" s="2">
        <v>76.989999999999995</v>
      </c>
      <c r="E178" s="2">
        <v>31.2</v>
      </c>
      <c r="F178">
        <v>67</v>
      </c>
      <c r="G178">
        <v>233.84</v>
      </c>
      <c r="H178">
        <v>0.65600000000000003</v>
      </c>
      <c r="I178">
        <v>34</v>
      </c>
    </row>
    <row r="179" spans="1:9" x14ac:dyDescent="0.3">
      <c r="A179">
        <v>0.65600000000000003</v>
      </c>
      <c r="B179">
        <v>20.83</v>
      </c>
      <c r="C179">
        <v>72.47</v>
      </c>
      <c r="D179">
        <v>74.400000000000006</v>
      </c>
      <c r="E179">
        <v>30</v>
      </c>
      <c r="F179" s="2">
        <v>67</v>
      </c>
      <c r="G179" s="2">
        <v>226.6</v>
      </c>
      <c r="H179" s="2">
        <v>0.65</v>
      </c>
      <c r="I179" s="2">
        <v>30.6</v>
      </c>
    </row>
    <row r="180" spans="1:9" x14ac:dyDescent="0.3">
      <c r="A180">
        <v>0.65600000000000003</v>
      </c>
      <c r="B180">
        <v>20.83</v>
      </c>
      <c r="C180">
        <v>72.81</v>
      </c>
      <c r="D180">
        <v>74.42</v>
      </c>
      <c r="E180">
        <v>30</v>
      </c>
      <c r="F180" s="2">
        <v>67</v>
      </c>
      <c r="G180" s="2">
        <v>226.6</v>
      </c>
      <c r="H180" s="2">
        <v>0.65</v>
      </c>
      <c r="I180" s="2">
        <v>30.6</v>
      </c>
    </row>
    <row r="181" spans="1:9" x14ac:dyDescent="0.3">
      <c r="A181">
        <v>0.65600000000000003</v>
      </c>
      <c r="B181">
        <v>20.83</v>
      </c>
      <c r="C181">
        <v>73.56</v>
      </c>
      <c r="D181">
        <v>74.680000000000007</v>
      </c>
      <c r="E181">
        <v>30</v>
      </c>
      <c r="F181" s="2">
        <v>67</v>
      </c>
      <c r="G181" s="2">
        <v>226.6</v>
      </c>
      <c r="H181" s="2">
        <v>0.65</v>
      </c>
      <c r="I181" s="2">
        <v>30.6</v>
      </c>
    </row>
    <row r="182" spans="1:9" x14ac:dyDescent="0.3">
      <c r="A182">
        <v>0.65600000000000003</v>
      </c>
      <c r="B182">
        <v>20.83</v>
      </c>
      <c r="C182">
        <v>72.180000000000007</v>
      </c>
      <c r="D182">
        <v>74.400000000000006</v>
      </c>
      <c r="E182">
        <v>30</v>
      </c>
      <c r="F182" s="2">
        <v>67</v>
      </c>
      <c r="G182" s="2">
        <v>226.6</v>
      </c>
      <c r="H182" s="2">
        <v>0.65</v>
      </c>
      <c r="I182" s="2">
        <v>30.6</v>
      </c>
    </row>
    <row r="183" spans="1:9" x14ac:dyDescent="0.3">
      <c r="A183">
        <v>0.65600000000000003</v>
      </c>
      <c r="B183">
        <v>20.83</v>
      </c>
      <c r="C183">
        <v>72.47</v>
      </c>
      <c r="D183">
        <v>74.44</v>
      </c>
      <c r="E183">
        <v>30</v>
      </c>
      <c r="F183" s="2">
        <v>67</v>
      </c>
      <c r="G183" s="2">
        <v>226.6</v>
      </c>
      <c r="H183" s="2">
        <v>0.65</v>
      </c>
      <c r="I183" s="2">
        <v>30.6</v>
      </c>
    </row>
    <row r="184" spans="1:9" x14ac:dyDescent="0.3">
      <c r="A184">
        <v>0.65600000000000003</v>
      </c>
      <c r="B184">
        <v>20.83</v>
      </c>
      <c r="C184" s="2">
        <v>68.88</v>
      </c>
      <c r="D184" s="2">
        <v>76.989999999999995</v>
      </c>
      <c r="E184" s="2">
        <v>31.2</v>
      </c>
      <c r="F184">
        <v>65</v>
      </c>
      <c r="G184">
        <v>273.89999999999998</v>
      </c>
      <c r="H184">
        <v>0.65</v>
      </c>
      <c r="I184">
        <v>27.7</v>
      </c>
    </row>
    <row r="185" spans="1:9" x14ac:dyDescent="0.3">
      <c r="A185">
        <v>0.65600000000000003</v>
      </c>
      <c r="B185">
        <v>20.83</v>
      </c>
      <c r="C185" s="2">
        <v>68.88</v>
      </c>
      <c r="D185" s="2">
        <v>76.989999999999995</v>
      </c>
      <c r="E185" s="2">
        <v>31.2</v>
      </c>
      <c r="F185">
        <v>0.64</v>
      </c>
      <c r="G185">
        <v>273</v>
      </c>
      <c r="H185">
        <v>0.65</v>
      </c>
      <c r="I185">
        <v>29</v>
      </c>
    </row>
    <row r="186" spans="1:9" x14ac:dyDescent="0.3">
      <c r="A186">
        <v>0.65600000000000003</v>
      </c>
      <c r="B186">
        <v>20.83</v>
      </c>
      <c r="C186" s="2">
        <v>68.88</v>
      </c>
      <c r="D186" s="2">
        <v>76.989999999999995</v>
      </c>
      <c r="E186" s="2">
        <v>31.2</v>
      </c>
      <c r="F186">
        <v>66</v>
      </c>
      <c r="G186">
        <v>271</v>
      </c>
      <c r="H186">
        <v>0.65</v>
      </c>
      <c r="I186">
        <v>32</v>
      </c>
    </row>
    <row r="187" spans="1:9" x14ac:dyDescent="0.3">
      <c r="A187">
        <v>0.65600000000000003</v>
      </c>
      <c r="B187">
        <v>20.83</v>
      </c>
      <c r="C187" s="2">
        <v>68.88</v>
      </c>
      <c r="D187" s="2">
        <v>76.989999999999995</v>
      </c>
      <c r="E187" s="2">
        <v>31.2</v>
      </c>
      <c r="F187">
        <v>68</v>
      </c>
      <c r="G187">
        <v>268.8</v>
      </c>
      <c r="H187">
        <v>0.65</v>
      </c>
      <c r="I187">
        <v>32</v>
      </c>
    </row>
    <row r="188" spans="1:9" x14ac:dyDescent="0.3">
      <c r="A188">
        <v>0.65600000000000003</v>
      </c>
      <c r="B188">
        <v>20.83</v>
      </c>
      <c r="C188" s="2">
        <v>68.88</v>
      </c>
      <c r="D188" s="2">
        <v>76.989999999999995</v>
      </c>
      <c r="E188" s="2">
        <v>31.2</v>
      </c>
      <c r="F188">
        <v>67</v>
      </c>
      <c r="G188">
        <v>269</v>
      </c>
      <c r="H188">
        <v>0.65</v>
      </c>
      <c r="I188">
        <v>32</v>
      </c>
    </row>
    <row r="189" spans="1:9" x14ac:dyDescent="0.3">
      <c r="A189">
        <v>0.65600000000000003</v>
      </c>
      <c r="B189">
        <v>20.83</v>
      </c>
      <c r="C189" s="2">
        <v>68.88</v>
      </c>
      <c r="D189" s="2">
        <v>76.989999999999995</v>
      </c>
      <c r="E189" s="2">
        <v>31.2</v>
      </c>
      <c r="F189">
        <v>270.8</v>
      </c>
      <c r="G189">
        <v>69</v>
      </c>
      <c r="H189">
        <v>0.65</v>
      </c>
      <c r="I189">
        <v>32</v>
      </c>
    </row>
    <row r="190" spans="1:9" x14ac:dyDescent="0.3">
      <c r="A190">
        <v>0.65600000000000003</v>
      </c>
      <c r="B190">
        <v>20.83</v>
      </c>
      <c r="C190" s="2">
        <v>68.88</v>
      </c>
      <c r="D190" s="2">
        <v>76.989999999999995</v>
      </c>
      <c r="E190" s="2">
        <v>31.2</v>
      </c>
      <c r="F190">
        <v>68</v>
      </c>
      <c r="G190">
        <v>269.60000000000002</v>
      </c>
      <c r="H190">
        <v>0.65</v>
      </c>
      <c r="I190">
        <v>31.1</v>
      </c>
    </row>
    <row r="191" spans="1:9" x14ac:dyDescent="0.3">
      <c r="A191">
        <v>0.65600000000000003</v>
      </c>
      <c r="B191">
        <v>20.83</v>
      </c>
      <c r="C191" s="2">
        <v>68.88</v>
      </c>
      <c r="D191" s="2">
        <v>76.989999999999995</v>
      </c>
      <c r="E191" s="2">
        <v>31.2</v>
      </c>
      <c r="F191">
        <v>66</v>
      </c>
      <c r="G191">
        <v>267.91000000000003</v>
      </c>
      <c r="H191">
        <v>0.65</v>
      </c>
      <c r="I191">
        <v>31.1</v>
      </c>
    </row>
    <row r="192" spans="1:9" x14ac:dyDescent="0.3">
      <c r="A192">
        <v>0.65600000000000003</v>
      </c>
      <c r="B192">
        <v>20.83</v>
      </c>
      <c r="C192" s="2">
        <v>68.88</v>
      </c>
      <c r="D192" s="2">
        <v>76.989999999999995</v>
      </c>
      <c r="E192" s="2">
        <v>31.2</v>
      </c>
      <c r="F192">
        <v>67</v>
      </c>
      <c r="G192">
        <v>271.49</v>
      </c>
      <c r="H192">
        <v>0.65</v>
      </c>
      <c r="I192">
        <v>31.1</v>
      </c>
    </row>
    <row r="193" spans="1:9" x14ac:dyDescent="0.3">
      <c r="A193">
        <v>0.65600000000000003</v>
      </c>
      <c r="B193">
        <v>20.83</v>
      </c>
      <c r="C193" s="2">
        <v>68.88</v>
      </c>
      <c r="D193" s="2">
        <v>76.989999999999995</v>
      </c>
      <c r="E193" s="2">
        <v>31.2</v>
      </c>
      <c r="F193">
        <v>67</v>
      </c>
      <c r="G193">
        <v>271.72000000000003</v>
      </c>
      <c r="H193">
        <v>0.65</v>
      </c>
      <c r="I193">
        <v>31.1</v>
      </c>
    </row>
    <row r="194" spans="1:9" x14ac:dyDescent="0.3">
      <c r="A194">
        <v>0.65600000000000003</v>
      </c>
      <c r="B194">
        <v>20.83</v>
      </c>
      <c r="C194" s="2">
        <v>68.88</v>
      </c>
      <c r="D194" s="2">
        <v>76.989999999999995</v>
      </c>
      <c r="E194" s="2">
        <v>31.2</v>
      </c>
      <c r="F194">
        <v>66</v>
      </c>
      <c r="G194">
        <v>269.32</v>
      </c>
      <c r="H194">
        <v>0.65</v>
      </c>
      <c r="I194">
        <v>31.1</v>
      </c>
    </row>
    <row r="195" spans="1:9" x14ac:dyDescent="0.3">
      <c r="A195">
        <v>0.65600000000000003</v>
      </c>
      <c r="B195">
        <v>20.83</v>
      </c>
      <c r="C195" s="2">
        <v>68.88</v>
      </c>
      <c r="D195" s="2">
        <v>76.989999999999995</v>
      </c>
      <c r="E195" s="2">
        <v>31.2</v>
      </c>
      <c r="F195">
        <v>66</v>
      </c>
      <c r="G195">
        <v>271</v>
      </c>
      <c r="H195">
        <v>0.65</v>
      </c>
      <c r="I195">
        <v>31.1</v>
      </c>
    </row>
    <row r="196" spans="1:9" x14ac:dyDescent="0.3">
      <c r="A196">
        <v>0.65600000000000003</v>
      </c>
      <c r="B196">
        <v>20.83</v>
      </c>
      <c r="C196" s="2">
        <v>68.88</v>
      </c>
      <c r="D196" s="2">
        <v>76.989999999999995</v>
      </c>
      <c r="E196" s="2">
        <v>31.2</v>
      </c>
      <c r="F196">
        <v>66</v>
      </c>
      <c r="G196">
        <v>269.58</v>
      </c>
      <c r="H196">
        <v>0.65</v>
      </c>
      <c r="I196">
        <v>31</v>
      </c>
    </row>
    <row r="197" spans="1:9" x14ac:dyDescent="0.3">
      <c r="A197">
        <v>0.65600000000000003</v>
      </c>
      <c r="B197">
        <v>20.83</v>
      </c>
      <c r="C197" s="2">
        <v>68.88</v>
      </c>
      <c r="D197" s="2">
        <v>76.989999999999995</v>
      </c>
      <c r="E197" s="2">
        <v>31.2</v>
      </c>
      <c r="F197">
        <v>66</v>
      </c>
      <c r="G197">
        <v>271.61</v>
      </c>
      <c r="H197">
        <v>0.65</v>
      </c>
      <c r="I197">
        <v>30.6</v>
      </c>
    </row>
    <row r="198" spans="1:9" x14ac:dyDescent="0.3">
      <c r="A198">
        <v>0.65600000000000003</v>
      </c>
      <c r="B198">
        <v>20.83</v>
      </c>
      <c r="C198" s="2">
        <v>68.88</v>
      </c>
      <c r="D198" s="2">
        <v>76.989999999999995</v>
      </c>
      <c r="E198" s="2">
        <v>31.2</v>
      </c>
      <c r="F198">
        <v>65</v>
      </c>
      <c r="G198">
        <v>264.24</v>
      </c>
      <c r="H198">
        <v>0.65</v>
      </c>
      <c r="I198">
        <v>31</v>
      </c>
    </row>
    <row r="199" spans="1:9" x14ac:dyDescent="0.3">
      <c r="A199">
        <v>0.65600000000000003</v>
      </c>
      <c r="B199">
        <v>20.83</v>
      </c>
      <c r="C199" s="2">
        <v>68.88</v>
      </c>
      <c r="D199" s="2">
        <v>76.989999999999995</v>
      </c>
      <c r="E199" s="2">
        <v>31.2</v>
      </c>
      <c r="F199" s="2">
        <v>67</v>
      </c>
      <c r="G199" s="2">
        <v>226.6</v>
      </c>
      <c r="H199" s="2">
        <v>0.65</v>
      </c>
      <c r="I199" s="2">
        <v>30.6</v>
      </c>
    </row>
    <row r="200" spans="1:9" x14ac:dyDescent="0.3">
      <c r="A200">
        <v>0.65600000000000003</v>
      </c>
      <c r="B200">
        <v>20.83</v>
      </c>
      <c r="C200" s="2">
        <v>68.88</v>
      </c>
      <c r="D200" s="2">
        <v>76.989999999999995</v>
      </c>
      <c r="E200" s="2">
        <v>31.2</v>
      </c>
      <c r="F200" s="2">
        <v>67</v>
      </c>
      <c r="G200" s="2">
        <v>226.6</v>
      </c>
      <c r="H200" s="2">
        <v>0.65</v>
      </c>
      <c r="I200" s="2">
        <v>30.6</v>
      </c>
    </row>
    <row r="201" spans="1:9" x14ac:dyDescent="0.3">
      <c r="A201">
        <v>0.65600000000000003</v>
      </c>
      <c r="B201">
        <v>20.83</v>
      </c>
      <c r="C201" s="2">
        <v>68.88</v>
      </c>
      <c r="D201" s="2">
        <v>76.989999999999995</v>
      </c>
      <c r="E201" s="2">
        <v>31.2</v>
      </c>
      <c r="F201" s="2">
        <v>67</v>
      </c>
      <c r="G201" s="2">
        <v>226.6</v>
      </c>
      <c r="H201" s="2">
        <v>0.65</v>
      </c>
      <c r="I201" s="2">
        <v>30.6</v>
      </c>
    </row>
    <row r="202" spans="1:9" x14ac:dyDescent="0.3">
      <c r="A202">
        <v>0.65600000000000003</v>
      </c>
      <c r="B202">
        <v>20.83</v>
      </c>
      <c r="C202">
        <v>80.27</v>
      </c>
      <c r="D202">
        <v>77.87</v>
      </c>
      <c r="E202">
        <v>37</v>
      </c>
      <c r="F202" s="2">
        <v>67</v>
      </c>
      <c r="G202" s="2">
        <v>226.6</v>
      </c>
      <c r="H202" s="2">
        <v>0.65</v>
      </c>
      <c r="I202" s="2">
        <v>30.6</v>
      </c>
    </row>
    <row r="203" spans="1:9" x14ac:dyDescent="0.3">
      <c r="A203">
        <v>0.65600000000000003</v>
      </c>
      <c r="B203">
        <v>20.83</v>
      </c>
      <c r="C203">
        <v>77.11</v>
      </c>
      <c r="D203">
        <v>77.599999999999994</v>
      </c>
      <c r="E203">
        <v>37.6</v>
      </c>
      <c r="F203" s="2">
        <v>67</v>
      </c>
      <c r="G203" s="2">
        <v>226.6</v>
      </c>
      <c r="H203" s="2">
        <v>0.65</v>
      </c>
      <c r="I203" s="2">
        <v>30.6</v>
      </c>
    </row>
    <row r="204" spans="1:9" x14ac:dyDescent="0.3">
      <c r="A204">
        <v>0.65600000000000003</v>
      </c>
      <c r="B204">
        <v>20.83</v>
      </c>
      <c r="C204">
        <v>82.3</v>
      </c>
      <c r="D204">
        <v>78.19</v>
      </c>
      <c r="E204">
        <v>36.6</v>
      </c>
      <c r="F204" s="2">
        <v>67</v>
      </c>
      <c r="G204" s="2">
        <v>226.6</v>
      </c>
      <c r="H204" s="2">
        <v>0.65</v>
      </c>
      <c r="I204" s="2">
        <v>30.6</v>
      </c>
    </row>
    <row r="205" spans="1:9" x14ac:dyDescent="0.3">
      <c r="A205">
        <v>0.65600000000000003</v>
      </c>
      <c r="B205">
        <v>20.83</v>
      </c>
      <c r="C205">
        <v>78.78</v>
      </c>
      <c r="D205">
        <v>77.52</v>
      </c>
      <c r="E205">
        <v>36.4</v>
      </c>
      <c r="F205" s="2">
        <v>67</v>
      </c>
      <c r="G205" s="2">
        <v>226.6</v>
      </c>
      <c r="H205" s="2">
        <v>0.65</v>
      </c>
      <c r="I205" s="2">
        <v>30.6</v>
      </c>
    </row>
    <row r="206" spans="1:9" x14ac:dyDescent="0.3">
      <c r="A206">
        <v>0.65600000000000003</v>
      </c>
      <c r="B206">
        <v>20.83</v>
      </c>
      <c r="C206">
        <v>75.16</v>
      </c>
      <c r="D206">
        <v>77.08</v>
      </c>
      <c r="E206">
        <v>37</v>
      </c>
      <c r="F206" s="2">
        <v>67</v>
      </c>
      <c r="G206" s="2">
        <v>226.6</v>
      </c>
      <c r="H206" s="2">
        <v>0.65</v>
      </c>
      <c r="I206" s="2">
        <v>30.6</v>
      </c>
    </row>
    <row r="207" spans="1:9" x14ac:dyDescent="0.3">
      <c r="A207">
        <v>0.65600000000000003</v>
      </c>
      <c r="B207">
        <v>20.83</v>
      </c>
      <c r="C207">
        <v>78.12</v>
      </c>
      <c r="D207">
        <v>76.55</v>
      </c>
      <c r="E207">
        <v>37</v>
      </c>
      <c r="F207" s="2">
        <v>67</v>
      </c>
      <c r="G207" s="2">
        <v>226.6</v>
      </c>
      <c r="H207" s="2">
        <v>0.65</v>
      </c>
      <c r="I207" s="2">
        <v>30.6</v>
      </c>
    </row>
    <row r="208" spans="1:9" x14ac:dyDescent="0.3">
      <c r="A208">
        <v>0.65600000000000003</v>
      </c>
      <c r="B208">
        <v>20.83</v>
      </c>
      <c r="C208">
        <v>76.5</v>
      </c>
      <c r="D208">
        <v>76.05</v>
      </c>
      <c r="E208">
        <v>34.6</v>
      </c>
      <c r="F208" s="2">
        <v>67</v>
      </c>
      <c r="G208" s="2">
        <v>226.6</v>
      </c>
      <c r="H208" s="2">
        <v>0.65</v>
      </c>
      <c r="I208" s="2">
        <v>30.6</v>
      </c>
    </row>
    <row r="209" spans="1:9" x14ac:dyDescent="0.3">
      <c r="A209">
        <v>0.65600000000000003</v>
      </c>
      <c r="B209">
        <v>20.83</v>
      </c>
      <c r="C209">
        <v>78.23</v>
      </c>
      <c r="D209">
        <v>77.819999999999993</v>
      </c>
      <c r="E209">
        <v>36.299999999999997</v>
      </c>
      <c r="F209" s="2">
        <v>67</v>
      </c>
      <c r="G209" s="2">
        <v>226.6</v>
      </c>
      <c r="H209" s="2">
        <v>0.65</v>
      </c>
      <c r="I209" s="2">
        <v>30.6</v>
      </c>
    </row>
    <row r="210" spans="1:9" x14ac:dyDescent="0.3">
      <c r="A210">
        <v>0.65600000000000003</v>
      </c>
      <c r="B210">
        <v>20.83</v>
      </c>
      <c r="C210" s="2">
        <v>68.88</v>
      </c>
      <c r="D210">
        <v>77.260000000000005</v>
      </c>
      <c r="E210" s="2">
        <v>31.2</v>
      </c>
      <c r="F210">
        <v>64</v>
      </c>
      <c r="G210">
        <v>264.75</v>
      </c>
      <c r="H210">
        <v>0.65600000000000003</v>
      </c>
      <c r="I210">
        <v>29</v>
      </c>
    </row>
    <row r="211" spans="1:9" x14ac:dyDescent="0.3">
      <c r="A211">
        <v>0.65600000000000003</v>
      </c>
      <c r="B211">
        <v>20.83</v>
      </c>
      <c r="C211" s="2">
        <v>68.88</v>
      </c>
      <c r="D211" s="2">
        <v>76.989999999999995</v>
      </c>
      <c r="E211" s="2">
        <v>31.2</v>
      </c>
      <c r="F211">
        <v>69</v>
      </c>
      <c r="G211">
        <v>268.52999999999997</v>
      </c>
      <c r="H211">
        <v>0.65600000000000003</v>
      </c>
      <c r="I211">
        <v>31.6</v>
      </c>
    </row>
    <row r="212" spans="1:9" x14ac:dyDescent="0.3">
      <c r="A212">
        <v>0.65600000000000003</v>
      </c>
      <c r="B212">
        <v>20.83</v>
      </c>
      <c r="C212" s="2">
        <v>68.88</v>
      </c>
      <c r="D212" s="2">
        <v>76.989999999999995</v>
      </c>
      <c r="E212" s="2">
        <v>31.2</v>
      </c>
      <c r="F212">
        <v>69</v>
      </c>
      <c r="G212">
        <v>257.02</v>
      </c>
      <c r="H212">
        <v>0.65600000000000003</v>
      </c>
      <c r="I212">
        <v>31.5</v>
      </c>
    </row>
    <row r="213" spans="1:9" x14ac:dyDescent="0.3">
      <c r="A213">
        <v>0.65600000000000003</v>
      </c>
      <c r="B213">
        <v>20.83</v>
      </c>
      <c r="C213" s="2">
        <v>68.88</v>
      </c>
      <c r="D213" s="2">
        <v>76.989999999999995</v>
      </c>
      <c r="E213" s="2">
        <v>31.2</v>
      </c>
      <c r="F213">
        <v>68</v>
      </c>
      <c r="G213">
        <v>261.31</v>
      </c>
      <c r="H213">
        <v>0.65600000000000003</v>
      </c>
      <c r="I213">
        <v>31.2</v>
      </c>
    </row>
    <row r="214" spans="1:9" x14ac:dyDescent="0.3">
      <c r="A214">
        <v>0.65600000000000003</v>
      </c>
      <c r="B214">
        <v>20.83</v>
      </c>
      <c r="C214" s="2">
        <v>68.88</v>
      </c>
      <c r="D214" s="2">
        <v>76.989999999999995</v>
      </c>
      <c r="E214" s="2">
        <v>31.2</v>
      </c>
      <c r="F214">
        <v>67</v>
      </c>
      <c r="G214">
        <v>263.5</v>
      </c>
      <c r="H214">
        <v>0.65600000000000003</v>
      </c>
      <c r="I214">
        <v>31.1</v>
      </c>
    </row>
    <row r="215" spans="1:9" x14ac:dyDescent="0.3">
      <c r="A215">
        <v>0.65600000000000003</v>
      </c>
      <c r="B215">
        <v>20.83</v>
      </c>
      <c r="C215" s="2">
        <v>68.88</v>
      </c>
      <c r="D215" s="2">
        <v>76.989999999999995</v>
      </c>
      <c r="E215" s="2">
        <v>31.2</v>
      </c>
      <c r="F215">
        <v>67</v>
      </c>
      <c r="G215">
        <v>273.69</v>
      </c>
      <c r="H215">
        <v>0.65600000000000003</v>
      </c>
      <c r="I215">
        <v>29.7</v>
      </c>
    </row>
    <row r="216" spans="1:9" x14ac:dyDescent="0.3">
      <c r="A216">
        <v>0.65600000000000003</v>
      </c>
      <c r="B216">
        <v>20.83</v>
      </c>
      <c r="C216" s="2">
        <v>68.88</v>
      </c>
      <c r="D216" s="2">
        <v>76.989999999999995</v>
      </c>
      <c r="E216" s="2">
        <v>31.2</v>
      </c>
      <c r="F216">
        <v>68</v>
      </c>
      <c r="G216">
        <v>277.60000000000002</v>
      </c>
      <c r="H216">
        <v>0.65600000000000003</v>
      </c>
      <c r="I216">
        <v>31.6</v>
      </c>
    </row>
    <row r="217" spans="1:9" x14ac:dyDescent="0.3">
      <c r="A217">
        <v>0.65600000000000003</v>
      </c>
      <c r="B217">
        <v>20.83</v>
      </c>
      <c r="C217" s="2">
        <v>68.88</v>
      </c>
      <c r="D217" s="2">
        <v>76.989999999999995</v>
      </c>
      <c r="E217" s="2">
        <v>31.2</v>
      </c>
      <c r="F217">
        <v>67</v>
      </c>
      <c r="G217">
        <v>271.54000000000002</v>
      </c>
      <c r="H217">
        <v>0.65600000000000003</v>
      </c>
      <c r="I217">
        <v>29.5</v>
      </c>
    </row>
    <row r="218" spans="1:9" x14ac:dyDescent="0.3">
      <c r="A218">
        <v>0.65600000000000003</v>
      </c>
      <c r="B218">
        <v>20.83</v>
      </c>
      <c r="C218" s="2">
        <v>68.88</v>
      </c>
      <c r="D218" s="2">
        <v>76.989999999999995</v>
      </c>
      <c r="E218" s="2">
        <v>31.2</v>
      </c>
      <c r="F218">
        <v>68</v>
      </c>
      <c r="G218">
        <v>262.95999999999998</v>
      </c>
      <c r="H218">
        <v>0.65600000000000003</v>
      </c>
      <c r="I218">
        <v>29.4</v>
      </c>
    </row>
    <row r="219" spans="1:9" x14ac:dyDescent="0.3">
      <c r="A219">
        <v>0.65600000000000003</v>
      </c>
      <c r="B219">
        <v>20.83</v>
      </c>
      <c r="C219" s="2">
        <v>68.88</v>
      </c>
      <c r="D219" s="2">
        <v>76.989999999999995</v>
      </c>
      <c r="E219" s="2">
        <v>31.2</v>
      </c>
      <c r="F219">
        <v>67</v>
      </c>
      <c r="G219">
        <v>268.51</v>
      </c>
      <c r="H219">
        <v>0.65600000000000003</v>
      </c>
      <c r="I219">
        <v>29.8</v>
      </c>
    </row>
    <row r="220" spans="1:9" x14ac:dyDescent="0.3">
      <c r="A220">
        <v>0.65600000000000003</v>
      </c>
      <c r="B220">
        <v>20.83</v>
      </c>
      <c r="C220" s="2">
        <v>68.88</v>
      </c>
      <c r="D220" s="2">
        <v>76.989999999999995</v>
      </c>
      <c r="E220" s="2">
        <v>31.2</v>
      </c>
      <c r="F220" s="2">
        <v>67</v>
      </c>
      <c r="G220" s="2">
        <v>226.6</v>
      </c>
      <c r="H220" s="2">
        <v>0.65</v>
      </c>
      <c r="I220" s="2">
        <v>30.6</v>
      </c>
    </row>
    <row r="221" spans="1:9" x14ac:dyDescent="0.3">
      <c r="A221" s="2">
        <v>0.65600000000000003</v>
      </c>
      <c r="B221" s="2">
        <v>20.83</v>
      </c>
      <c r="C221" s="2">
        <v>68.88</v>
      </c>
      <c r="D221" s="2">
        <v>76.989999999999995</v>
      </c>
      <c r="E221" s="2">
        <v>31.2</v>
      </c>
      <c r="F221" s="2">
        <v>67</v>
      </c>
      <c r="G221" s="2">
        <v>226.6</v>
      </c>
      <c r="H221" s="2">
        <v>0.65</v>
      </c>
      <c r="I221" s="2">
        <v>30.6</v>
      </c>
    </row>
    <row r="222" spans="1:9" x14ac:dyDescent="0.3">
      <c r="A222">
        <v>0.65600000000000003</v>
      </c>
      <c r="B222">
        <v>20.83</v>
      </c>
      <c r="C222" s="2">
        <v>68.88</v>
      </c>
      <c r="D222" s="2">
        <v>76.989999999999995</v>
      </c>
      <c r="E222" s="2">
        <v>31.2</v>
      </c>
      <c r="F222" s="2">
        <v>67</v>
      </c>
      <c r="G222" s="2">
        <v>226.6</v>
      </c>
      <c r="H222" s="2">
        <v>0.65</v>
      </c>
      <c r="I222" s="2">
        <v>30.6</v>
      </c>
    </row>
    <row r="223" spans="1:9" x14ac:dyDescent="0.3">
      <c r="A223">
        <v>0.65600000000000003</v>
      </c>
      <c r="B223">
        <v>20.83</v>
      </c>
      <c r="C223" s="2">
        <v>68.88</v>
      </c>
      <c r="D223" s="2">
        <v>76.989999999999995</v>
      </c>
      <c r="E223" s="2">
        <v>31.2</v>
      </c>
      <c r="F223" s="2">
        <v>67</v>
      </c>
      <c r="G223" s="2">
        <v>226.6</v>
      </c>
      <c r="H223" s="2">
        <v>0.65</v>
      </c>
      <c r="I223" s="2">
        <v>30.6</v>
      </c>
    </row>
    <row r="224" spans="1:9" x14ac:dyDescent="0.3">
      <c r="A224">
        <v>0.65600000000000003</v>
      </c>
      <c r="B224">
        <v>20.83</v>
      </c>
      <c r="C224" s="2">
        <v>68.88</v>
      </c>
      <c r="D224" s="2">
        <v>76.989999999999995</v>
      </c>
      <c r="E224" s="2">
        <v>31.2</v>
      </c>
      <c r="F224" s="2">
        <v>67</v>
      </c>
      <c r="G224" s="2">
        <v>226.6</v>
      </c>
      <c r="H224" s="2">
        <v>0.65</v>
      </c>
      <c r="I224" s="2">
        <v>30.6</v>
      </c>
    </row>
    <row r="225" spans="1:9" x14ac:dyDescent="0.3">
      <c r="A225">
        <v>0.65600000000000003</v>
      </c>
      <c r="B225">
        <v>20.83</v>
      </c>
      <c r="C225" s="2">
        <v>68.88</v>
      </c>
      <c r="D225" s="2">
        <v>76.989999999999995</v>
      </c>
      <c r="E225" s="2">
        <v>31.2</v>
      </c>
      <c r="F225" s="2">
        <v>67</v>
      </c>
      <c r="G225" s="2">
        <v>226.6</v>
      </c>
      <c r="H225" s="2">
        <v>0.65</v>
      </c>
      <c r="I225" s="2">
        <v>30.6</v>
      </c>
    </row>
    <row r="226" spans="1:9" x14ac:dyDescent="0.3">
      <c r="A226">
        <v>0.65600000000000003</v>
      </c>
      <c r="B226">
        <v>20.83</v>
      </c>
      <c r="C226" s="2">
        <v>68.88</v>
      </c>
      <c r="D226" s="2">
        <v>76.989999999999995</v>
      </c>
      <c r="E226" s="2">
        <v>31.2</v>
      </c>
      <c r="F226" s="2">
        <v>67</v>
      </c>
      <c r="G226" s="2">
        <v>226.6</v>
      </c>
      <c r="H226" s="2">
        <v>0.65</v>
      </c>
      <c r="I226" s="2">
        <v>30.6</v>
      </c>
    </row>
    <row r="227" spans="1:9" x14ac:dyDescent="0.3">
      <c r="A227">
        <v>0.65600000000000003</v>
      </c>
      <c r="B227">
        <v>20.83</v>
      </c>
      <c r="C227" s="2">
        <v>68.88</v>
      </c>
      <c r="D227" s="2">
        <v>76.989999999999995</v>
      </c>
      <c r="E227" s="2">
        <v>31.2</v>
      </c>
      <c r="F227" s="2">
        <v>67</v>
      </c>
      <c r="G227" s="2">
        <v>226.6</v>
      </c>
      <c r="H227" s="2">
        <v>0.65</v>
      </c>
      <c r="I227" s="2">
        <v>30.6</v>
      </c>
    </row>
    <row r="228" spans="1:9" x14ac:dyDescent="0.3">
      <c r="A228">
        <v>0.65600000000000003</v>
      </c>
      <c r="B228">
        <v>20.83</v>
      </c>
      <c r="C228" s="2">
        <v>68.88</v>
      </c>
      <c r="D228" s="2">
        <v>76.989999999999995</v>
      </c>
      <c r="E228" s="2">
        <v>31.2</v>
      </c>
      <c r="F228" s="2">
        <v>67</v>
      </c>
      <c r="G228" s="2">
        <v>226.6</v>
      </c>
      <c r="H228" s="2">
        <v>0.65</v>
      </c>
      <c r="I228" s="2">
        <v>30.6</v>
      </c>
    </row>
    <row r="229" spans="1:9" x14ac:dyDescent="0.3">
      <c r="A229">
        <v>0.65600000000000003</v>
      </c>
      <c r="B229">
        <v>20.83</v>
      </c>
      <c r="C229" s="2">
        <v>68.88</v>
      </c>
      <c r="D229" s="2">
        <v>76.989999999999995</v>
      </c>
      <c r="E229" s="2">
        <v>31.2</v>
      </c>
      <c r="F229" s="2">
        <v>67</v>
      </c>
      <c r="G229" s="2">
        <v>226.6</v>
      </c>
      <c r="H229" s="2">
        <v>0.65</v>
      </c>
      <c r="I229" s="2">
        <v>30.6</v>
      </c>
    </row>
    <row r="230" spans="1:9" x14ac:dyDescent="0.3">
      <c r="A230">
        <v>0.65600000000000003</v>
      </c>
      <c r="B230">
        <v>20.83</v>
      </c>
      <c r="C230" s="2">
        <v>68.88</v>
      </c>
      <c r="D230" s="2">
        <v>76.989999999999995</v>
      </c>
      <c r="E230" s="2">
        <v>31.2</v>
      </c>
      <c r="F230" s="2">
        <v>67</v>
      </c>
      <c r="G230" s="2">
        <v>226.6</v>
      </c>
      <c r="H230" s="2">
        <v>0.65</v>
      </c>
      <c r="I230" s="2">
        <v>30.6</v>
      </c>
    </row>
    <row r="231" spans="1:9" x14ac:dyDescent="0.3">
      <c r="A231">
        <v>0.65600000000000003</v>
      </c>
      <c r="B231">
        <v>20.83</v>
      </c>
      <c r="C231" s="2">
        <v>68.88</v>
      </c>
      <c r="D231" s="2">
        <v>76.989999999999995</v>
      </c>
      <c r="E231" s="2">
        <v>31.2</v>
      </c>
      <c r="F231" s="2">
        <v>67</v>
      </c>
      <c r="G231" s="2">
        <v>226.6</v>
      </c>
      <c r="H231" s="2">
        <v>0.65</v>
      </c>
      <c r="I231" s="2">
        <v>30.6</v>
      </c>
    </row>
    <row r="232" spans="1:9" x14ac:dyDescent="0.3">
      <c r="A232">
        <v>0.65600000000000003</v>
      </c>
      <c r="B232">
        <v>20.83</v>
      </c>
      <c r="C232" s="2">
        <v>68.88</v>
      </c>
      <c r="D232" s="2">
        <v>76.989999999999995</v>
      </c>
      <c r="E232" s="2">
        <v>31.2</v>
      </c>
      <c r="F232" s="2">
        <v>67</v>
      </c>
      <c r="G232" s="2">
        <v>226.6</v>
      </c>
      <c r="H232" s="2">
        <v>0.65</v>
      </c>
      <c r="I232" s="2">
        <v>30.6</v>
      </c>
    </row>
    <row r="233" spans="1:9" x14ac:dyDescent="0.3">
      <c r="A233">
        <v>0.65600000000000003</v>
      </c>
      <c r="B233">
        <v>20.83</v>
      </c>
      <c r="C233" s="2">
        <v>68.88</v>
      </c>
      <c r="D233" s="2">
        <v>76.989999999999995</v>
      </c>
      <c r="E233" s="2">
        <v>31.2</v>
      </c>
      <c r="F233" s="2">
        <v>67</v>
      </c>
      <c r="G233" s="2">
        <v>226.6</v>
      </c>
      <c r="H233" s="2">
        <v>0.65</v>
      </c>
      <c r="I233" s="2">
        <v>30.6</v>
      </c>
    </row>
    <row r="234" spans="1:9" x14ac:dyDescent="0.3">
      <c r="A234">
        <v>0.65600000000000003</v>
      </c>
      <c r="B234">
        <v>20.83</v>
      </c>
      <c r="C234" s="2">
        <v>68.88</v>
      </c>
      <c r="D234" s="2">
        <v>76.989999999999995</v>
      </c>
      <c r="E234" s="2">
        <v>31.2</v>
      </c>
      <c r="F234" s="2">
        <v>67</v>
      </c>
      <c r="G234" s="2">
        <v>226.6</v>
      </c>
      <c r="H234" s="2">
        <v>0.65</v>
      </c>
      <c r="I234" s="2">
        <v>30.6</v>
      </c>
    </row>
    <row r="235" spans="1:9" x14ac:dyDescent="0.3">
      <c r="A235">
        <v>0.65600000000000003</v>
      </c>
      <c r="B235">
        <v>20.83</v>
      </c>
      <c r="C235">
        <v>74.400000000000006</v>
      </c>
      <c r="D235">
        <v>5.38</v>
      </c>
      <c r="E235" s="2">
        <v>31.2</v>
      </c>
      <c r="F235" s="2">
        <v>67</v>
      </c>
      <c r="G235" s="2">
        <v>226.6</v>
      </c>
      <c r="H235" s="2">
        <v>0.65</v>
      </c>
      <c r="I235" s="2">
        <v>30.6</v>
      </c>
    </row>
    <row r="236" spans="1:9" x14ac:dyDescent="0.3">
      <c r="A236">
        <v>0.65600000000000003</v>
      </c>
      <c r="B236">
        <v>20.83</v>
      </c>
      <c r="C236" s="2">
        <v>68.88</v>
      </c>
      <c r="D236" s="2">
        <v>76.989999999999995</v>
      </c>
      <c r="E236" s="2">
        <v>31.2</v>
      </c>
      <c r="F236">
        <v>66.3</v>
      </c>
      <c r="G236">
        <v>266.77999999999997</v>
      </c>
      <c r="H236">
        <v>0.65</v>
      </c>
      <c r="I236">
        <v>27.8</v>
      </c>
    </row>
    <row r="237" spans="1:9" x14ac:dyDescent="0.3">
      <c r="A237">
        <v>0.65600000000000003</v>
      </c>
      <c r="B237">
        <v>20.83</v>
      </c>
      <c r="C237" s="2">
        <v>68.88</v>
      </c>
      <c r="D237" s="2">
        <v>76.989999999999995</v>
      </c>
      <c r="E237" s="2">
        <v>31.2</v>
      </c>
      <c r="F237">
        <v>67</v>
      </c>
      <c r="G237">
        <v>270.86</v>
      </c>
      <c r="H237">
        <v>0.65</v>
      </c>
      <c r="I237">
        <v>27</v>
      </c>
    </row>
    <row r="238" spans="1:9" x14ac:dyDescent="0.3">
      <c r="A238">
        <v>0.65600000000000003</v>
      </c>
      <c r="B238">
        <v>20.83</v>
      </c>
      <c r="C238" s="2">
        <v>68.88</v>
      </c>
      <c r="D238" s="2">
        <v>76.989999999999995</v>
      </c>
      <c r="E238" s="2">
        <v>31.2</v>
      </c>
      <c r="F238">
        <v>64.5</v>
      </c>
      <c r="G238">
        <v>271.12</v>
      </c>
      <c r="H238">
        <v>0.65</v>
      </c>
      <c r="I238">
        <v>27</v>
      </c>
    </row>
    <row r="239" spans="1:9" x14ac:dyDescent="0.3">
      <c r="A239">
        <v>0.65600000000000003</v>
      </c>
      <c r="B239">
        <v>20.83</v>
      </c>
      <c r="C239" s="2">
        <v>68.88</v>
      </c>
      <c r="D239" s="2">
        <v>76.989999999999995</v>
      </c>
      <c r="E239" s="2">
        <v>31.2</v>
      </c>
      <c r="F239">
        <v>63.4</v>
      </c>
      <c r="G239">
        <v>263.93</v>
      </c>
      <c r="H239">
        <v>0.65</v>
      </c>
      <c r="I239">
        <v>27</v>
      </c>
    </row>
    <row r="240" spans="1:9" x14ac:dyDescent="0.3">
      <c r="A240">
        <v>0.65600000000000003</v>
      </c>
      <c r="B240">
        <v>20.83</v>
      </c>
      <c r="C240" s="2">
        <v>68.88</v>
      </c>
      <c r="D240" s="2">
        <v>76.989999999999995</v>
      </c>
      <c r="E240" s="2">
        <v>31.2</v>
      </c>
      <c r="F240">
        <v>63.5</v>
      </c>
      <c r="G240">
        <v>265.35000000000002</v>
      </c>
      <c r="H240">
        <v>0.65</v>
      </c>
      <c r="I240">
        <v>27</v>
      </c>
    </row>
    <row r="241" spans="1:9" x14ac:dyDescent="0.3">
      <c r="A241">
        <v>0.65600000000000003</v>
      </c>
      <c r="B241">
        <v>20.83</v>
      </c>
      <c r="C241" s="2">
        <v>68.88</v>
      </c>
      <c r="D241" s="2">
        <v>76.989999999999995</v>
      </c>
      <c r="E241" s="2">
        <v>31.2</v>
      </c>
      <c r="F241">
        <v>65.2</v>
      </c>
      <c r="G241">
        <v>273.83999999999997</v>
      </c>
      <c r="H241">
        <v>0.65</v>
      </c>
      <c r="I241">
        <v>27</v>
      </c>
    </row>
    <row r="242" spans="1:9" x14ac:dyDescent="0.3">
      <c r="A242">
        <v>0.65600000000000003</v>
      </c>
      <c r="B242">
        <v>20.83</v>
      </c>
      <c r="C242" s="2">
        <v>68.88</v>
      </c>
      <c r="D242" s="2">
        <v>76.989999999999995</v>
      </c>
      <c r="E242" s="2">
        <v>31.2</v>
      </c>
      <c r="F242">
        <v>65.7</v>
      </c>
      <c r="G242">
        <v>275.93</v>
      </c>
      <c r="H242">
        <v>0.65</v>
      </c>
      <c r="I242">
        <v>27</v>
      </c>
    </row>
    <row r="243" spans="1:9" x14ac:dyDescent="0.3">
      <c r="A243">
        <v>0.65600000000000003</v>
      </c>
      <c r="B243">
        <v>20.83</v>
      </c>
      <c r="C243" s="2">
        <v>68.88</v>
      </c>
      <c r="D243" s="2">
        <v>76.989999999999995</v>
      </c>
      <c r="E243" s="2">
        <v>31.2</v>
      </c>
      <c r="F243">
        <v>67</v>
      </c>
      <c r="G243">
        <v>269.8</v>
      </c>
      <c r="H243">
        <v>0.65</v>
      </c>
      <c r="I243">
        <v>38.9</v>
      </c>
    </row>
    <row r="244" spans="1:9" x14ac:dyDescent="0.3">
      <c r="A244">
        <v>0.65600000000000003</v>
      </c>
      <c r="B244">
        <v>20.83</v>
      </c>
      <c r="C244" s="2">
        <v>68.88</v>
      </c>
      <c r="D244" s="2">
        <v>76.989999999999995</v>
      </c>
      <c r="E244" s="2">
        <v>31.2</v>
      </c>
      <c r="F244">
        <v>64</v>
      </c>
      <c r="G244">
        <v>269.98</v>
      </c>
      <c r="H244">
        <v>0.65</v>
      </c>
      <c r="I244">
        <v>26</v>
      </c>
    </row>
    <row r="245" spans="1:9" x14ac:dyDescent="0.3">
      <c r="A245">
        <v>0.65600000000000003</v>
      </c>
      <c r="B245">
        <v>20.83</v>
      </c>
      <c r="C245" s="2">
        <v>68.88</v>
      </c>
      <c r="D245" s="2">
        <v>76.989999999999995</v>
      </c>
      <c r="E245" s="2">
        <v>31.2</v>
      </c>
      <c r="F245">
        <v>67</v>
      </c>
      <c r="G245">
        <v>268.83</v>
      </c>
      <c r="H245">
        <v>0.65</v>
      </c>
      <c r="I245">
        <v>35.299999999999997</v>
      </c>
    </row>
    <row r="246" spans="1:9" x14ac:dyDescent="0.3">
      <c r="A246">
        <v>0.65600000000000003</v>
      </c>
      <c r="B246">
        <v>20.83</v>
      </c>
      <c r="C246" s="2">
        <v>68.88</v>
      </c>
      <c r="D246" s="2">
        <v>76.989999999999995</v>
      </c>
      <c r="E246" s="2">
        <v>31.2</v>
      </c>
      <c r="F246">
        <v>68</v>
      </c>
      <c r="G246">
        <v>269.83999999999997</v>
      </c>
      <c r="H246">
        <v>0.65</v>
      </c>
      <c r="I246">
        <v>35.1</v>
      </c>
    </row>
    <row r="247" spans="1:9" x14ac:dyDescent="0.3">
      <c r="A247">
        <v>0.65600000000000003</v>
      </c>
      <c r="B247">
        <v>20.83</v>
      </c>
      <c r="C247" s="2">
        <v>68.88</v>
      </c>
      <c r="D247" s="2">
        <v>76.989999999999995</v>
      </c>
      <c r="E247" s="2">
        <v>31.2</v>
      </c>
      <c r="F247">
        <v>68</v>
      </c>
      <c r="G247">
        <v>268.45999999999998</v>
      </c>
      <c r="H247">
        <v>0.65</v>
      </c>
      <c r="I247">
        <v>35.700000000000003</v>
      </c>
    </row>
    <row r="248" spans="1:9" x14ac:dyDescent="0.3">
      <c r="A248">
        <v>0.65600000000000003</v>
      </c>
      <c r="B248">
        <v>20.83</v>
      </c>
      <c r="C248" s="2">
        <v>68.88</v>
      </c>
      <c r="D248" s="2">
        <v>76.989999999999995</v>
      </c>
      <c r="E248" s="2">
        <v>31.2</v>
      </c>
      <c r="F248">
        <v>71</v>
      </c>
      <c r="G248">
        <v>268.45999999999998</v>
      </c>
      <c r="H248">
        <v>0.65</v>
      </c>
      <c r="I248">
        <v>35.4</v>
      </c>
    </row>
    <row r="249" spans="1:9" x14ac:dyDescent="0.3">
      <c r="A249">
        <v>0.65600000000000003</v>
      </c>
      <c r="B249">
        <v>20.83</v>
      </c>
      <c r="C249" s="2">
        <v>68.88</v>
      </c>
      <c r="D249" s="2">
        <v>76.989999999999995</v>
      </c>
      <c r="E249" s="2">
        <v>31.2</v>
      </c>
      <c r="F249">
        <v>68</v>
      </c>
      <c r="G249">
        <v>267.89</v>
      </c>
      <c r="H249">
        <v>0.65</v>
      </c>
      <c r="I249">
        <v>35.200000000000003</v>
      </c>
    </row>
    <row r="250" spans="1:9" x14ac:dyDescent="0.3">
      <c r="A250">
        <v>0.65600000000000003</v>
      </c>
      <c r="B250">
        <v>20.83</v>
      </c>
      <c r="C250" s="2">
        <v>68.88</v>
      </c>
      <c r="D250" s="2">
        <v>76.989999999999995</v>
      </c>
      <c r="E250" s="2">
        <v>31.2</v>
      </c>
      <c r="F250">
        <v>68</v>
      </c>
      <c r="G250">
        <v>272.37</v>
      </c>
      <c r="H250">
        <v>0.65</v>
      </c>
      <c r="I250">
        <v>35</v>
      </c>
    </row>
    <row r="251" spans="1:9" x14ac:dyDescent="0.3">
      <c r="A251">
        <v>0.65600000000000003</v>
      </c>
      <c r="B251">
        <v>20.83</v>
      </c>
      <c r="C251">
        <v>78.16</v>
      </c>
      <c r="D251">
        <v>77.05</v>
      </c>
      <c r="E251">
        <v>34</v>
      </c>
      <c r="F251" s="2">
        <v>67</v>
      </c>
      <c r="G251" s="2">
        <v>226.6</v>
      </c>
      <c r="H251" s="2">
        <v>0.65</v>
      </c>
      <c r="I251" s="2">
        <v>30.6</v>
      </c>
    </row>
    <row r="252" spans="1:9" x14ac:dyDescent="0.3">
      <c r="A252">
        <v>0.65600000000000003</v>
      </c>
      <c r="B252">
        <v>20.83</v>
      </c>
      <c r="C252">
        <v>75.78</v>
      </c>
      <c r="D252">
        <v>76.88</v>
      </c>
      <c r="E252">
        <v>34</v>
      </c>
      <c r="F252" s="2">
        <v>67</v>
      </c>
      <c r="G252" s="2">
        <v>226.6</v>
      </c>
      <c r="H252" s="2">
        <v>0.65</v>
      </c>
      <c r="I252" s="2">
        <v>30.6</v>
      </c>
    </row>
    <row r="253" spans="1:9" x14ac:dyDescent="0.3">
      <c r="A253">
        <v>0.65600000000000003</v>
      </c>
      <c r="B253">
        <v>20.83</v>
      </c>
      <c r="C253">
        <v>78.14</v>
      </c>
      <c r="D253">
        <v>76.58</v>
      </c>
      <c r="E253">
        <v>34</v>
      </c>
      <c r="F253" s="2">
        <v>67</v>
      </c>
      <c r="G253" s="2">
        <v>226.6</v>
      </c>
      <c r="H253" s="2">
        <v>0.65</v>
      </c>
      <c r="I253" s="2">
        <v>30.6</v>
      </c>
    </row>
    <row r="254" spans="1:9" x14ac:dyDescent="0.3">
      <c r="A254">
        <v>0.65600000000000003</v>
      </c>
      <c r="B254">
        <v>20.83</v>
      </c>
      <c r="C254">
        <v>77.62</v>
      </c>
      <c r="D254">
        <v>76.459999999999994</v>
      </c>
      <c r="E254">
        <v>34</v>
      </c>
      <c r="F254" s="2">
        <v>67</v>
      </c>
      <c r="G254" s="2">
        <v>226.6</v>
      </c>
      <c r="H254" s="2">
        <v>0.65</v>
      </c>
      <c r="I254" s="2">
        <v>30.6</v>
      </c>
    </row>
    <row r="255" spans="1:9" x14ac:dyDescent="0.3">
      <c r="A255">
        <v>0.65600000000000003</v>
      </c>
      <c r="B255">
        <v>20.83</v>
      </c>
      <c r="C255">
        <v>78.55</v>
      </c>
      <c r="D255">
        <v>77.77</v>
      </c>
      <c r="E255">
        <v>34</v>
      </c>
      <c r="F255" s="2">
        <v>67</v>
      </c>
      <c r="G255" s="2">
        <v>226.6</v>
      </c>
      <c r="H255" s="2">
        <v>0.65</v>
      </c>
      <c r="I255" s="2">
        <v>30.6</v>
      </c>
    </row>
    <row r="256" spans="1:9" x14ac:dyDescent="0.3">
      <c r="A256">
        <v>0.65600000000000003</v>
      </c>
      <c r="B256">
        <v>20.83</v>
      </c>
      <c r="C256" s="2">
        <v>68.88</v>
      </c>
      <c r="D256" s="2">
        <v>76.989999999999995</v>
      </c>
      <c r="E256" s="2">
        <v>31.2</v>
      </c>
      <c r="F256">
        <v>66</v>
      </c>
      <c r="G256">
        <v>258.3</v>
      </c>
      <c r="H256">
        <v>0.65</v>
      </c>
      <c r="I256">
        <v>34</v>
      </c>
    </row>
    <row r="257" spans="1:9" x14ac:dyDescent="0.3">
      <c r="A257">
        <v>0.65600000000000003</v>
      </c>
      <c r="B257">
        <v>20.83</v>
      </c>
      <c r="C257">
        <v>78.260000000000005</v>
      </c>
      <c r="D257">
        <v>77.040000000000006</v>
      </c>
      <c r="E257">
        <v>34</v>
      </c>
      <c r="F257" s="2">
        <v>67</v>
      </c>
      <c r="G257" s="2">
        <v>226.6</v>
      </c>
      <c r="H257" s="2">
        <v>0.65</v>
      </c>
      <c r="I257" s="2">
        <v>30.6</v>
      </c>
    </row>
    <row r="258" spans="1:9" x14ac:dyDescent="0.3">
      <c r="A258">
        <v>0.65600000000000003</v>
      </c>
      <c r="B258">
        <v>20.83</v>
      </c>
      <c r="C258" s="2">
        <v>68.88</v>
      </c>
      <c r="D258" s="2">
        <v>76.989999999999995</v>
      </c>
      <c r="E258" s="2">
        <v>31.2</v>
      </c>
      <c r="F258">
        <v>0.65500000000000003</v>
      </c>
      <c r="G258">
        <v>257.7</v>
      </c>
      <c r="H258">
        <v>0.65</v>
      </c>
      <c r="I258">
        <v>38</v>
      </c>
    </row>
    <row r="259" spans="1:9" x14ac:dyDescent="0.3">
      <c r="A259">
        <v>0.65600000000000003</v>
      </c>
      <c r="B259">
        <v>20.83</v>
      </c>
      <c r="C259" s="2">
        <v>68.88</v>
      </c>
      <c r="D259" s="2">
        <v>76.989999999999995</v>
      </c>
      <c r="E259" s="2">
        <v>31.2</v>
      </c>
      <c r="F259" s="2">
        <v>67</v>
      </c>
      <c r="G259" s="2">
        <v>226.6</v>
      </c>
      <c r="H259" s="2">
        <v>0.65</v>
      </c>
      <c r="I259" s="2">
        <v>30.6</v>
      </c>
    </row>
    <row r="260" spans="1:9" x14ac:dyDescent="0.3">
      <c r="A260">
        <v>0.65600000000000003</v>
      </c>
      <c r="B260">
        <v>20.83</v>
      </c>
      <c r="C260" s="2">
        <v>68.88</v>
      </c>
      <c r="D260" s="2">
        <v>76.989999999999995</v>
      </c>
      <c r="E260" s="2">
        <v>31.2</v>
      </c>
      <c r="F260" s="2">
        <v>67</v>
      </c>
      <c r="G260" s="2">
        <v>226.6</v>
      </c>
      <c r="H260" s="2">
        <v>0.65</v>
      </c>
      <c r="I260" s="2">
        <v>30.6</v>
      </c>
    </row>
    <row r="261" spans="1:9" x14ac:dyDescent="0.3">
      <c r="A261">
        <v>0.65600000000000003</v>
      </c>
      <c r="B261">
        <v>20.83</v>
      </c>
      <c r="C261" s="2">
        <v>68.88</v>
      </c>
      <c r="D261" s="2">
        <v>76.989999999999995</v>
      </c>
      <c r="E261" s="2">
        <v>31.2</v>
      </c>
      <c r="F261" s="2">
        <v>67</v>
      </c>
      <c r="G261" s="2">
        <v>226.6</v>
      </c>
      <c r="H261" s="2">
        <v>0.65</v>
      </c>
      <c r="I261" s="2">
        <v>30.6</v>
      </c>
    </row>
    <row r="262" spans="1:9" x14ac:dyDescent="0.3">
      <c r="A262">
        <v>0.65600000000000003</v>
      </c>
      <c r="B262">
        <v>20.83</v>
      </c>
      <c r="C262" s="2">
        <v>68.88</v>
      </c>
      <c r="D262" s="2">
        <v>76.989999999999995</v>
      </c>
      <c r="E262" s="2">
        <v>31.2</v>
      </c>
      <c r="F262">
        <v>67</v>
      </c>
      <c r="G262">
        <v>269.8</v>
      </c>
      <c r="H262">
        <v>0.65</v>
      </c>
      <c r="I262">
        <v>32</v>
      </c>
    </row>
    <row r="263" spans="1:9" x14ac:dyDescent="0.3">
      <c r="A263">
        <v>0.65600000000000003</v>
      </c>
      <c r="B263">
        <v>20.83</v>
      </c>
      <c r="C263" s="2">
        <v>68.88</v>
      </c>
      <c r="D263" s="2">
        <v>76.989999999999995</v>
      </c>
      <c r="E263" s="2">
        <v>31.2</v>
      </c>
      <c r="F263">
        <v>0.65700000000000003</v>
      </c>
      <c r="G263">
        <v>258.2</v>
      </c>
      <c r="H263">
        <v>0.65</v>
      </c>
      <c r="I263">
        <v>32</v>
      </c>
    </row>
    <row r="264" spans="1:9" x14ac:dyDescent="0.3">
      <c r="A264">
        <v>0.65600000000000003</v>
      </c>
      <c r="B264">
        <v>20.83</v>
      </c>
      <c r="C264" s="2">
        <v>68.88</v>
      </c>
      <c r="D264" s="2">
        <v>76.989999999999995</v>
      </c>
      <c r="E264" s="2">
        <v>31.2</v>
      </c>
      <c r="F264">
        <v>67</v>
      </c>
      <c r="G264">
        <v>267.39999999999998</v>
      </c>
      <c r="H264">
        <v>0.65</v>
      </c>
      <c r="I264">
        <v>32</v>
      </c>
    </row>
    <row r="265" spans="1:9" x14ac:dyDescent="0.3">
      <c r="A265">
        <v>0.65600000000000003</v>
      </c>
      <c r="B265">
        <v>20.83</v>
      </c>
      <c r="C265" s="2">
        <v>68.88</v>
      </c>
      <c r="D265" s="2">
        <v>76.989999999999995</v>
      </c>
      <c r="E265" s="2">
        <v>31.2</v>
      </c>
      <c r="F265">
        <v>66</v>
      </c>
      <c r="G265">
        <v>267.39999999999998</v>
      </c>
      <c r="H265">
        <v>0.65</v>
      </c>
      <c r="I265">
        <v>32</v>
      </c>
    </row>
    <row r="266" spans="1:9" x14ac:dyDescent="0.3">
      <c r="A266">
        <v>0.65600000000000003</v>
      </c>
      <c r="B266">
        <v>20.83</v>
      </c>
      <c r="C266" s="2">
        <v>68.88</v>
      </c>
      <c r="D266" s="2">
        <v>76.989999999999995</v>
      </c>
      <c r="E266" s="2">
        <v>31.2</v>
      </c>
      <c r="F266">
        <v>67</v>
      </c>
      <c r="G266">
        <v>263.3</v>
      </c>
      <c r="H266">
        <v>0.65</v>
      </c>
      <c r="I266">
        <v>32</v>
      </c>
    </row>
    <row r="267" spans="1:9" x14ac:dyDescent="0.3">
      <c r="A267">
        <v>0.65600000000000003</v>
      </c>
      <c r="B267">
        <v>20.83</v>
      </c>
      <c r="C267" s="2">
        <v>68.88</v>
      </c>
      <c r="D267" s="2">
        <v>76.989999999999995</v>
      </c>
      <c r="E267" s="2">
        <v>31.2</v>
      </c>
      <c r="F267">
        <v>67</v>
      </c>
      <c r="G267">
        <v>265.39999999999998</v>
      </c>
      <c r="H267">
        <v>0.65</v>
      </c>
      <c r="I267">
        <v>32</v>
      </c>
    </row>
    <row r="268" spans="1:9" x14ac:dyDescent="0.3">
      <c r="A268">
        <v>0.65600000000000003</v>
      </c>
      <c r="B268">
        <v>20.83</v>
      </c>
      <c r="C268">
        <v>75.86</v>
      </c>
      <c r="D268">
        <v>75.209999999999994</v>
      </c>
      <c r="E268">
        <v>34</v>
      </c>
      <c r="F268" s="2">
        <v>67</v>
      </c>
      <c r="G268" s="2">
        <v>226.6</v>
      </c>
      <c r="H268" s="2">
        <v>0.65</v>
      </c>
      <c r="I268" s="2">
        <v>30.6</v>
      </c>
    </row>
    <row r="269" spans="1:9" x14ac:dyDescent="0.3">
      <c r="A269">
        <v>0.65600000000000003</v>
      </c>
      <c r="B269">
        <v>20.83</v>
      </c>
      <c r="C269">
        <v>75.83</v>
      </c>
      <c r="D269">
        <v>74.989999999999995</v>
      </c>
      <c r="E269">
        <v>37</v>
      </c>
      <c r="F269" s="2">
        <v>67</v>
      </c>
      <c r="G269" s="2">
        <v>226.6</v>
      </c>
      <c r="H269" s="2">
        <v>0.65</v>
      </c>
      <c r="I269" s="2">
        <v>30.6</v>
      </c>
    </row>
    <row r="270" spans="1:9" x14ac:dyDescent="0.3">
      <c r="A270">
        <v>0.65600000000000003</v>
      </c>
      <c r="B270">
        <v>20.83</v>
      </c>
      <c r="C270">
        <v>77.12</v>
      </c>
      <c r="D270">
        <v>74.790000000000006</v>
      </c>
      <c r="E270">
        <v>34</v>
      </c>
      <c r="F270" s="2">
        <v>67</v>
      </c>
      <c r="G270" s="2">
        <v>226.6</v>
      </c>
      <c r="H270" s="2">
        <v>0.65</v>
      </c>
      <c r="I270" s="2">
        <v>30.6</v>
      </c>
    </row>
    <row r="271" spans="1:9" x14ac:dyDescent="0.3">
      <c r="A271">
        <v>0.65600000000000003</v>
      </c>
      <c r="B271">
        <v>20.83</v>
      </c>
      <c r="C271">
        <v>75.78</v>
      </c>
      <c r="D271">
        <v>75.78</v>
      </c>
      <c r="E271">
        <v>34</v>
      </c>
      <c r="F271" s="2">
        <v>67</v>
      </c>
      <c r="G271" s="2">
        <v>226.6</v>
      </c>
      <c r="H271" s="2">
        <v>0.65</v>
      </c>
      <c r="I271" s="2">
        <v>30.6</v>
      </c>
    </row>
    <row r="272" spans="1:9" x14ac:dyDescent="0.3">
      <c r="A272">
        <v>0.65600000000000003</v>
      </c>
      <c r="B272">
        <v>20.83</v>
      </c>
      <c r="C272" s="2">
        <v>68.88</v>
      </c>
      <c r="D272" s="2">
        <v>76.989999999999995</v>
      </c>
      <c r="E272" s="2">
        <v>31.2</v>
      </c>
      <c r="F272">
        <v>65</v>
      </c>
      <c r="G272">
        <v>266.37</v>
      </c>
      <c r="H272">
        <v>0.65</v>
      </c>
      <c r="I272">
        <v>28.3</v>
      </c>
    </row>
    <row r="273" spans="1:9" x14ac:dyDescent="0.3">
      <c r="A273">
        <v>0.65600000000000003</v>
      </c>
      <c r="B273">
        <v>20.83</v>
      </c>
      <c r="C273" s="2">
        <v>68.88</v>
      </c>
      <c r="D273" s="2">
        <v>76.989999999999995</v>
      </c>
      <c r="E273" s="2">
        <v>31.2</v>
      </c>
      <c r="F273">
        <v>67</v>
      </c>
      <c r="G273">
        <v>263.02</v>
      </c>
      <c r="H273">
        <v>0.65</v>
      </c>
      <c r="I273">
        <v>28.2</v>
      </c>
    </row>
    <row r="274" spans="1:9" x14ac:dyDescent="0.3">
      <c r="A274">
        <v>0.65600000000000003</v>
      </c>
      <c r="B274">
        <v>20.83</v>
      </c>
      <c r="C274" s="2">
        <v>68.88</v>
      </c>
      <c r="D274" s="2">
        <v>76.989999999999995</v>
      </c>
      <c r="E274" s="2">
        <v>31.2</v>
      </c>
      <c r="F274">
        <v>68</v>
      </c>
      <c r="G274">
        <v>265.17</v>
      </c>
      <c r="H274">
        <v>0.65</v>
      </c>
      <c r="I274">
        <v>28.4</v>
      </c>
    </row>
    <row r="275" spans="1:9" x14ac:dyDescent="0.3">
      <c r="A275">
        <v>0.65600000000000003</v>
      </c>
      <c r="B275">
        <v>20.83</v>
      </c>
      <c r="C275" s="2">
        <v>68.88</v>
      </c>
      <c r="D275" s="2">
        <v>76.989999999999995</v>
      </c>
      <c r="E275" s="2">
        <v>31.2</v>
      </c>
      <c r="F275">
        <v>66</v>
      </c>
      <c r="G275">
        <v>269.14</v>
      </c>
      <c r="H275">
        <v>0.65</v>
      </c>
      <c r="I275">
        <v>28.5</v>
      </c>
    </row>
    <row r="276" spans="1:9" x14ac:dyDescent="0.3">
      <c r="A276">
        <v>0.65600000000000003</v>
      </c>
      <c r="B276">
        <v>20.83</v>
      </c>
      <c r="C276" s="2">
        <v>68.88</v>
      </c>
      <c r="D276" s="2">
        <v>76.989999999999995</v>
      </c>
      <c r="E276" s="2">
        <v>31.2</v>
      </c>
      <c r="F276">
        <v>67</v>
      </c>
      <c r="G276">
        <v>266.20999999999998</v>
      </c>
      <c r="H276">
        <v>0.65</v>
      </c>
      <c r="I276">
        <v>27.8</v>
      </c>
    </row>
    <row r="277" spans="1:9" x14ac:dyDescent="0.3">
      <c r="A277">
        <v>0.65600000000000003</v>
      </c>
      <c r="B277">
        <v>20.83</v>
      </c>
      <c r="C277" s="2">
        <v>68.88</v>
      </c>
      <c r="D277" s="2">
        <v>76.989999999999995</v>
      </c>
      <c r="E277" s="2">
        <v>31.2</v>
      </c>
      <c r="F277">
        <v>66</v>
      </c>
      <c r="G277">
        <v>267.2</v>
      </c>
      <c r="H277">
        <v>0.65</v>
      </c>
      <c r="I277" s="2">
        <v>30.6</v>
      </c>
    </row>
    <row r="278" spans="1:9" x14ac:dyDescent="0.3">
      <c r="A278">
        <v>0.65600000000000003</v>
      </c>
      <c r="B278">
        <v>20.83</v>
      </c>
      <c r="C278" s="2">
        <v>68.88</v>
      </c>
      <c r="D278" s="2">
        <v>76.989999999999995</v>
      </c>
      <c r="E278" s="2">
        <v>31.2</v>
      </c>
      <c r="F278">
        <v>67</v>
      </c>
      <c r="G278">
        <v>271.94</v>
      </c>
      <c r="H278">
        <v>0.65</v>
      </c>
      <c r="I278">
        <v>28.5</v>
      </c>
    </row>
    <row r="279" spans="1:9" x14ac:dyDescent="0.3">
      <c r="A279">
        <v>0.65600000000000003</v>
      </c>
      <c r="B279">
        <v>20.83</v>
      </c>
      <c r="C279" s="2">
        <v>68.88</v>
      </c>
      <c r="D279" s="2">
        <v>76.989999999999995</v>
      </c>
      <c r="E279" s="2">
        <v>31.2</v>
      </c>
      <c r="F279">
        <v>64</v>
      </c>
      <c r="G279">
        <v>261.52</v>
      </c>
      <c r="H279">
        <v>0.65</v>
      </c>
      <c r="I279">
        <v>27.7</v>
      </c>
    </row>
    <row r="280" spans="1:9" x14ac:dyDescent="0.3">
      <c r="A280">
        <v>0.65600000000000003</v>
      </c>
      <c r="B280">
        <v>20.83</v>
      </c>
      <c r="C280" s="2">
        <v>68.88</v>
      </c>
      <c r="D280" s="2">
        <v>76.989999999999995</v>
      </c>
      <c r="E280" s="2">
        <v>31.2</v>
      </c>
      <c r="F280">
        <v>66</v>
      </c>
      <c r="G280">
        <v>261.93</v>
      </c>
      <c r="H280">
        <v>0.65</v>
      </c>
      <c r="I280">
        <v>28.6</v>
      </c>
    </row>
    <row r="281" spans="1:9" x14ac:dyDescent="0.3">
      <c r="A281">
        <v>0.65600000000000003</v>
      </c>
      <c r="B281">
        <v>20.83</v>
      </c>
      <c r="C281" s="2">
        <v>68.88</v>
      </c>
      <c r="D281" s="2">
        <v>76.989999999999995</v>
      </c>
      <c r="E281" s="2">
        <v>31.2</v>
      </c>
      <c r="F281">
        <v>267.89999999999998</v>
      </c>
      <c r="G281">
        <v>66</v>
      </c>
      <c r="H281">
        <v>0.65</v>
      </c>
      <c r="I281">
        <v>33</v>
      </c>
    </row>
    <row r="282" spans="1:9" x14ac:dyDescent="0.3">
      <c r="A282">
        <v>0.65600000000000003</v>
      </c>
      <c r="B282">
        <v>20.83</v>
      </c>
      <c r="C282" s="2">
        <v>68.88</v>
      </c>
      <c r="D282" s="2">
        <v>76.989999999999995</v>
      </c>
      <c r="E282" s="2">
        <v>31.2</v>
      </c>
      <c r="F282">
        <v>69</v>
      </c>
      <c r="G282">
        <v>268.10000000000002</v>
      </c>
      <c r="H282">
        <v>0.65</v>
      </c>
      <c r="I282">
        <v>33</v>
      </c>
    </row>
    <row r="283" spans="1:9" x14ac:dyDescent="0.3">
      <c r="A283">
        <v>0.65600000000000003</v>
      </c>
      <c r="B283">
        <v>20.83</v>
      </c>
      <c r="C283" s="2">
        <v>68.88</v>
      </c>
      <c r="D283" s="2">
        <v>76.989999999999995</v>
      </c>
      <c r="E283" s="2">
        <v>31.2</v>
      </c>
      <c r="F283">
        <v>67</v>
      </c>
      <c r="G283">
        <v>264</v>
      </c>
      <c r="H283">
        <v>0.65</v>
      </c>
      <c r="I283">
        <v>30.6</v>
      </c>
    </row>
    <row r="284" spans="1:9" x14ac:dyDescent="0.3">
      <c r="A284">
        <v>0.65600000000000003</v>
      </c>
      <c r="B284">
        <v>20.83</v>
      </c>
      <c r="C284" s="2">
        <v>68.88</v>
      </c>
      <c r="D284" s="2">
        <v>76.989999999999995</v>
      </c>
      <c r="E284" s="2">
        <v>31.2</v>
      </c>
      <c r="F284">
        <v>66</v>
      </c>
      <c r="G284">
        <v>268.89999999999998</v>
      </c>
      <c r="H284">
        <v>0.65</v>
      </c>
      <c r="I284">
        <v>33</v>
      </c>
    </row>
    <row r="285" spans="1:9" x14ac:dyDescent="0.3">
      <c r="A285">
        <v>0.65600000000000003</v>
      </c>
      <c r="B285">
        <v>20.83</v>
      </c>
      <c r="C285" s="2">
        <v>68.88</v>
      </c>
      <c r="D285" s="2">
        <v>76.989999999999995</v>
      </c>
      <c r="E285" s="2">
        <v>31.2</v>
      </c>
      <c r="F285">
        <v>67</v>
      </c>
      <c r="G285">
        <v>267.2</v>
      </c>
      <c r="H285">
        <v>0.65</v>
      </c>
      <c r="I285">
        <v>33</v>
      </c>
    </row>
    <row r="286" spans="1:9" x14ac:dyDescent="0.3">
      <c r="A286">
        <v>0.65600000000000003</v>
      </c>
      <c r="B286">
        <v>20.83</v>
      </c>
      <c r="C286" s="2">
        <v>68.88</v>
      </c>
      <c r="D286" s="2">
        <v>76.989999999999995</v>
      </c>
      <c r="E286" s="2">
        <v>31.2</v>
      </c>
      <c r="F286">
        <v>66</v>
      </c>
      <c r="G286">
        <v>267.2</v>
      </c>
      <c r="H286">
        <v>0.65</v>
      </c>
      <c r="I286">
        <v>33</v>
      </c>
    </row>
    <row r="287" spans="1:9" x14ac:dyDescent="0.3">
      <c r="A287">
        <v>0.65600000000000003</v>
      </c>
      <c r="B287">
        <v>20.83</v>
      </c>
      <c r="C287" s="2">
        <v>68.88</v>
      </c>
      <c r="D287" s="2">
        <v>76.989999999999995</v>
      </c>
      <c r="E287" s="2">
        <v>31.2</v>
      </c>
      <c r="F287">
        <v>66</v>
      </c>
      <c r="G287">
        <v>268.60000000000002</v>
      </c>
      <c r="H287">
        <v>0.65</v>
      </c>
      <c r="I287">
        <v>33</v>
      </c>
    </row>
    <row r="288" spans="1:9" x14ac:dyDescent="0.3">
      <c r="A288">
        <v>0.65600000000000003</v>
      </c>
      <c r="B288">
        <v>20.83</v>
      </c>
      <c r="C288">
        <v>74.510000000000005</v>
      </c>
      <c r="D288">
        <v>75.56</v>
      </c>
      <c r="E288">
        <v>34.1</v>
      </c>
      <c r="F288" s="2">
        <v>67</v>
      </c>
      <c r="G288" s="2">
        <v>226.6</v>
      </c>
      <c r="H288" s="2">
        <v>0.65</v>
      </c>
      <c r="I288" s="2">
        <v>30.6</v>
      </c>
    </row>
    <row r="289" spans="1:9" x14ac:dyDescent="0.3">
      <c r="A289">
        <v>0.65600000000000003</v>
      </c>
      <c r="B289">
        <v>20.83</v>
      </c>
      <c r="C289">
        <v>70.98</v>
      </c>
      <c r="D289">
        <v>75.98</v>
      </c>
      <c r="E289">
        <v>33.299999999999997</v>
      </c>
      <c r="F289" s="2">
        <v>67</v>
      </c>
      <c r="G289" s="2">
        <v>226.6</v>
      </c>
      <c r="H289" s="2">
        <v>0.65</v>
      </c>
      <c r="I289" s="2">
        <v>30.6</v>
      </c>
    </row>
    <row r="290" spans="1:9" x14ac:dyDescent="0.3">
      <c r="A290">
        <v>0.65600000000000003</v>
      </c>
      <c r="B290">
        <v>20.83</v>
      </c>
      <c r="C290" s="2">
        <v>68.88</v>
      </c>
      <c r="D290" s="2">
        <v>76.989999999999995</v>
      </c>
      <c r="E290" s="2">
        <v>31.2</v>
      </c>
      <c r="F290">
        <v>66</v>
      </c>
      <c r="G290">
        <v>269.10000000000002</v>
      </c>
      <c r="H290">
        <v>0.65</v>
      </c>
      <c r="I290">
        <v>30</v>
      </c>
    </row>
    <row r="291" spans="1:9" x14ac:dyDescent="0.3">
      <c r="A291">
        <v>0.65600000000000003</v>
      </c>
      <c r="B291">
        <v>20.83</v>
      </c>
      <c r="C291">
        <v>77.22</v>
      </c>
      <c r="D291">
        <v>75.72</v>
      </c>
      <c r="E291">
        <v>33.1</v>
      </c>
      <c r="F291" s="2">
        <v>67</v>
      </c>
      <c r="G291" s="2">
        <v>226.6</v>
      </c>
      <c r="H291" s="2">
        <v>0.65</v>
      </c>
      <c r="I291" s="2">
        <v>30.6</v>
      </c>
    </row>
    <row r="292" spans="1:9" x14ac:dyDescent="0.3">
      <c r="A292" s="2">
        <v>0.65600000000000003</v>
      </c>
      <c r="B292" s="2">
        <v>20.83</v>
      </c>
      <c r="C292" s="2">
        <v>68.88</v>
      </c>
      <c r="D292" s="2">
        <v>76.989999999999995</v>
      </c>
      <c r="E292" s="2">
        <v>31.2</v>
      </c>
      <c r="F292" s="2">
        <v>67</v>
      </c>
      <c r="G292" s="2">
        <v>226.6</v>
      </c>
      <c r="H292" s="2">
        <v>0.65</v>
      </c>
      <c r="I292" s="2">
        <v>30.6</v>
      </c>
    </row>
    <row r="293" spans="1:9" x14ac:dyDescent="0.3">
      <c r="A293">
        <v>0.65600000000000003</v>
      </c>
      <c r="B293">
        <v>20.83</v>
      </c>
      <c r="C293" s="2">
        <v>68.88</v>
      </c>
      <c r="D293" s="2">
        <v>76.989999999999995</v>
      </c>
      <c r="E293" s="2">
        <v>31.2</v>
      </c>
      <c r="F293">
        <v>64.2</v>
      </c>
      <c r="G293">
        <v>267.97000000000003</v>
      </c>
      <c r="H293">
        <v>0.65</v>
      </c>
      <c r="I293">
        <v>26.7</v>
      </c>
    </row>
    <row r="294" spans="1:9" x14ac:dyDescent="0.3">
      <c r="A294">
        <v>0.65600000000000003</v>
      </c>
      <c r="B294">
        <v>20.83</v>
      </c>
      <c r="C294">
        <v>76.63</v>
      </c>
      <c r="D294">
        <v>75.459999999999994</v>
      </c>
      <c r="E294">
        <v>33</v>
      </c>
      <c r="F294" s="2">
        <v>67</v>
      </c>
      <c r="G294" s="2">
        <v>226.6</v>
      </c>
      <c r="H294" s="2">
        <v>0.65</v>
      </c>
      <c r="I294" s="2">
        <v>30.6</v>
      </c>
    </row>
    <row r="295" spans="1:9" x14ac:dyDescent="0.3">
      <c r="A295">
        <v>0.39400000000000002</v>
      </c>
      <c r="B295">
        <v>12.5</v>
      </c>
      <c r="C295">
        <v>75</v>
      </c>
      <c r="D295">
        <v>70.63</v>
      </c>
      <c r="E295">
        <v>35</v>
      </c>
      <c r="F295">
        <v>65</v>
      </c>
      <c r="G295">
        <v>260.60000000000002</v>
      </c>
      <c r="H295">
        <v>0.65</v>
      </c>
      <c r="I295">
        <v>30</v>
      </c>
    </row>
    <row r="296" spans="1:9" x14ac:dyDescent="0.3">
      <c r="A296">
        <v>0.39400000000000002</v>
      </c>
      <c r="B296">
        <v>12.5</v>
      </c>
      <c r="C296">
        <v>73.599999999999994</v>
      </c>
      <c r="D296">
        <v>73.78</v>
      </c>
      <c r="E296">
        <v>35</v>
      </c>
      <c r="F296">
        <v>63</v>
      </c>
      <c r="G296">
        <v>253.3</v>
      </c>
      <c r="H296">
        <v>0.65</v>
      </c>
      <c r="I296">
        <v>30</v>
      </c>
    </row>
    <row r="297" spans="1:9" x14ac:dyDescent="0.3">
      <c r="A297">
        <v>0.39400000000000002</v>
      </c>
      <c r="B297">
        <v>12.5</v>
      </c>
      <c r="C297">
        <v>75.7</v>
      </c>
      <c r="D297">
        <v>57.38</v>
      </c>
      <c r="E297">
        <v>35</v>
      </c>
      <c r="F297">
        <v>65</v>
      </c>
      <c r="G297">
        <v>283.7</v>
      </c>
      <c r="H297">
        <v>0.65</v>
      </c>
      <c r="I297">
        <v>30</v>
      </c>
    </row>
    <row r="298" spans="1:9" x14ac:dyDescent="0.3">
      <c r="A298">
        <v>0.39400000000000002</v>
      </c>
      <c r="B298">
        <v>12.5</v>
      </c>
      <c r="C298">
        <v>79</v>
      </c>
      <c r="D298">
        <v>59.06</v>
      </c>
      <c r="E298" s="2">
        <v>31.2</v>
      </c>
      <c r="F298">
        <v>64</v>
      </c>
      <c r="G298">
        <v>293.89999999999998</v>
      </c>
      <c r="H298">
        <v>0.65</v>
      </c>
      <c r="I298">
        <v>34</v>
      </c>
    </row>
    <row r="299" spans="1:9" x14ac:dyDescent="0.3">
      <c r="A299">
        <v>0.65600000000000003</v>
      </c>
      <c r="B299">
        <v>20.83</v>
      </c>
      <c r="C299" s="2">
        <v>68.88</v>
      </c>
      <c r="D299" s="2">
        <v>76.989999999999995</v>
      </c>
      <c r="E299" s="2">
        <v>31.2</v>
      </c>
      <c r="F299" s="2">
        <v>67</v>
      </c>
      <c r="G299" s="2">
        <v>226.6</v>
      </c>
      <c r="H299" s="2">
        <v>0.65</v>
      </c>
      <c r="I299" s="2">
        <v>30.6</v>
      </c>
    </row>
    <row r="300" spans="1:9" x14ac:dyDescent="0.3">
      <c r="A300" s="2">
        <v>0.65600000000000003</v>
      </c>
      <c r="B300" s="2">
        <v>20.83</v>
      </c>
      <c r="C300" s="2">
        <v>68.88</v>
      </c>
      <c r="D300" s="2">
        <v>76.989999999999995</v>
      </c>
      <c r="E300" s="2">
        <v>31.2</v>
      </c>
      <c r="F300">
        <v>65</v>
      </c>
      <c r="G300">
        <v>260.39999999999998</v>
      </c>
      <c r="H300">
        <v>0.65</v>
      </c>
      <c r="I300">
        <v>26</v>
      </c>
    </row>
    <row r="301" spans="1:9" x14ac:dyDescent="0.3">
      <c r="A301" s="2">
        <v>0.65600000000000003</v>
      </c>
      <c r="B301" s="2">
        <v>20.83</v>
      </c>
      <c r="C301" s="2">
        <v>68.88</v>
      </c>
      <c r="D301" s="2">
        <v>76.989999999999995</v>
      </c>
      <c r="E301" s="2">
        <v>31.2</v>
      </c>
      <c r="F301">
        <v>64</v>
      </c>
      <c r="G301">
        <v>260.39999999999998</v>
      </c>
      <c r="H301">
        <v>0.65</v>
      </c>
      <c r="I301">
        <v>26</v>
      </c>
    </row>
    <row r="302" spans="1:9" x14ac:dyDescent="0.3">
      <c r="A302" s="2">
        <v>0.65600000000000003</v>
      </c>
      <c r="B302" s="2">
        <v>20.83</v>
      </c>
      <c r="C302" s="2">
        <v>68.88</v>
      </c>
      <c r="D302" s="2">
        <v>76.989999999999995</v>
      </c>
      <c r="E302" s="2">
        <v>31.2</v>
      </c>
      <c r="F302">
        <v>65</v>
      </c>
      <c r="G302">
        <v>255.7</v>
      </c>
      <c r="H302">
        <v>0.65</v>
      </c>
      <c r="I302">
        <v>26</v>
      </c>
    </row>
    <row r="303" spans="1:9" x14ac:dyDescent="0.3">
      <c r="A303" s="2">
        <v>0.65600000000000003</v>
      </c>
      <c r="B303" s="2">
        <v>20.83</v>
      </c>
      <c r="C303" s="2">
        <v>68.88</v>
      </c>
      <c r="D303" s="2">
        <v>76.989999999999995</v>
      </c>
      <c r="E303" s="2">
        <v>31.2</v>
      </c>
      <c r="F303">
        <v>65</v>
      </c>
      <c r="G303">
        <v>255</v>
      </c>
      <c r="H303">
        <v>0.65</v>
      </c>
      <c r="I303">
        <v>26</v>
      </c>
    </row>
    <row r="304" spans="1:9" x14ac:dyDescent="0.3">
      <c r="A304" s="2">
        <v>0.65600000000000003</v>
      </c>
      <c r="B304" s="2">
        <v>20.83</v>
      </c>
      <c r="C304" s="2">
        <v>68.88</v>
      </c>
      <c r="D304" s="2">
        <v>76.989999999999995</v>
      </c>
      <c r="E304" s="2">
        <v>31.2</v>
      </c>
      <c r="F304">
        <v>65</v>
      </c>
      <c r="G304">
        <v>257.5</v>
      </c>
      <c r="H304">
        <v>0.65</v>
      </c>
      <c r="I304">
        <v>26</v>
      </c>
    </row>
    <row r="305" spans="1:9" x14ac:dyDescent="0.3">
      <c r="A305" s="2">
        <v>0.65600000000000003</v>
      </c>
      <c r="B305" s="2">
        <v>20.83</v>
      </c>
      <c r="C305" s="2">
        <v>68.88</v>
      </c>
      <c r="D305" s="2">
        <v>76.989999999999995</v>
      </c>
      <c r="E305" s="2">
        <v>31.2</v>
      </c>
      <c r="F305">
        <v>65</v>
      </c>
      <c r="G305">
        <v>265.8</v>
      </c>
      <c r="H305">
        <v>0.65</v>
      </c>
      <c r="I305">
        <v>26</v>
      </c>
    </row>
    <row r="306" spans="1:9" x14ac:dyDescent="0.3">
      <c r="A306" s="2">
        <v>0.65600000000000003</v>
      </c>
      <c r="B306" s="2">
        <v>20.83</v>
      </c>
      <c r="C306" s="2">
        <v>68.88</v>
      </c>
      <c r="D306" s="2">
        <v>76.989999999999995</v>
      </c>
      <c r="E306" s="2">
        <v>31.2</v>
      </c>
      <c r="F306">
        <v>67</v>
      </c>
      <c r="G306">
        <v>255.1</v>
      </c>
      <c r="H306">
        <v>0.65</v>
      </c>
      <c r="I306">
        <v>33</v>
      </c>
    </row>
    <row r="307" spans="1:9" x14ac:dyDescent="0.3">
      <c r="A307" s="2">
        <v>0.65600000000000003</v>
      </c>
      <c r="B307" s="2">
        <v>20.83</v>
      </c>
      <c r="C307" s="2">
        <v>68.88</v>
      </c>
      <c r="D307" s="2">
        <v>76.989999999999995</v>
      </c>
      <c r="E307" s="2">
        <v>31.2</v>
      </c>
      <c r="F307">
        <v>67</v>
      </c>
      <c r="G307">
        <v>262.7</v>
      </c>
      <c r="H307">
        <v>0.65</v>
      </c>
      <c r="I307">
        <v>33</v>
      </c>
    </row>
    <row r="308" spans="1:9" x14ac:dyDescent="0.3">
      <c r="A308" s="2">
        <v>0.65600000000000003</v>
      </c>
      <c r="B308" s="2">
        <v>20.83</v>
      </c>
      <c r="C308" s="2">
        <v>68.88</v>
      </c>
      <c r="D308" s="2">
        <v>76.989999999999995</v>
      </c>
      <c r="E308" s="2">
        <v>31.2</v>
      </c>
      <c r="F308">
        <v>67</v>
      </c>
      <c r="G308">
        <v>261.39999999999998</v>
      </c>
      <c r="H308">
        <v>0.65</v>
      </c>
      <c r="I308">
        <v>33</v>
      </c>
    </row>
    <row r="309" spans="1:9" x14ac:dyDescent="0.3">
      <c r="A309" s="2">
        <v>0.65600000000000003</v>
      </c>
      <c r="B309" s="2">
        <v>20.83</v>
      </c>
      <c r="C309" s="2">
        <v>68.88</v>
      </c>
      <c r="D309" s="2">
        <v>76.989999999999995</v>
      </c>
      <c r="E309" s="2">
        <v>31.2</v>
      </c>
      <c r="F309">
        <v>64</v>
      </c>
      <c r="G309">
        <v>255.8</v>
      </c>
      <c r="H309">
        <v>0.65</v>
      </c>
      <c r="I309">
        <v>33</v>
      </c>
    </row>
    <row r="310" spans="1:9" x14ac:dyDescent="0.3">
      <c r="A310" s="2">
        <v>0.65600000000000003</v>
      </c>
      <c r="B310" s="2">
        <v>20.83</v>
      </c>
      <c r="C310" s="2">
        <v>68.88</v>
      </c>
      <c r="D310" s="2">
        <v>76.989999999999995</v>
      </c>
      <c r="E310" s="2">
        <v>31.2</v>
      </c>
      <c r="F310">
        <v>65</v>
      </c>
      <c r="G310">
        <v>261</v>
      </c>
      <c r="H310">
        <v>0.65</v>
      </c>
      <c r="I310">
        <v>33</v>
      </c>
    </row>
    <row r="311" spans="1:9" x14ac:dyDescent="0.3">
      <c r="A311" s="2">
        <v>0.65600000000000003</v>
      </c>
      <c r="B311" s="2">
        <v>20.83</v>
      </c>
      <c r="C311">
        <v>72.930000000000007</v>
      </c>
      <c r="D311">
        <v>74.260000000000005</v>
      </c>
      <c r="E311">
        <v>32</v>
      </c>
      <c r="F311" s="2">
        <v>67</v>
      </c>
      <c r="G311" s="2">
        <v>226.6</v>
      </c>
      <c r="H311" s="2">
        <v>0.65</v>
      </c>
      <c r="I311" s="2">
        <v>30.6</v>
      </c>
    </row>
    <row r="312" spans="1:9" x14ac:dyDescent="0.3">
      <c r="A312" s="2">
        <v>0.65600000000000003</v>
      </c>
      <c r="B312" s="2">
        <v>20.83</v>
      </c>
      <c r="C312">
        <v>72.67</v>
      </c>
      <c r="D312">
        <v>74.69</v>
      </c>
      <c r="E312">
        <v>32</v>
      </c>
      <c r="F312" s="2">
        <v>67</v>
      </c>
      <c r="G312" s="2">
        <v>226.6</v>
      </c>
      <c r="H312" s="2">
        <v>0.65</v>
      </c>
      <c r="I312" s="2">
        <v>30.6</v>
      </c>
    </row>
    <row r="313" spans="1:9" x14ac:dyDescent="0.3">
      <c r="A313" s="2">
        <v>0.65600000000000003</v>
      </c>
      <c r="B313" s="2">
        <v>20.83</v>
      </c>
      <c r="C313">
        <v>72</v>
      </c>
      <c r="D313">
        <v>74.17</v>
      </c>
      <c r="E313">
        <v>32</v>
      </c>
      <c r="F313" s="2">
        <v>67</v>
      </c>
      <c r="G313" s="2">
        <v>226.6</v>
      </c>
      <c r="H313" s="2">
        <v>0.65</v>
      </c>
      <c r="I313" s="2">
        <v>30.6</v>
      </c>
    </row>
    <row r="314" spans="1:9" x14ac:dyDescent="0.3">
      <c r="A314" s="2">
        <v>0.65600000000000003</v>
      </c>
      <c r="B314" s="2">
        <v>20.83</v>
      </c>
      <c r="C314">
        <v>72.34</v>
      </c>
      <c r="D314">
        <v>74.28</v>
      </c>
      <c r="E314">
        <v>32</v>
      </c>
      <c r="F314" s="2">
        <v>67</v>
      </c>
      <c r="G314" s="2">
        <v>226.6</v>
      </c>
      <c r="H314" s="2">
        <v>0.65</v>
      </c>
      <c r="I314" s="2">
        <v>30.6</v>
      </c>
    </row>
    <row r="315" spans="1:9" x14ac:dyDescent="0.3">
      <c r="A315" s="2">
        <v>0.65600000000000003</v>
      </c>
      <c r="B315" s="2">
        <v>20.83</v>
      </c>
      <c r="C315">
        <v>72.62</v>
      </c>
      <c r="D315">
        <v>74.89</v>
      </c>
      <c r="E315">
        <v>32</v>
      </c>
      <c r="F315" s="2">
        <v>67</v>
      </c>
      <c r="G315" s="2">
        <v>226.6</v>
      </c>
      <c r="H315" s="2">
        <v>0.65</v>
      </c>
      <c r="I315" s="2">
        <v>30.6</v>
      </c>
    </row>
    <row r="316" spans="1:9" x14ac:dyDescent="0.3">
      <c r="A316" s="2">
        <v>0.65600000000000003</v>
      </c>
      <c r="B316" s="2">
        <v>20.83</v>
      </c>
      <c r="C316">
        <v>72.650000000000006</v>
      </c>
      <c r="D316">
        <v>74.34</v>
      </c>
      <c r="E316">
        <v>32</v>
      </c>
      <c r="F316" s="2">
        <v>67</v>
      </c>
      <c r="G316" s="2">
        <v>226.6</v>
      </c>
      <c r="H316" s="2">
        <v>0.65</v>
      </c>
      <c r="I316" s="2">
        <v>30.6</v>
      </c>
    </row>
    <row r="317" spans="1:9" x14ac:dyDescent="0.3">
      <c r="A317" s="2">
        <v>0.65600000000000003</v>
      </c>
      <c r="B317" s="2">
        <v>20.83</v>
      </c>
      <c r="C317" s="2">
        <v>68.88</v>
      </c>
      <c r="D317" s="2">
        <v>76.989999999999995</v>
      </c>
      <c r="E317" s="2">
        <v>31.2</v>
      </c>
      <c r="F317">
        <v>67</v>
      </c>
      <c r="G317">
        <v>264</v>
      </c>
      <c r="H317">
        <v>0.65</v>
      </c>
      <c r="I317">
        <v>31.8</v>
      </c>
    </row>
    <row r="318" spans="1:9" x14ac:dyDescent="0.3">
      <c r="A318" s="2">
        <v>0.65600000000000003</v>
      </c>
      <c r="B318" s="2">
        <v>20.83</v>
      </c>
      <c r="C318" s="2">
        <v>68.88</v>
      </c>
      <c r="D318" s="2">
        <v>76.989999999999995</v>
      </c>
      <c r="E318" s="2">
        <v>31.2</v>
      </c>
      <c r="F318">
        <v>66</v>
      </c>
      <c r="G318">
        <v>253.4</v>
      </c>
      <c r="H318">
        <v>0.65</v>
      </c>
      <c r="I318">
        <v>31.3</v>
      </c>
    </row>
    <row r="319" spans="1:9" x14ac:dyDescent="0.3">
      <c r="A319" s="2">
        <v>0.65600000000000003</v>
      </c>
      <c r="B319" s="2">
        <v>20.83</v>
      </c>
      <c r="C319" s="2">
        <v>68.88</v>
      </c>
      <c r="D319" s="2">
        <v>76.989999999999995</v>
      </c>
      <c r="E319" s="2">
        <v>31.2</v>
      </c>
      <c r="F319">
        <v>66</v>
      </c>
      <c r="G319">
        <v>277.60000000000002</v>
      </c>
      <c r="H319">
        <v>0.65</v>
      </c>
      <c r="I319">
        <v>31.8</v>
      </c>
    </row>
    <row r="320" spans="1:9" x14ac:dyDescent="0.3">
      <c r="A320" s="2">
        <v>0.65600000000000003</v>
      </c>
      <c r="B320" s="2">
        <v>20.83</v>
      </c>
      <c r="C320" s="2">
        <v>68.88</v>
      </c>
      <c r="D320" s="2">
        <v>76.989999999999995</v>
      </c>
      <c r="E320" s="2">
        <v>31.2</v>
      </c>
      <c r="F320">
        <v>66</v>
      </c>
      <c r="G320">
        <v>261.8</v>
      </c>
      <c r="H320">
        <v>0.65</v>
      </c>
      <c r="I320">
        <v>31.1</v>
      </c>
    </row>
    <row r="321" spans="1:9" x14ac:dyDescent="0.3">
      <c r="A321" s="2">
        <v>0.65600000000000003</v>
      </c>
      <c r="B321" s="2">
        <v>20.83</v>
      </c>
      <c r="C321" s="2">
        <v>68.88</v>
      </c>
      <c r="D321" s="2">
        <v>76.989999999999995</v>
      </c>
      <c r="E321" s="2">
        <v>31.2</v>
      </c>
      <c r="F321">
        <v>66</v>
      </c>
      <c r="G321">
        <v>261</v>
      </c>
      <c r="H321">
        <v>0.65</v>
      </c>
      <c r="I321">
        <v>31.4</v>
      </c>
    </row>
    <row r="322" spans="1:9" x14ac:dyDescent="0.3">
      <c r="A322" s="2">
        <v>0.65600000000000003</v>
      </c>
      <c r="B322" s="2">
        <v>20.83</v>
      </c>
      <c r="C322" s="2">
        <v>68.88</v>
      </c>
      <c r="D322" s="2">
        <v>76.989999999999995</v>
      </c>
      <c r="E322" s="2">
        <v>31.2</v>
      </c>
      <c r="F322">
        <v>65</v>
      </c>
      <c r="G322">
        <v>265</v>
      </c>
      <c r="H322">
        <v>0.65</v>
      </c>
      <c r="I322">
        <v>31.8</v>
      </c>
    </row>
    <row r="323" spans="1:9" x14ac:dyDescent="0.3">
      <c r="A323" s="2">
        <v>0.65600000000000003</v>
      </c>
      <c r="B323" s="2">
        <v>20.83</v>
      </c>
      <c r="C323" s="2">
        <v>68.88</v>
      </c>
      <c r="D323" s="2">
        <v>76.989999999999995</v>
      </c>
      <c r="E323" s="2">
        <v>31.2</v>
      </c>
      <c r="F323">
        <v>66</v>
      </c>
      <c r="G323">
        <v>273.89999999999998</v>
      </c>
      <c r="H323">
        <v>0.65</v>
      </c>
      <c r="I323">
        <v>31.3</v>
      </c>
    </row>
    <row r="324" spans="1:9" x14ac:dyDescent="0.3">
      <c r="A324" s="2">
        <v>0.65600000000000003</v>
      </c>
      <c r="B324" s="2">
        <v>20.83</v>
      </c>
      <c r="C324" s="2">
        <v>68.88</v>
      </c>
      <c r="D324" s="2">
        <v>76.989999999999995</v>
      </c>
      <c r="E324" s="2">
        <v>31.2</v>
      </c>
      <c r="F324">
        <v>67</v>
      </c>
      <c r="G324">
        <v>276</v>
      </c>
      <c r="H324">
        <v>0.65</v>
      </c>
      <c r="I324">
        <v>34</v>
      </c>
    </row>
    <row r="325" spans="1:9" x14ac:dyDescent="0.3">
      <c r="A325" s="2">
        <v>0.65600000000000003</v>
      </c>
      <c r="B325" s="2">
        <v>20.83</v>
      </c>
      <c r="C325" s="2">
        <v>68.88</v>
      </c>
      <c r="D325" s="2">
        <v>76.989999999999995</v>
      </c>
      <c r="E325" s="2">
        <v>31.2</v>
      </c>
      <c r="F325">
        <v>66</v>
      </c>
      <c r="G325">
        <v>275.2</v>
      </c>
      <c r="H325">
        <v>0.65</v>
      </c>
      <c r="I325">
        <v>27.3</v>
      </c>
    </row>
    <row r="326" spans="1:9" x14ac:dyDescent="0.3">
      <c r="A326" s="2">
        <v>0.65600000000000003</v>
      </c>
      <c r="B326" s="2">
        <v>20.83</v>
      </c>
      <c r="C326" s="2">
        <v>68.88</v>
      </c>
      <c r="D326" s="2">
        <v>76.989999999999995</v>
      </c>
      <c r="E326" s="2">
        <v>31.2</v>
      </c>
      <c r="F326">
        <v>65</v>
      </c>
      <c r="G326">
        <v>259.89999999999998</v>
      </c>
      <c r="H326">
        <v>0.65600000000000003</v>
      </c>
      <c r="I326">
        <v>26</v>
      </c>
    </row>
    <row r="327" spans="1:9" x14ac:dyDescent="0.3">
      <c r="A327" s="2">
        <v>0.65600000000000003</v>
      </c>
      <c r="B327" s="2">
        <v>20.83</v>
      </c>
      <c r="C327" s="2">
        <v>68.88</v>
      </c>
      <c r="D327" s="2">
        <v>76.989999999999995</v>
      </c>
      <c r="E327" s="2">
        <v>31.2</v>
      </c>
      <c r="F327">
        <v>63</v>
      </c>
      <c r="G327">
        <v>255</v>
      </c>
      <c r="H327">
        <v>0.65</v>
      </c>
      <c r="I327">
        <v>35</v>
      </c>
    </row>
    <row r="328" spans="1:9" x14ac:dyDescent="0.3">
      <c r="A328" s="2">
        <v>0.65600000000000003</v>
      </c>
      <c r="B328" s="2">
        <v>20.83</v>
      </c>
      <c r="C328" s="2">
        <v>68.88</v>
      </c>
      <c r="D328" s="2">
        <v>76.989999999999995</v>
      </c>
      <c r="E328" s="2">
        <v>31.2</v>
      </c>
      <c r="F328">
        <v>68</v>
      </c>
      <c r="G328">
        <v>258.8</v>
      </c>
      <c r="H328">
        <v>0.65</v>
      </c>
      <c r="I328">
        <v>31</v>
      </c>
    </row>
    <row r="329" spans="1:9" x14ac:dyDescent="0.3">
      <c r="A329" s="2">
        <v>0.65600000000000003</v>
      </c>
      <c r="B329" s="2">
        <v>20.83</v>
      </c>
      <c r="C329" s="2">
        <v>68.88</v>
      </c>
      <c r="D329" s="2">
        <v>76.989999999999995</v>
      </c>
      <c r="E329" s="2">
        <v>31.2</v>
      </c>
      <c r="F329">
        <v>67</v>
      </c>
      <c r="G329">
        <v>262</v>
      </c>
      <c r="H329">
        <v>0.65</v>
      </c>
      <c r="I329">
        <v>32</v>
      </c>
    </row>
    <row r="330" spans="1:9" x14ac:dyDescent="0.3">
      <c r="A330" s="2">
        <v>0.65600000000000003</v>
      </c>
      <c r="B330" s="2">
        <v>20.83</v>
      </c>
      <c r="C330" s="2">
        <v>68.88</v>
      </c>
      <c r="D330" s="2">
        <v>76.989999999999995</v>
      </c>
      <c r="E330" s="2">
        <v>31.2</v>
      </c>
      <c r="F330">
        <v>67</v>
      </c>
      <c r="G330">
        <v>252.4</v>
      </c>
      <c r="H330">
        <v>0.65</v>
      </c>
      <c r="I330">
        <v>31</v>
      </c>
    </row>
    <row r="331" spans="1:9" x14ac:dyDescent="0.3">
      <c r="A331" s="2">
        <v>0.65600000000000003</v>
      </c>
      <c r="B331" s="2">
        <v>20.83</v>
      </c>
      <c r="C331" s="2">
        <v>68.88</v>
      </c>
      <c r="D331" s="2">
        <v>76.989999999999995</v>
      </c>
      <c r="E331" s="2">
        <v>31.2</v>
      </c>
      <c r="F331">
        <v>67</v>
      </c>
      <c r="G331">
        <v>274.60000000000002</v>
      </c>
      <c r="H331">
        <v>0.65</v>
      </c>
      <c r="I331">
        <v>30</v>
      </c>
    </row>
    <row r="332" spans="1:9" x14ac:dyDescent="0.3">
      <c r="A332" s="2">
        <v>0.65600000000000003</v>
      </c>
      <c r="B332" s="2">
        <v>20.83</v>
      </c>
      <c r="C332" s="2">
        <v>68.88</v>
      </c>
      <c r="D332" s="2">
        <v>76.989999999999995</v>
      </c>
      <c r="E332" s="2">
        <v>31.2</v>
      </c>
      <c r="F332">
        <v>65</v>
      </c>
      <c r="G332">
        <v>265.2</v>
      </c>
      <c r="H332">
        <v>0.65</v>
      </c>
      <c r="I332">
        <v>32</v>
      </c>
    </row>
    <row r="333" spans="1:9" x14ac:dyDescent="0.3">
      <c r="A333" s="2">
        <v>0.65600000000000003</v>
      </c>
      <c r="B333" s="2">
        <v>20.83</v>
      </c>
      <c r="C333" s="2">
        <v>68.88</v>
      </c>
      <c r="D333" s="2">
        <v>76.989999999999995</v>
      </c>
      <c r="E333" s="2">
        <v>31.2</v>
      </c>
      <c r="F333">
        <v>67</v>
      </c>
      <c r="G333">
        <v>266.89999999999998</v>
      </c>
      <c r="H333">
        <v>0.65</v>
      </c>
      <c r="I333">
        <v>30</v>
      </c>
    </row>
    <row r="334" spans="1:9" x14ac:dyDescent="0.3">
      <c r="A334" s="2">
        <v>0.65600000000000003</v>
      </c>
      <c r="B334" s="2">
        <v>20.83</v>
      </c>
      <c r="C334" s="2">
        <v>68.88</v>
      </c>
      <c r="D334" s="2">
        <v>76.989999999999995</v>
      </c>
      <c r="E334" s="2">
        <v>31.2</v>
      </c>
      <c r="F334">
        <v>66</v>
      </c>
      <c r="G334">
        <v>269</v>
      </c>
      <c r="H334">
        <v>0.65</v>
      </c>
      <c r="I334">
        <v>30</v>
      </c>
    </row>
    <row r="335" spans="1:9" x14ac:dyDescent="0.3">
      <c r="A335" s="2">
        <v>0.65600000000000003</v>
      </c>
      <c r="B335" s="2">
        <v>20.83</v>
      </c>
      <c r="C335" s="2">
        <v>68.88</v>
      </c>
      <c r="D335" s="2">
        <v>76.989999999999995</v>
      </c>
      <c r="E335" s="2">
        <v>31.2</v>
      </c>
      <c r="F335">
        <v>68</v>
      </c>
      <c r="G335">
        <v>264.5</v>
      </c>
      <c r="H335">
        <v>0.65</v>
      </c>
      <c r="I335">
        <v>30</v>
      </c>
    </row>
    <row r="336" spans="1:9" x14ac:dyDescent="0.3">
      <c r="A336" s="2">
        <v>0.65600000000000003</v>
      </c>
      <c r="B336" s="2">
        <v>20.83</v>
      </c>
      <c r="C336" s="2">
        <v>68.88</v>
      </c>
      <c r="D336" s="2">
        <v>76.989999999999995</v>
      </c>
      <c r="E336" s="2">
        <v>31.2</v>
      </c>
      <c r="F336">
        <v>68</v>
      </c>
      <c r="G336">
        <v>269</v>
      </c>
      <c r="H336">
        <v>0.65</v>
      </c>
      <c r="I336">
        <v>32</v>
      </c>
    </row>
    <row r="337" spans="1:9" x14ac:dyDescent="0.3">
      <c r="A337" s="2">
        <v>0.65600000000000003</v>
      </c>
      <c r="B337" s="2">
        <v>20.83</v>
      </c>
      <c r="C337">
        <v>70.75</v>
      </c>
      <c r="D337">
        <v>71.760000000000005</v>
      </c>
      <c r="E337">
        <v>27.5</v>
      </c>
      <c r="F337" s="2">
        <v>67</v>
      </c>
      <c r="G337" s="2">
        <v>226.6</v>
      </c>
      <c r="H337" s="2">
        <v>0.65</v>
      </c>
      <c r="I337" s="2">
        <v>30.6</v>
      </c>
    </row>
    <row r="338" spans="1:9" x14ac:dyDescent="0.3">
      <c r="A338" s="2">
        <v>0.65600000000000003</v>
      </c>
      <c r="B338" s="2">
        <v>20.83</v>
      </c>
      <c r="C338">
        <v>70.86</v>
      </c>
      <c r="D338">
        <v>72.03</v>
      </c>
      <c r="E338">
        <v>27.4</v>
      </c>
      <c r="F338" s="2">
        <v>67</v>
      </c>
      <c r="G338" s="2">
        <v>226.6</v>
      </c>
      <c r="H338" s="2">
        <v>0.65</v>
      </c>
      <c r="I338" s="2">
        <v>30.6</v>
      </c>
    </row>
    <row r="339" spans="1:9" x14ac:dyDescent="0.3">
      <c r="A339" s="2">
        <v>0.65600000000000003</v>
      </c>
      <c r="B339" s="2">
        <v>20.83</v>
      </c>
      <c r="C339">
        <v>73.88</v>
      </c>
      <c r="D339">
        <v>74.180000000000007</v>
      </c>
      <c r="E339">
        <v>33.1</v>
      </c>
      <c r="F339" s="2">
        <v>67</v>
      </c>
      <c r="G339" s="2">
        <v>226.6</v>
      </c>
      <c r="H339" s="2">
        <v>0.65</v>
      </c>
      <c r="I339" s="2">
        <v>30.6</v>
      </c>
    </row>
    <row r="340" spans="1:9" x14ac:dyDescent="0.3">
      <c r="A340" s="2">
        <v>0.65600000000000003</v>
      </c>
      <c r="B340" s="2">
        <v>20.83</v>
      </c>
      <c r="C340" s="2">
        <v>68.88</v>
      </c>
      <c r="D340" s="2">
        <v>76.989999999999995</v>
      </c>
      <c r="E340" s="2">
        <v>31.2</v>
      </c>
      <c r="F340">
        <v>67</v>
      </c>
      <c r="G340">
        <v>270.10000000000002</v>
      </c>
      <c r="H340">
        <v>0.65600000000000003</v>
      </c>
      <c r="I340">
        <v>30.6</v>
      </c>
    </row>
    <row r="341" spans="1:9" x14ac:dyDescent="0.3">
      <c r="A341" s="2">
        <v>0.65600000000000003</v>
      </c>
      <c r="B341" s="2">
        <v>20.83</v>
      </c>
      <c r="C341" s="2">
        <v>68.88</v>
      </c>
      <c r="D341" s="2">
        <v>76.989999999999995</v>
      </c>
      <c r="E341" s="2">
        <v>31.2</v>
      </c>
      <c r="F341">
        <v>71</v>
      </c>
      <c r="G341">
        <v>272.39999999999998</v>
      </c>
      <c r="H341">
        <v>0.65600000000000003</v>
      </c>
      <c r="I341">
        <v>30.9</v>
      </c>
    </row>
    <row r="342" spans="1:9" x14ac:dyDescent="0.3">
      <c r="A342" s="2">
        <v>0.65600000000000003</v>
      </c>
      <c r="B342" s="2">
        <v>20.83</v>
      </c>
      <c r="C342" s="2">
        <v>68.88</v>
      </c>
      <c r="D342" s="2">
        <v>76.989999999999995</v>
      </c>
      <c r="E342" s="2">
        <v>31.2</v>
      </c>
      <c r="F342">
        <v>66</v>
      </c>
      <c r="G342">
        <v>259.10000000000002</v>
      </c>
      <c r="H342">
        <v>0.65600000000000003</v>
      </c>
      <c r="I342">
        <v>30.5</v>
      </c>
    </row>
    <row r="343" spans="1:9" x14ac:dyDescent="0.3">
      <c r="A343" s="2">
        <v>0.65600000000000003</v>
      </c>
      <c r="B343" s="2">
        <v>20.83</v>
      </c>
      <c r="C343">
        <v>71.25</v>
      </c>
      <c r="D343">
        <v>71.930000000000007</v>
      </c>
      <c r="E343">
        <v>40</v>
      </c>
      <c r="F343" s="2">
        <v>67</v>
      </c>
      <c r="G343" s="2">
        <v>226.6</v>
      </c>
      <c r="H343" s="2">
        <v>0.65</v>
      </c>
      <c r="I343" s="2">
        <v>30.6</v>
      </c>
    </row>
    <row r="344" spans="1:9" x14ac:dyDescent="0.3">
      <c r="A344" s="2">
        <v>0.65600000000000003</v>
      </c>
      <c r="B344" s="2">
        <v>20.83</v>
      </c>
      <c r="C344" s="2">
        <v>68.88</v>
      </c>
      <c r="D344" s="2">
        <v>76.989999999999995</v>
      </c>
      <c r="E344" s="2">
        <v>31.2</v>
      </c>
      <c r="F344">
        <v>67</v>
      </c>
      <c r="G344">
        <v>263.2</v>
      </c>
      <c r="H344">
        <v>0.65</v>
      </c>
      <c r="I344">
        <v>32</v>
      </c>
    </row>
    <row r="345" spans="1:9" x14ac:dyDescent="0.3">
      <c r="A345" s="2">
        <v>0.65600000000000003</v>
      </c>
      <c r="B345" s="2">
        <v>20.83</v>
      </c>
      <c r="C345">
        <v>75.28</v>
      </c>
      <c r="D345">
        <v>74.650000000000006</v>
      </c>
      <c r="E345">
        <v>35</v>
      </c>
      <c r="F345" s="2">
        <v>67</v>
      </c>
      <c r="G345" s="2">
        <v>226.6</v>
      </c>
      <c r="H345" s="2">
        <v>0.65</v>
      </c>
      <c r="I345" s="2">
        <v>30.6</v>
      </c>
    </row>
    <row r="346" spans="1:9" x14ac:dyDescent="0.3">
      <c r="A346" s="2">
        <v>0.65600000000000003</v>
      </c>
      <c r="B346" s="2">
        <v>20.83</v>
      </c>
      <c r="C346" s="2">
        <v>68.88</v>
      </c>
      <c r="D346" s="2">
        <v>76.989999999999995</v>
      </c>
      <c r="E346" s="2">
        <v>31.2</v>
      </c>
      <c r="F346">
        <v>68</v>
      </c>
      <c r="G346">
        <v>217</v>
      </c>
      <c r="H346">
        <v>0.65</v>
      </c>
      <c r="I346">
        <v>30</v>
      </c>
    </row>
    <row r="347" spans="1:9" x14ac:dyDescent="0.3">
      <c r="A347" s="2">
        <v>0.65600000000000003</v>
      </c>
      <c r="B347" s="2">
        <v>20.83</v>
      </c>
      <c r="C347" s="2">
        <v>68.88</v>
      </c>
      <c r="D347" s="2">
        <v>76.989999999999995</v>
      </c>
      <c r="E347" s="2">
        <v>31.2</v>
      </c>
      <c r="F347">
        <v>62</v>
      </c>
      <c r="G347">
        <v>261</v>
      </c>
      <c r="H347">
        <v>0.65</v>
      </c>
      <c r="I347">
        <v>35</v>
      </c>
    </row>
    <row r="348" spans="1:9" x14ac:dyDescent="0.3">
      <c r="A348">
        <v>0.39400000000000002</v>
      </c>
      <c r="B348">
        <v>12.5</v>
      </c>
      <c r="C348" s="2">
        <v>68.88</v>
      </c>
      <c r="D348" s="2">
        <v>76.989999999999995</v>
      </c>
      <c r="E348" s="2">
        <v>31.2</v>
      </c>
      <c r="F348">
        <v>65</v>
      </c>
      <c r="G348">
        <v>270</v>
      </c>
      <c r="H348">
        <v>0.65</v>
      </c>
      <c r="I348">
        <v>32</v>
      </c>
    </row>
    <row r="349" spans="1:9" x14ac:dyDescent="0.3">
      <c r="A349">
        <v>0.39400000000000002</v>
      </c>
      <c r="B349">
        <v>12.5</v>
      </c>
      <c r="C349" s="2">
        <v>68.88</v>
      </c>
      <c r="D349" s="2">
        <v>76.989999999999995</v>
      </c>
      <c r="E349" s="2">
        <v>31.2</v>
      </c>
      <c r="F349">
        <v>62</v>
      </c>
      <c r="G349">
        <v>257</v>
      </c>
      <c r="H349">
        <v>0.65</v>
      </c>
      <c r="I349">
        <v>32</v>
      </c>
    </row>
    <row r="350" spans="1:9" x14ac:dyDescent="0.3">
      <c r="A350">
        <v>0.39400000000000002</v>
      </c>
      <c r="B350">
        <v>12.5</v>
      </c>
      <c r="C350" s="2">
        <v>68.88</v>
      </c>
      <c r="D350" s="2">
        <v>76.989999999999995</v>
      </c>
      <c r="E350" s="2">
        <v>31.2</v>
      </c>
      <c r="F350">
        <v>62</v>
      </c>
      <c r="G350">
        <v>258</v>
      </c>
      <c r="H350">
        <v>0.65</v>
      </c>
      <c r="I350">
        <v>32</v>
      </c>
    </row>
    <row r="351" spans="1:9" x14ac:dyDescent="0.3">
      <c r="A351">
        <v>0.39400000000000002</v>
      </c>
      <c r="B351">
        <v>12.5</v>
      </c>
      <c r="C351" s="2">
        <v>68.88</v>
      </c>
      <c r="D351" s="2">
        <v>76.989999999999995</v>
      </c>
      <c r="E351" s="2">
        <v>31.2</v>
      </c>
      <c r="F351">
        <v>61</v>
      </c>
      <c r="G351">
        <v>258</v>
      </c>
      <c r="H351">
        <v>0.65</v>
      </c>
      <c r="I351">
        <v>32</v>
      </c>
    </row>
    <row r="352" spans="1:9" x14ac:dyDescent="0.3">
      <c r="A352">
        <v>0.39400000000000002</v>
      </c>
      <c r="B352">
        <v>12.5</v>
      </c>
      <c r="C352" s="2">
        <v>68.88</v>
      </c>
      <c r="D352" s="2">
        <v>76.989999999999995</v>
      </c>
      <c r="E352" s="2">
        <v>31.2</v>
      </c>
      <c r="F352">
        <v>66</v>
      </c>
      <c r="G352">
        <v>274.89999999999998</v>
      </c>
      <c r="H352">
        <v>0.65</v>
      </c>
      <c r="I352">
        <v>33</v>
      </c>
    </row>
    <row r="353" spans="1:9" x14ac:dyDescent="0.3">
      <c r="A353">
        <v>0.39400000000000002</v>
      </c>
      <c r="B353">
        <v>12.5</v>
      </c>
      <c r="C353" s="2">
        <v>68.88</v>
      </c>
      <c r="D353" s="2">
        <v>76.989999999999995</v>
      </c>
      <c r="E353" s="2">
        <v>31.2</v>
      </c>
      <c r="F353">
        <v>67</v>
      </c>
      <c r="G353">
        <v>275.89999999999998</v>
      </c>
      <c r="H353">
        <v>0.65</v>
      </c>
      <c r="I353">
        <v>32</v>
      </c>
    </row>
    <row r="354" spans="1:9" x14ac:dyDescent="0.3">
      <c r="A354" s="2">
        <v>0.65600000000000003</v>
      </c>
      <c r="B354" s="2">
        <v>20.83</v>
      </c>
      <c r="C354" s="2">
        <v>68.88</v>
      </c>
      <c r="D354" s="2">
        <v>76.989999999999995</v>
      </c>
      <c r="E354" s="2">
        <v>31.2</v>
      </c>
      <c r="F354">
        <v>68</v>
      </c>
      <c r="G354">
        <v>257.39999999999998</v>
      </c>
      <c r="H354">
        <v>0.65600000000000003</v>
      </c>
      <c r="I354">
        <v>31</v>
      </c>
    </row>
    <row r="355" spans="1:9" x14ac:dyDescent="0.3">
      <c r="A355" s="2">
        <v>0.65600000000000003</v>
      </c>
      <c r="B355" s="2">
        <v>20.83</v>
      </c>
      <c r="C355" s="2">
        <v>68.88</v>
      </c>
      <c r="D355" s="2">
        <v>76.989999999999995</v>
      </c>
      <c r="E355" s="2">
        <v>31.2</v>
      </c>
      <c r="F355" s="2">
        <v>67</v>
      </c>
      <c r="G355" s="2">
        <v>226.6</v>
      </c>
      <c r="H355" s="2">
        <v>0.65</v>
      </c>
      <c r="I355" s="2">
        <v>30.6</v>
      </c>
    </row>
    <row r="356" spans="1:9" x14ac:dyDescent="0.3">
      <c r="A356" s="2">
        <v>0.65600000000000003</v>
      </c>
      <c r="B356" s="2">
        <v>20.83</v>
      </c>
      <c r="C356" s="2">
        <v>68.88</v>
      </c>
      <c r="D356" s="2">
        <v>76.989999999999995</v>
      </c>
      <c r="E356" s="2">
        <v>31.2</v>
      </c>
      <c r="F356">
        <v>63</v>
      </c>
      <c r="G356">
        <v>264.7</v>
      </c>
      <c r="H356">
        <v>0.65</v>
      </c>
      <c r="I356">
        <v>22.3</v>
      </c>
    </row>
    <row r="357" spans="1:9" x14ac:dyDescent="0.3">
      <c r="A357" s="2">
        <v>0.65600000000000003</v>
      </c>
      <c r="B357" s="2">
        <v>20.83</v>
      </c>
      <c r="C357" s="2">
        <v>68.88</v>
      </c>
      <c r="D357" s="2">
        <v>76.989999999999995</v>
      </c>
      <c r="E357" s="2">
        <v>31.2</v>
      </c>
      <c r="F357">
        <v>50</v>
      </c>
      <c r="G357">
        <v>197</v>
      </c>
      <c r="H357">
        <v>0.65</v>
      </c>
      <c r="I357">
        <v>36</v>
      </c>
    </row>
    <row r="358" spans="1:9" x14ac:dyDescent="0.3">
      <c r="A358" s="2">
        <v>0.65600000000000003</v>
      </c>
      <c r="B358" s="2">
        <v>20.83</v>
      </c>
      <c r="C358" s="2">
        <v>68.88</v>
      </c>
      <c r="D358" s="2">
        <v>76.989999999999995</v>
      </c>
      <c r="E358" s="2">
        <v>31.2</v>
      </c>
      <c r="F358">
        <v>50</v>
      </c>
      <c r="G358">
        <v>196.8</v>
      </c>
      <c r="H358">
        <v>0.65</v>
      </c>
      <c r="I358">
        <v>36</v>
      </c>
    </row>
    <row r="359" spans="1:9" x14ac:dyDescent="0.3">
      <c r="A359" s="2">
        <v>0.65600000000000003</v>
      </c>
      <c r="B359" s="2">
        <v>20.83</v>
      </c>
      <c r="C359" s="2">
        <v>68.88</v>
      </c>
      <c r="D359" s="2">
        <v>76.989999999999995</v>
      </c>
      <c r="E359" s="2">
        <v>31.2</v>
      </c>
      <c r="F359">
        <v>49</v>
      </c>
      <c r="G359">
        <v>196.7</v>
      </c>
      <c r="H359">
        <v>0.65</v>
      </c>
      <c r="I359">
        <v>36.5</v>
      </c>
    </row>
    <row r="360" spans="1:9" x14ac:dyDescent="0.3">
      <c r="A360">
        <v>0.65600000000000003</v>
      </c>
      <c r="B360">
        <v>20.83</v>
      </c>
      <c r="C360">
        <v>84.58</v>
      </c>
      <c r="D360">
        <v>77.349999999999994</v>
      </c>
      <c r="E360">
        <v>37.5</v>
      </c>
      <c r="F360" s="2">
        <v>67</v>
      </c>
      <c r="G360" s="2">
        <v>226.6</v>
      </c>
      <c r="H360" s="2">
        <v>0.65</v>
      </c>
      <c r="I360" s="2">
        <v>30.6</v>
      </c>
    </row>
    <row r="361" spans="1:9" x14ac:dyDescent="0.3">
      <c r="A361">
        <v>0.65600000000000003</v>
      </c>
      <c r="B361">
        <v>20.83</v>
      </c>
      <c r="C361" s="2">
        <v>68.88</v>
      </c>
      <c r="D361" s="2">
        <v>76.989999999999995</v>
      </c>
      <c r="E361" s="2">
        <v>31.2</v>
      </c>
      <c r="F361">
        <v>67</v>
      </c>
      <c r="G361">
        <v>226</v>
      </c>
      <c r="H361">
        <v>0.66</v>
      </c>
      <c r="I361">
        <v>32.9</v>
      </c>
    </row>
    <row r="362" spans="1:9" x14ac:dyDescent="0.3">
      <c r="A362" s="2">
        <v>0.65600000000000003</v>
      </c>
      <c r="B362" s="2">
        <v>20.83</v>
      </c>
      <c r="C362" s="2">
        <v>68.88</v>
      </c>
      <c r="D362" s="2">
        <v>76.989999999999995</v>
      </c>
      <c r="E362" s="2">
        <v>31.2</v>
      </c>
      <c r="F362" s="2">
        <v>67</v>
      </c>
      <c r="G362" s="2">
        <v>226.6</v>
      </c>
      <c r="H362" s="2">
        <v>0.65</v>
      </c>
      <c r="I362" s="2">
        <v>30.6</v>
      </c>
    </row>
    <row r="363" spans="1:9" x14ac:dyDescent="0.3">
      <c r="A363">
        <v>0.65600000000000003</v>
      </c>
      <c r="B363">
        <v>20.83</v>
      </c>
      <c r="C363" s="2">
        <v>68.88</v>
      </c>
      <c r="D363" s="2">
        <v>76.989999999999995</v>
      </c>
      <c r="E363" s="2">
        <v>31.2</v>
      </c>
      <c r="F363">
        <v>71</v>
      </c>
      <c r="G363">
        <v>222.2</v>
      </c>
      <c r="H363">
        <v>0.65</v>
      </c>
      <c r="I363">
        <v>31.6</v>
      </c>
    </row>
    <row r="364" spans="1:9" x14ac:dyDescent="0.3">
      <c r="A364">
        <v>0.65600000000000003</v>
      </c>
      <c r="B364">
        <v>20.83</v>
      </c>
      <c r="C364" s="2">
        <v>68.88</v>
      </c>
      <c r="D364" s="2">
        <v>76.989999999999995</v>
      </c>
      <c r="E364" s="2">
        <v>31.2</v>
      </c>
      <c r="F364">
        <v>66</v>
      </c>
      <c r="G364">
        <v>232.3</v>
      </c>
      <c r="H364">
        <v>0.65</v>
      </c>
      <c r="I364">
        <v>33.299999999999997</v>
      </c>
    </row>
    <row r="365" spans="1:9" x14ac:dyDescent="0.3">
      <c r="A365">
        <v>0.65600000000000003</v>
      </c>
      <c r="B365">
        <v>20.83</v>
      </c>
      <c r="C365" s="2">
        <v>68.88</v>
      </c>
      <c r="D365" s="2">
        <v>76.989999999999995</v>
      </c>
      <c r="E365" s="2">
        <v>31.2</v>
      </c>
      <c r="F365">
        <v>72</v>
      </c>
      <c r="G365">
        <v>225</v>
      </c>
      <c r="H365">
        <v>0.65</v>
      </c>
      <c r="I365">
        <v>33.299999999999997</v>
      </c>
    </row>
    <row r="366" spans="1:9" x14ac:dyDescent="0.3">
      <c r="A366">
        <v>0.65600000000000003</v>
      </c>
      <c r="B366">
        <v>20.83</v>
      </c>
      <c r="C366">
        <v>84.11</v>
      </c>
      <c r="D366">
        <v>77.12</v>
      </c>
      <c r="E366">
        <v>32</v>
      </c>
      <c r="F366" s="2">
        <v>67</v>
      </c>
      <c r="G366" s="2">
        <v>226.6</v>
      </c>
      <c r="H366" s="2">
        <v>0.65</v>
      </c>
      <c r="I366" s="2">
        <v>30.6</v>
      </c>
    </row>
    <row r="367" spans="1:9" x14ac:dyDescent="0.3">
      <c r="A367">
        <v>0.65600000000000003</v>
      </c>
      <c r="B367">
        <v>20.83</v>
      </c>
      <c r="C367">
        <v>84.78</v>
      </c>
      <c r="D367">
        <v>76.48</v>
      </c>
      <c r="E367">
        <v>32</v>
      </c>
      <c r="F367" s="2">
        <v>67</v>
      </c>
      <c r="G367" s="2">
        <v>226.6</v>
      </c>
      <c r="H367" s="2">
        <v>0.65</v>
      </c>
      <c r="I367" s="2">
        <v>30.6</v>
      </c>
    </row>
    <row r="368" spans="1:9" x14ac:dyDescent="0.3">
      <c r="A368">
        <v>0.65600000000000003</v>
      </c>
      <c r="B368">
        <v>20.83</v>
      </c>
      <c r="C368" s="2">
        <v>68.88</v>
      </c>
      <c r="D368" s="2">
        <v>76.989999999999995</v>
      </c>
      <c r="E368" s="2">
        <v>31.2</v>
      </c>
      <c r="F368">
        <v>70</v>
      </c>
      <c r="G368">
        <v>216.3</v>
      </c>
      <c r="H368">
        <v>0.65</v>
      </c>
      <c r="I368">
        <v>33</v>
      </c>
    </row>
    <row r="369" spans="1:9" x14ac:dyDescent="0.3">
      <c r="A369">
        <v>0.65600000000000003</v>
      </c>
      <c r="B369">
        <v>20.83</v>
      </c>
      <c r="C369" s="2">
        <v>68.88</v>
      </c>
      <c r="D369" s="2">
        <v>76.989999999999995</v>
      </c>
      <c r="E369" s="2">
        <v>31.2</v>
      </c>
      <c r="F369">
        <v>70</v>
      </c>
      <c r="G369">
        <v>217.2</v>
      </c>
      <c r="H369">
        <v>0.65</v>
      </c>
      <c r="I369">
        <v>33.9</v>
      </c>
    </row>
    <row r="370" spans="1:9" x14ac:dyDescent="0.3">
      <c r="A370">
        <v>0.65600000000000003</v>
      </c>
      <c r="B370">
        <v>20.83</v>
      </c>
      <c r="C370" s="2">
        <v>68.88</v>
      </c>
      <c r="D370" s="2">
        <v>76.989999999999995</v>
      </c>
      <c r="E370" s="2">
        <v>31.2</v>
      </c>
      <c r="F370">
        <v>70</v>
      </c>
      <c r="G370">
        <v>220.7</v>
      </c>
      <c r="H370">
        <v>0.65</v>
      </c>
      <c r="I370">
        <v>32.200000000000003</v>
      </c>
    </row>
    <row r="371" spans="1:9" x14ac:dyDescent="0.3">
      <c r="A371">
        <v>0.65600000000000003</v>
      </c>
      <c r="B371">
        <v>20.83</v>
      </c>
      <c r="C371">
        <v>82.63</v>
      </c>
      <c r="D371">
        <v>77.97</v>
      </c>
      <c r="E371">
        <v>31.6</v>
      </c>
      <c r="F371" s="2">
        <v>67</v>
      </c>
      <c r="G371" s="2">
        <v>226.6</v>
      </c>
      <c r="H371" s="2">
        <v>0.65</v>
      </c>
      <c r="I371" s="2">
        <v>30.6</v>
      </c>
    </row>
    <row r="372" spans="1:9" x14ac:dyDescent="0.3">
      <c r="A372">
        <v>0.65600000000000003</v>
      </c>
      <c r="B372">
        <v>20.83</v>
      </c>
      <c r="C372">
        <v>85.86</v>
      </c>
      <c r="D372">
        <v>78.66</v>
      </c>
      <c r="E372">
        <v>31.8</v>
      </c>
      <c r="F372" s="2">
        <v>67</v>
      </c>
      <c r="G372" s="2">
        <v>226.6</v>
      </c>
      <c r="H372" s="2">
        <v>0.65</v>
      </c>
      <c r="I372" s="2">
        <v>30.6</v>
      </c>
    </row>
    <row r="373" spans="1:9" x14ac:dyDescent="0.3">
      <c r="A373">
        <v>0.65600000000000003</v>
      </c>
      <c r="B373">
        <v>20.83</v>
      </c>
      <c r="C373">
        <v>84.92</v>
      </c>
      <c r="D373">
        <v>76.150000000000006</v>
      </c>
      <c r="E373">
        <v>32.700000000000003</v>
      </c>
      <c r="F373" s="2">
        <v>67</v>
      </c>
      <c r="G373" s="2">
        <v>226.6</v>
      </c>
      <c r="H373" s="2">
        <v>0.65</v>
      </c>
      <c r="I373" s="2">
        <v>30.6</v>
      </c>
    </row>
    <row r="374" spans="1:9" x14ac:dyDescent="0.3">
      <c r="A374">
        <v>0.65600000000000003</v>
      </c>
      <c r="B374">
        <v>20.83</v>
      </c>
      <c r="C374">
        <v>85.64</v>
      </c>
      <c r="D374">
        <v>72.819999999999993</v>
      </c>
      <c r="E374">
        <v>33</v>
      </c>
      <c r="F374" s="2">
        <v>67</v>
      </c>
      <c r="G374" s="2">
        <v>226.6</v>
      </c>
      <c r="H374" s="2">
        <v>0.65</v>
      </c>
      <c r="I374" s="2">
        <v>30.6</v>
      </c>
    </row>
    <row r="375" spans="1:9" x14ac:dyDescent="0.3">
      <c r="A375">
        <v>0.65600000000000003</v>
      </c>
      <c r="B375">
        <v>20.83</v>
      </c>
      <c r="C375" s="2">
        <v>68.88</v>
      </c>
      <c r="D375" s="2">
        <v>76.989999999999995</v>
      </c>
      <c r="E375" s="2">
        <v>31.2</v>
      </c>
      <c r="F375">
        <v>70</v>
      </c>
      <c r="G375">
        <v>221.5</v>
      </c>
      <c r="H375">
        <v>0.65</v>
      </c>
      <c r="I375">
        <v>31.3</v>
      </c>
    </row>
    <row r="376" spans="1:9" x14ac:dyDescent="0.3">
      <c r="A376">
        <v>0.65600000000000003</v>
      </c>
      <c r="B376">
        <v>20.83</v>
      </c>
      <c r="C376" s="2">
        <v>68.88</v>
      </c>
      <c r="D376" s="2">
        <v>76.989999999999995</v>
      </c>
      <c r="E376" s="2">
        <v>31.2</v>
      </c>
      <c r="F376">
        <v>65</v>
      </c>
      <c r="G376">
        <v>221.7</v>
      </c>
      <c r="H376">
        <v>0.65</v>
      </c>
      <c r="I376">
        <v>30.1</v>
      </c>
    </row>
    <row r="377" spans="1:9" x14ac:dyDescent="0.3">
      <c r="A377">
        <v>0.65600000000000003</v>
      </c>
      <c r="B377">
        <v>20.83</v>
      </c>
      <c r="C377" s="2">
        <v>68.88</v>
      </c>
      <c r="D377" s="2">
        <v>76.989999999999995</v>
      </c>
      <c r="E377" s="2">
        <v>31.2</v>
      </c>
      <c r="F377">
        <v>70</v>
      </c>
      <c r="G377">
        <v>221.5</v>
      </c>
      <c r="H377">
        <v>0.65</v>
      </c>
      <c r="I377">
        <v>30.6</v>
      </c>
    </row>
    <row r="378" spans="1:9" x14ac:dyDescent="0.3">
      <c r="A378">
        <v>0.65600000000000003</v>
      </c>
      <c r="B378">
        <v>20.83</v>
      </c>
      <c r="C378" s="2">
        <v>68.88</v>
      </c>
      <c r="D378" s="2">
        <v>76.989999999999995</v>
      </c>
      <c r="E378" s="2">
        <v>31.2</v>
      </c>
      <c r="F378">
        <v>63</v>
      </c>
      <c r="G378">
        <v>216.4</v>
      </c>
      <c r="H378">
        <v>0.65</v>
      </c>
      <c r="I378">
        <v>25</v>
      </c>
    </row>
    <row r="379" spans="1:9" x14ac:dyDescent="0.3">
      <c r="A379">
        <v>0.65600000000000003</v>
      </c>
      <c r="B379">
        <v>20.83</v>
      </c>
      <c r="C379" s="2">
        <v>68.88</v>
      </c>
      <c r="D379" s="2">
        <v>76.989999999999995</v>
      </c>
      <c r="E379" s="2">
        <v>31.2</v>
      </c>
      <c r="F379">
        <v>61</v>
      </c>
      <c r="G379">
        <v>218.3</v>
      </c>
      <c r="H379">
        <v>0.65</v>
      </c>
      <c r="I379">
        <v>25</v>
      </c>
    </row>
    <row r="380" spans="1:9" x14ac:dyDescent="0.3">
      <c r="A380">
        <v>0.65600000000000003</v>
      </c>
      <c r="B380">
        <v>20.83</v>
      </c>
      <c r="C380" s="2">
        <v>68.88</v>
      </c>
      <c r="D380" s="2">
        <v>76.989999999999995</v>
      </c>
      <c r="E380" s="2">
        <v>31.2</v>
      </c>
      <c r="F380">
        <v>63</v>
      </c>
      <c r="G380">
        <v>220.4</v>
      </c>
      <c r="H380">
        <v>0.65</v>
      </c>
      <c r="I380">
        <v>25</v>
      </c>
    </row>
    <row r="381" spans="1:9" x14ac:dyDescent="0.3">
      <c r="A381">
        <v>0.65600000000000003</v>
      </c>
      <c r="B381">
        <v>20.83</v>
      </c>
      <c r="C381" s="2">
        <v>68.88</v>
      </c>
      <c r="D381" s="2">
        <v>76.989999999999995</v>
      </c>
      <c r="E381" s="2">
        <v>31.2</v>
      </c>
      <c r="F381">
        <v>64</v>
      </c>
      <c r="G381">
        <v>220.3</v>
      </c>
      <c r="H381">
        <v>0.65</v>
      </c>
      <c r="I381">
        <v>25</v>
      </c>
    </row>
    <row r="382" spans="1:9" x14ac:dyDescent="0.3">
      <c r="A382">
        <v>0.65600000000000003</v>
      </c>
      <c r="B382">
        <v>20.83</v>
      </c>
      <c r="C382" s="2">
        <v>68.88</v>
      </c>
      <c r="D382" s="2">
        <v>76.989999999999995</v>
      </c>
      <c r="E382" s="2">
        <v>31.2</v>
      </c>
      <c r="F382">
        <v>62</v>
      </c>
      <c r="G382">
        <v>217</v>
      </c>
      <c r="H382">
        <v>0.65</v>
      </c>
      <c r="I382">
        <v>25</v>
      </c>
    </row>
    <row r="383" spans="1:9" x14ac:dyDescent="0.3">
      <c r="A383">
        <v>0.65600000000000003</v>
      </c>
      <c r="B383">
        <v>20.83</v>
      </c>
      <c r="C383" s="2">
        <v>68.88</v>
      </c>
      <c r="D383" s="2">
        <v>76.989999999999995</v>
      </c>
      <c r="E383" s="2">
        <v>31.2</v>
      </c>
      <c r="F383">
        <v>63</v>
      </c>
      <c r="G383">
        <v>217</v>
      </c>
      <c r="H383">
        <v>0.65</v>
      </c>
      <c r="I383">
        <v>25</v>
      </c>
    </row>
    <row r="384" spans="1:9" x14ac:dyDescent="0.3">
      <c r="A384">
        <v>0.65600000000000003</v>
      </c>
      <c r="B384">
        <v>20.83</v>
      </c>
      <c r="C384">
        <v>57.48</v>
      </c>
      <c r="D384">
        <v>79.52</v>
      </c>
      <c r="E384">
        <v>25</v>
      </c>
      <c r="F384" s="2">
        <v>67</v>
      </c>
      <c r="G384" s="2">
        <v>226.6</v>
      </c>
      <c r="H384" s="2">
        <v>0.65</v>
      </c>
      <c r="I384" s="2">
        <v>30.6</v>
      </c>
    </row>
    <row r="385" spans="1:9" x14ac:dyDescent="0.3">
      <c r="A385">
        <v>0.65600000000000003</v>
      </c>
      <c r="B385">
        <v>20.83</v>
      </c>
      <c r="C385">
        <v>57.66</v>
      </c>
      <c r="D385">
        <v>79.83</v>
      </c>
      <c r="E385">
        <v>25</v>
      </c>
      <c r="F385" s="2">
        <v>67</v>
      </c>
      <c r="G385" s="2">
        <v>226.6</v>
      </c>
      <c r="H385" s="2">
        <v>0.65</v>
      </c>
      <c r="I385" s="2">
        <v>30.6</v>
      </c>
    </row>
    <row r="386" spans="1:9" x14ac:dyDescent="0.3">
      <c r="A386">
        <v>0.65600000000000003</v>
      </c>
      <c r="B386">
        <v>20.83</v>
      </c>
      <c r="C386">
        <v>57.51</v>
      </c>
      <c r="D386">
        <v>79.87</v>
      </c>
      <c r="E386">
        <v>25</v>
      </c>
      <c r="F386" s="2">
        <v>67</v>
      </c>
      <c r="G386" s="2">
        <v>226.6</v>
      </c>
      <c r="H386" s="2">
        <v>0.65</v>
      </c>
      <c r="I386" s="2">
        <v>30.6</v>
      </c>
    </row>
    <row r="387" spans="1:9" x14ac:dyDescent="0.3">
      <c r="A387">
        <v>0.65600000000000003</v>
      </c>
      <c r="B387">
        <v>20.83</v>
      </c>
      <c r="C387">
        <v>58.82</v>
      </c>
      <c r="D387">
        <v>79.13</v>
      </c>
      <c r="E387">
        <v>25</v>
      </c>
      <c r="F387" s="2">
        <v>67</v>
      </c>
      <c r="G387" s="2">
        <v>226.6</v>
      </c>
      <c r="H387" s="2">
        <v>0.65</v>
      </c>
      <c r="I387" s="2">
        <v>30.6</v>
      </c>
    </row>
    <row r="388" spans="1:9" x14ac:dyDescent="0.3">
      <c r="A388">
        <v>0.65600000000000003</v>
      </c>
      <c r="B388">
        <v>20.83</v>
      </c>
      <c r="C388" s="2">
        <v>68.88</v>
      </c>
      <c r="D388" s="2">
        <v>76.989999999999995</v>
      </c>
      <c r="E388" s="2">
        <v>31.2</v>
      </c>
      <c r="F388">
        <v>63</v>
      </c>
      <c r="G388">
        <v>218.6</v>
      </c>
      <c r="H388">
        <v>0.65</v>
      </c>
      <c r="I388">
        <v>25</v>
      </c>
    </row>
    <row r="389" spans="1:9" x14ac:dyDescent="0.3">
      <c r="A389">
        <v>0.65600000000000003</v>
      </c>
      <c r="B389">
        <v>20.83</v>
      </c>
      <c r="C389">
        <v>58.49</v>
      </c>
      <c r="D389">
        <v>78.95</v>
      </c>
      <c r="E389">
        <v>25</v>
      </c>
      <c r="F389" s="2">
        <v>67</v>
      </c>
      <c r="G389" s="2">
        <v>226.6</v>
      </c>
      <c r="H389" s="2">
        <v>0.65</v>
      </c>
      <c r="I389" s="2">
        <v>30.6</v>
      </c>
    </row>
    <row r="390" spans="1:9" x14ac:dyDescent="0.3">
      <c r="A390">
        <v>0.65600000000000003</v>
      </c>
      <c r="B390">
        <v>20.83</v>
      </c>
      <c r="C390" s="2">
        <v>68.88</v>
      </c>
      <c r="D390" s="2">
        <v>76.989999999999995</v>
      </c>
      <c r="E390" s="2">
        <v>31.2</v>
      </c>
      <c r="F390">
        <v>67</v>
      </c>
      <c r="G390">
        <v>222</v>
      </c>
      <c r="H390">
        <v>0.65</v>
      </c>
      <c r="I390">
        <v>37</v>
      </c>
    </row>
    <row r="391" spans="1:9" x14ac:dyDescent="0.3">
      <c r="A391">
        <v>0.65600000000000003</v>
      </c>
      <c r="B391">
        <v>20.83</v>
      </c>
      <c r="C391">
        <v>57.81</v>
      </c>
      <c r="D391">
        <v>80.03</v>
      </c>
      <c r="E391">
        <v>25</v>
      </c>
      <c r="F391" s="2">
        <v>67</v>
      </c>
      <c r="G391" s="2">
        <v>226.6</v>
      </c>
      <c r="H391" s="2">
        <v>0.65</v>
      </c>
      <c r="I391" s="2">
        <v>30.6</v>
      </c>
    </row>
    <row r="392" spans="1:9" x14ac:dyDescent="0.3">
      <c r="A392">
        <v>0.65600000000000003</v>
      </c>
      <c r="B392">
        <v>20.83</v>
      </c>
      <c r="C392">
        <v>58.53</v>
      </c>
      <c r="D392">
        <v>79.7</v>
      </c>
      <c r="E392">
        <v>25</v>
      </c>
      <c r="F392" s="2">
        <v>67</v>
      </c>
      <c r="G392" s="2">
        <v>226.6</v>
      </c>
      <c r="H392" s="2">
        <v>0.65</v>
      </c>
      <c r="I392" s="2">
        <v>30.6</v>
      </c>
    </row>
    <row r="393" spans="1:9" x14ac:dyDescent="0.3">
      <c r="A393">
        <v>0.65600000000000003</v>
      </c>
      <c r="B393">
        <v>20.83</v>
      </c>
      <c r="C393">
        <v>57.11</v>
      </c>
      <c r="D393">
        <v>79.430000000000007</v>
      </c>
      <c r="E393">
        <v>25</v>
      </c>
      <c r="F393" s="2">
        <v>67</v>
      </c>
      <c r="G393" s="2">
        <v>226.6</v>
      </c>
      <c r="H393" s="2">
        <v>0.65</v>
      </c>
      <c r="I393" s="2">
        <v>30.6</v>
      </c>
    </row>
    <row r="394" spans="1:9" x14ac:dyDescent="0.3">
      <c r="A394">
        <v>0.65600000000000003</v>
      </c>
      <c r="B394">
        <v>20.83</v>
      </c>
      <c r="C394" s="2">
        <v>68.88</v>
      </c>
      <c r="D394" s="2">
        <v>76.989999999999995</v>
      </c>
      <c r="E394" s="2">
        <v>31.2</v>
      </c>
      <c r="F394">
        <v>67</v>
      </c>
      <c r="G394">
        <v>226.6</v>
      </c>
      <c r="H394">
        <v>0.65</v>
      </c>
      <c r="I394">
        <v>37</v>
      </c>
    </row>
    <row r="395" spans="1:9" x14ac:dyDescent="0.3">
      <c r="A395">
        <v>0.65600000000000003</v>
      </c>
      <c r="B395">
        <v>20.83</v>
      </c>
      <c r="C395" s="2">
        <v>68.88</v>
      </c>
      <c r="D395" s="2">
        <v>76.989999999999995</v>
      </c>
      <c r="E395" s="2">
        <v>31.2</v>
      </c>
      <c r="F395">
        <v>66</v>
      </c>
      <c r="G395">
        <v>222</v>
      </c>
      <c r="H395">
        <v>0.65</v>
      </c>
      <c r="I395">
        <v>37</v>
      </c>
    </row>
    <row r="396" spans="1:9" x14ac:dyDescent="0.3">
      <c r="A396">
        <v>0.65600000000000003</v>
      </c>
      <c r="B396">
        <v>20.83</v>
      </c>
      <c r="C396" s="2">
        <v>68.88</v>
      </c>
      <c r="D396" s="2">
        <v>76.989999999999995</v>
      </c>
      <c r="E396" s="2">
        <v>31.2</v>
      </c>
      <c r="F396">
        <v>69</v>
      </c>
      <c r="G396">
        <v>216</v>
      </c>
      <c r="H396">
        <v>0.65</v>
      </c>
      <c r="I396">
        <v>37</v>
      </c>
    </row>
    <row r="397" spans="1:9" x14ac:dyDescent="0.3">
      <c r="A397">
        <v>0.65600000000000003</v>
      </c>
      <c r="B397">
        <v>20.83</v>
      </c>
      <c r="C397" s="2">
        <v>68.88</v>
      </c>
      <c r="D397" s="2">
        <v>76.989999999999995</v>
      </c>
      <c r="E397" s="2">
        <v>31.2</v>
      </c>
      <c r="F397">
        <v>67</v>
      </c>
      <c r="G397">
        <v>225.3</v>
      </c>
      <c r="H397">
        <v>0.65</v>
      </c>
      <c r="I397">
        <v>37</v>
      </c>
    </row>
    <row r="398" spans="1:9" x14ac:dyDescent="0.3">
      <c r="A398">
        <v>0.65600000000000003</v>
      </c>
      <c r="B398">
        <v>20.83</v>
      </c>
      <c r="C398">
        <v>61.53</v>
      </c>
      <c r="D398">
        <v>86.35</v>
      </c>
      <c r="E398">
        <v>37</v>
      </c>
      <c r="F398" s="2">
        <v>67</v>
      </c>
      <c r="G398" s="2">
        <v>226.6</v>
      </c>
      <c r="H398" s="2">
        <v>0.65</v>
      </c>
      <c r="I398" s="2">
        <v>30.6</v>
      </c>
    </row>
    <row r="399" spans="1:9" x14ac:dyDescent="0.3">
      <c r="A399">
        <v>0.65600000000000003</v>
      </c>
      <c r="B399">
        <v>20.83</v>
      </c>
      <c r="C399">
        <v>62.4</v>
      </c>
      <c r="D399">
        <v>85.94</v>
      </c>
      <c r="E399">
        <v>37</v>
      </c>
      <c r="F399" s="2">
        <v>67</v>
      </c>
      <c r="G399" s="2">
        <v>226.6</v>
      </c>
      <c r="H399" s="2">
        <v>0.65</v>
      </c>
      <c r="I399" s="2">
        <v>30.6</v>
      </c>
    </row>
    <row r="400" spans="1:9" x14ac:dyDescent="0.3">
      <c r="A400">
        <v>0.65600000000000003</v>
      </c>
      <c r="B400">
        <v>20.83</v>
      </c>
      <c r="C400">
        <v>61.82</v>
      </c>
      <c r="D400">
        <v>86.44</v>
      </c>
      <c r="E400">
        <v>37</v>
      </c>
      <c r="F400" s="2">
        <v>67</v>
      </c>
      <c r="G400" s="2">
        <v>226.6</v>
      </c>
      <c r="H400" s="2">
        <v>0.65</v>
      </c>
      <c r="I400" s="2">
        <v>30.6</v>
      </c>
    </row>
    <row r="401" spans="1:9" x14ac:dyDescent="0.3">
      <c r="A401">
        <v>0.65600000000000003</v>
      </c>
      <c r="B401">
        <v>20.83</v>
      </c>
      <c r="C401">
        <v>61.41</v>
      </c>
      <c r="D401">
        <v>86.18</v>
      </c>
      <c r="E401">
        <v>37</v>
      </c>
      <c r="F401" s="2">
        <v>67</v>
      </c>
      <c r="G401" s="2">
        <v>226.6</v>
      </c>
      <c r="H401" s="2">
        <v>0.65</v>
      </c>
      <c r="I401" s="2">
        <v>30.6</v>
      </c>
    </row>
    <row r="402" spans="1:9" x14ac:dyDescent="0.3">
      <c r="A402">
        <v>0.65600000000000003</v>
      </c>
      <c r="B402">
        <v>20.83</v>
      </c>
      <c r="C402">
        <v>61.6</v>
      </c>
      <c r="D402">
        <v>87.14</v>
      </c>
      <c r="E402">
        <v>37</v>
      </c>
      <c r="F402" s="2">
        <v>67</v>
      </c>
      <c r="G402" s="2">
        <v>226.6</v>
      </c>
      <c r="H402" s="2">
        <v>0.65</v>
      </c>
      <c r="I402" s="2">
        <v>30.6</v>
      </c>
    </row>
    <row r="403" spans="1:9" x14ac:dyDescent="0.3">
      <c r="A403">
        <v>0.65600000000000003</v>
      </c>
      <c r="B403">
        <v>20.83</v>
      </c>
      <c r="C403" s="2">
        <v>68.88</v>
      </c>
      <c r="D403" s="2">
        <v>76.989999999999995</v>
      </c>
      <c r="E403" s="2">
        <v>31.2</v>
      </c>
      <c r="F403">
        <v>69</v>
      </c>
      <c r="G403">
        <v>217.5</v>
      </c>
      <c r="H403">
        <v>0.65</v>
      </c>
      <c r="I403">
        <v>34</v>
      </c>
    </row>
    <row r="404" spans="1:9" x14ac:dyDescent="0.3">
      <c r="A404">
        <v>0.65600000000000003</v>
      </c>
      <c r="B404">
        <v>20.83</v>
      </c>
      <c r="C404" s="2">
        <v>68.88</v>
      </c>
      <c r="D404" s="2">
        <v>76.989999999999995</v>
      </c>
      <c r="E404" s="2">
        <v>31.2</v>
      </c>
      <c r="F404">
        <v>65</v>
      </c>
      <c r="G404">
        <v>225</v>
      </c>
      <c r="H404">
        <v>0.65</v>
      </c>
      <c r="I404">
        <v>34</v>
      </c>
    </row>
    <row r="405" spans="1:9" x14ac:dyDescent="0.3">
      <c r="A405">
        <v>0.65600000000000003</v>
      </c>
      <c r="B405">
        <v>20.83</v>
      </c>
      <c r="C405" s="2">
        <v>68.88</v>
      </c>
      <c r="D405" s="2">
        <v>76.989999999999995</v>
      </c>
      <c r="E405" s="2">
        <v>31.2</v>
      </c>
      <c r="F405">
        <v>67</v>
      </c>
      <c r="G405">
        <v>224.9</v>
      </c>
      <c r="H405">
        <v>0.65</v>
      </c>
      <c r="I405">
        <v>34</v>
      </c>
    </row>
    <row r="406" spans="1:9" x14ac:dyDescent="0.3">
      <c r="A406">
        <v>0.65600000000000003</v>
      </c>
      <c r="B406">
        <v>20.83</v>
      </c>
      <c r="C406">
        <v>60.58</v>
      </c>
      <c r="D406">
        <v>83.73</v>
      </c>
      <c r="E406">
        <v>34</v>
      </c>
      <c r="F406" s="2">
        <v>67</v>
      </c>
      <c r="G406" s="2">
        <v>226.6</v>
      </c>
      <c r="H406" s="2">
        <v>0.65</v>
      </c>
      <c r="I406" s="2">
        <v>30.6</v>
      </c>
    </row>
    <row r="407" spans="1:9" x14ac:dyDescent="0.3">
      <c r="A407">
        <v>0.65600000000000003</v>
      </c>
      <c r="B407">
        <v>20.83</v>
      </c>
      <c r="C407" s="2">
        <v>68.88</v>
      </c>
      <c r="D407" s="2">
        <v>76.989999999999995</v>
      </c>
      <c r="E407" s="2">
        <v>31.2</v>
      </c>
      <c r="F407">
        <v>70</v>
      </c>
      <c r="G407">
        <v>220.1</v>
      </c>
      <c r="H407">
        <v>0.65</v>
      </c>
      <c r="I407">
        <v>34</v>
      </c>
    </row>
    <row r="408" spans="1:9" x14ac:dyDescent="0.3">
      <c r="A408">
        <v>0.65600000000000003</v>
      </c>
      <c r="B408">
        <v>20.83</v>
      </c>
      <c r="C408" s="2">
        <v>68.88</v>
      </c>
      <c r="D408" s="2">
        <v>76.989999999999995</v>
      </c>
      <c r="E408" s="2">
        <v>31.2</v>
      </c>
      <c r="F408">
        <v>71</v>
      </c>
      <c r="G408">
        <v>223.2</v>
      </c>
      <c r="H408">
        <v>0.65</v>
      </c>
      <c r="I408">
        <v>34</v>
      </c>
    </row>
    <row r="409" spans="1:9" x14ac:dyDescent="0.3">
      <c r="A409">
        <v>0.65600000000000003</v>
      </c>
      <c r="B409">
        <v>20.83</v>
      </c>
      <c r="C409">
        <v>59.92</v>
      </c>
      <c r="D409">
        <v>84.07</v>
      </c>
      <c r="E409">
        <v>34</v>
      </c>
      <c r="F409" s="2">
        <v>67</v>
      </c>
      <c r="G409" s="2">
        <v>226.6</v>
      </c>
      <c r="H409" s="2">
        <v>0.65</v>
      </c>
      <c r="I409" s="2">
        <v>30.6</v>
      </c>
    </row>
    <row r="410" spans="1:9" x14ac:dyDescent="0.3">
      <c r="A410">
        <v>0.65600000000000003</v>
      </c>
      <c r="B410">
        <v>20.83</v>
      </c>
      <c r="C410" s="2">
        <v>68.88</v>
      </c>
      <c r="D410" s="2">
        <v>76.989999999999995</v>
      </c>
      <c r="E410" s="2">
        <v>31.2</v>
      </c>
      <c r="F410">
        <v>70</v>
      </c>
      <c r="G410">
        <v>218.1</v>
      </c>
      <c r="H410">
        <v>0.65</v>
      </c>
      <c r="I410">
        <v>34</v>
      </c>
    </row>
    <row r="411" spans="1:9" x14ac:dyDescent="0.3">
      <c r="A411">
        <v>0.65600000000000003</v>
      </c>
      <c r="B411">
        <v>20.83</v>
      </c>
      <c r="C411">
        <v>56.7</v>
      </c>
      <c r="D411">
        <v>83.91</v>
      </c>
      <c r="E411">
        <v>34</v>
      </c>
      <c r="F411" s="2">
        <v>67</v>
      </c>
      <c r="G411" s="2">
        <v>226.6</v>
      </c>
      <c r="H411" s="2">
        <v>0.65</v>
      </c>
      <c r="I411" s="2">
        <v>30.6</v>
      </c>
    </row>
    <row r="412" spans="1:9" x14ac:dyDescent="0.3">
      <c r="A412">
        <v>0.65600000000000003</v>
      </c>
      <c r="B412">
        <v>20.83</v>
      </c>
      <c r="C412">
        <v>59.77</v>
      </c>
      <c r="D412">
        <v>84.21</v>
      </c>
      <c r="E412">
        <v>34</v>
      </c>
      <c r="F412">
        <v>70</v>
      </c>
      <c r="G412">
        <v>225.5</v>
      </c>
      <c r="H412">
        <v>0.65</v>
      </c>
      <c r="I412">
        <v>34</v>
      </c>
    </row>
    <row r="413" spans="1:9" x14ac:dyDescent="0.3">
      <c r="A413">
        <v>0.65600000000000003</v>
      </c>
      <c r="B413">
        <v>20.83</v>
      </c>
      <c r="C413">
        <v>60.22</v>
      </c>
      <c r="D413">
        <v>83.84</v>
      </c>
      <c r="E413">
        <v>34</v>
      </c>
      <c r="F413" s="2">
        <v>67</v>
      </c>
      <c r="G413" s="2">
        <v>226.6</v>
      </c>
      <c r="H413" s="2">
        <v>0.65</v>
      </c>
      <c r="I413" s="2">
        <v>30.6</v>
      </c>
    </row>
    <row r="414" spans="1:9" x14ac:dyDescent="0.3">
      <c r="A414">
        <v>0.65600000000000003</v>
      </c>
      <c r="B414">
        <v>20.83</v>
      </c>
      <c r="C414">
        <v>60.65</v>
      </c>
      <c r="D414">
        <v>84.36</v>
      </c>
      <c r="E414">
        <v>34</v>
      </c>
      <c r="F414" s="2">
        <v>67</v>
      </c>
      <c r="G414" s="2">
        <v>226.6</v>
      </c>
      <c r="H414" s="2">
        <v>0.65</v>
      </c>
      <c r="I414" s="2">
        <v>30.6</v>
      </c>
    </row>
    <row r="415" spans="1:9" x14ac:dyDescent="0.3">
      <c r="A415">
        <v>0.65600000000000003</v>
      </c>
      <c r="B415">
        <v>20.83</v>
      </c>
      <c r="C415" s="2">
        <v>68.88</v>
      </c>
      <c r="D415" s="2">
        <v>76.989999999999995</v>
      </c>
      <c r="E415" s="2">
        <v>31.2</v>
      </c>
      <c r="F415" s="2">
        <v>67</v>
      </c>
      <c r="G415" s="2">
        <v>226.6</v>
      </c>
      <c r="H415" s="2">
        <v>0.65</v>
      </c>
      <c r="I415" s="2">
        <v>30.6</v>
      </c>
    </row>
    <row r="416" spans="1:9" x14ac:dyDescent="0.3">
      <c r="A416">
        <v>0.65600000000000003</v>
      </c>
      <c r="B416">
        <v>20.83</v>
      </c>
      <c r="C416" s="2">
        <v>68.88</v>
      </c>
      <c r="D416" s="2">
        <v>76.989999999999995</v>
      </c>
      <c r="E416" s="2">
        <v>31.2</v>
      </c>
      <c r="F416">
        <v>0.65600000000000003</v>
      </c>
      <c r="G416">
        <v>70</v>
      </c>
      <c r="H416">
        <v>0.65</v>
      </c>
      <c r="I416">
        <v>33</v>
      </c>
    </row>
    <row r="417" spans="1:9" x14ac:dyDescent="0.3">
      <c r="A417">
        <v>0.65600000000000003</v>
      </c>
      <c r="B417">
        <v>20.83</v>
      </c>
      <c r="C417" s="2">
        <v>68.88</v>
      </c>
      <c r="D417" s="2">
        <v>76.989999999999995</v>
      </c>
      <c r="E417" s="2">
        <v>31.2</v>
      </c>
      <c r="F417">
        <v>65</v>
      </c>
      <c r="G417">
        <v>223.3</v>
      </c>
      <c r="H417">
        <v>0.65</v>
      </c>
      <c r="I417">
        <v>33</v>
      </c>
    </row>
    <row r="418" spans="1:9" x14ac:dyDescent="0.3">
      <c r="A418">
        <v>0.65600000000000003</v>
      </c>
      <c r="B418">
        <v>20.83</v>
      </c>
      <c r="C418">
        <v>81.540000000000006</v>
      </c>
      <c r="D418">
        <v>74.37</v>
      </c>
      <c r="E418">
        <v>28.4</v>
      </c>
      <c r="F418" s="2">
        <v>67</v>
      </c>
      <c r="G418" s="2">
        <v>226.6</v>
      </c>
      <c r="H418" s="2">
        <v>0.65</v>
      </c>
      <c r="I418" s="2">
        <v>30.6</v>
      </c>
    </row>
    <row r="419" spans="1:9" x14ac:dyDescent="0.3">
      <c r="A419">
        <v>0.65600000000000003</v>
      </c>
      <c r="B419">
        <v>20.83</v>
      </c>
      <c r="C419">
        <v>81.34</v>
      </c>
      <c r="D419">
        <v>73.72</v>
      </c>
      <c r="E419">
        <v>28</v>
      </c>
      <c r="F419" s="2">
        <v>67</v>
      </c>
      <c r="G419" s="2">
        <v>226.6</v>
      </c>
      <c r="H419" s="2">
        <v>0.65</v>
      </c>
      <c r="I419" s="2">
        <v>30.6</v>
      </c>
    </row>
    <row r="420" spans="1:9" x14ac:dyDescent="0.3">
      <c r="A420">
        <v>0.65600000000000003</v>
      </c>
      <c r="B420">
        <v>20.83</v>
      </c>
      <c r="C420">
        <v>80.510000000000005</v>
      </c>
      <c r="D420">
        <v>74.34</v>
      </c>
      <c r="E420">
        <v>27.5</v>
      </c>
      <c r="F420" s="2">
        <v>67</v>
      </c>
      <c r="G420" s="2">
        <v>226.6</v>
      </c>
      <c r="H420" s="2">
        <v>0.65</v>
      </c>
      <c r="I420" s="2">
        <v>30.6</v>
      </c>
    </row>
    <row r="421" spans="1:9" x14ac:dyDescent="0.3">
      <c r="A421">
        <v>0.65600000000000003</v>
      </c>
      <c r="B421">
        <v>20.83</v>
      </c>
      <c r="C421">
        <v>66.13</v>
      </c>
      <c r="D421">
        <v>72.8</v>
      </c>
      <c r="E421">
        <v>27</v>
      </c>
      <c r="F421" s="2">
        <v>67</v>
      </c>
      <c r="G421" s="2">
        <v>226.6</v>
      </c>
      <c r="H421" s="2">
        <v>0.65</v>
      </c>
      <c r="I421" s="2">
        <v>30.6</v>
      </c>
    </row>
    <row r="422" spans="1:9" x14ac:dyDescent="0.3">
      <c r="A422">
        <v>0.65600000000000003</v>
      </c>
      <c r="B422">
        <v>20.83</v>
      </c>
      <c r="C422" s="2">
        <v>68.88</v>
      </c>
      <c r="D422" s="2">
        <v>76.989999999999995</v>
      </c>
      <c r="E422" s="2">
        <v>31.2</v>
      </c>
      <c r="F422">
        <v>66</v>
      </c>
      <c r="G422">
        <v>225.6</v>
      </c>
      <c r="H422">
        <v>0.65</v>
      </c>
      <c r="I422">
        <v>36.1</v>
      </c>
    </row>
    <row r="423" spans="1:9" x14ac:dyDescent="0.3">
      <c r="A423">
        <v>0.65600000000000003</v>
      </c>
      <c r="B423">
        <v>20.83</v>
      </c>
      <c r="C423">
        <v>81.739999999999995</v>
      </c>
      <c r="D423">
        <v>73.72</v>
      </c>
      <c r="E423">
        <v>27.7</v>
      </c>
      <c r="F423" s="2">
        <v>67</v>
      </c>
      <c r="G423" s="2">
        <v>226.6</v>
      </c>
      <c r="H423" s="2">
        <v>0.65</v>
      </c>
      <c r="I423" s="2">
        <v>30.6</v>
      </c>
    </row>
    <row r="424" spans="1:9" x14ac:dyDescent="0.3">
      <c r="A424">
        <v>0.65600000000000003</v>
      </c>
      <c r="B424">
        <v>20.83</v>
      </c>
      <c r="C424">
        <v>81.23</v>
      </c>
      <c r="D424">
        <v>73.67</v>
      </c>
      <c r="E424">
        <v>27.4</v>
      </c>
      <c r="F424" s="2">
        <v>67</v>
      </c>
      <c r="G424" s="2">
        <v>226.6</v>
      </c>
      <c r="H424" s="2">
        <v>0.65</v>
      </c>
      <c r="I424" s="2">
        <v>30.6</v>
      </c>
    </row>
    <row r="425" spans="1:9" x14ac:dyDescent="0.3">
      <c r="A425">
        <v>0.65600000000000003</v>
      </c>
      <c r="B425">
        <v>20.83</v>
      </c>
      <c r="C425">
        <v>81.709999999999994</v>
      </c>
      <c r="D425">
        <v>73.599999999999994</v>
      </c>
      <c r="E425">
        <v>28</v>
      </c>
      <c r="F425" s="2">
        <v>67</v>
      </c>
      <c r="G425" s="2">
        <v>226.6</v>
      </c>
      <c r="H425" s="2">
        <v>0.65</v>
      </c>
      <c r="I425" s="2">
        <v>30.6</v>
      </c>
    </row>
    <row r="426" spans="1:9" x14ac:dyDescent="0.3">
      <c r="A426">
        <v>0.65600000000000003</v>
      </c>
      <c r="B426">
        <v>20.83</v>
      </c>
      <c r="C426" s="2">
        <v>68.88</v>
      </c>
      <c r="D426" s="2">
        <v>76.989999999999995</v>
      </c>
      <c r="E426" s="2">
        <v>31.2</v>
      </c>
      <c r="F426">
        <v>64</v>
      </c>
      <c r="G426">
        <v>226.5</v>
      </c>
      <c r="H426">
        <v>0.65</v>
      </c>
      <c r="I426">
        <v>27.7</v>
      </c>
    </row>
    <row r="427" spans="1:9" x14ac:dyDescent="0.3">
      <c r="A427">
        <v>0.65600000000000003</v>
      </c>
      <c r="B427">
        <v>20.83</v>
      </c>
      <c r="C427" s="2">
        <v>68.88</v>
      </c>
      <c r="D427" s="2">
        <v>76.989999999999995</v>
      </c>
      <c r="E427" s="2">
        <v>31.2</v>
      </c>
      <c r="F427">
        <v>65</v>
      </c>
      <c r="G427">
        <v>226.4</v>
      </c>
      <c r="H427">
        <v>0.65</v>
      </c>
      <c r="I427">
        <v>29.6</v>
      </c>
    </row>
    <row r="428" spans="1:9" x14ac:dyDescent="0.3">
      <c r="A428">
        <v>0.65600000000000003</v>
      </c>
      <c r="B428">
        <v>20.83</v>
      </c>
      <c r="C428" s="2">
        <v>68.88</v>
      </c>
      <c r="D428" s="2">
        <v>76.989999999999995</v>
      </c>
      <c r="E428" s="2">
        <v>31.2</v>
      </c>
      <c r="F428">
        <v>65</v>
      </c>
      <c r="G428">
        <v>221.1</v>
      </c>
      <c r="H428">
        <v>0.65</v>
      </c>
      <c r="I428">
        <v>27.3</v>
      </c>
    </row>
    <row r="429" spans="1:9" x14ac:dyDescent="0.3">
      <c r="A429">
        <v>0.65600000000000003</v>
      </c>
      <c r="B429">
        <v>20.83</v>
      </c>
      <c r="C429" s="2">
        <v>68.88</v>
      </c>
      <c r="D429" s="2">
        <v>76.989999999999995</v>
      </c>
      <c r="E429" s="2">
        <v>31.2</v>
      </c>
      <c r="F429">
        <v>69</v>
      </c>
      <c r="G429">
        <v>216.9</v>
      </c>
      <c r="H429">
        <v>0.65</v>
      </c>
      <c r="I429">
        <v>30.5</v>
      </c>
    </row>
    <row r="430" spans="1:9" x14ac:dyDescent="0.3">
      <c r="A430">
        <v>0.65600000000000003</v>
      </c>
      <c r="B430">
        <v>20.83</v>
      </c>
      <c r="C430" s="2">
        <v>68.88</v>
      </c>
      <c r="D430" s="2">
        <v>76.989999999999995</v>
      </c>
      <c r="E430" s="2">
        <v>31.2</v>
      </c>
      <c r="F430">
        <v>70</v>
      </c>
      <c r="G430">
        <v>222.1</v>
      </c>
      <c r="H430">
        <v>0.65</v>
      </c>
      <c r="I430">
        <v>28.6</v>
      </c>
    </row>
    <row r="431" spans="1:9" x14ac:dyDescent="0.3">
      <c r="A431">
        <v>0.65600000000000003</v>
      </c>
      <c r="B431">
        <v>20.83</v>
      </c>
      <c r="C431" s="2">
        <v>68.88</v>
      </c>
      <c r="D431" s="2">
        <v>76.989999999999995</v>
      </c>
      <c r="E431" s="2">
        <v>31.2</v>
      </c>
      <c r="F431">
        <v>65</v>
      </c>
      <c r="G431">
        <v>224</v>
      </c>
      <c r="H431">
        <v>0.65</v>
      </c>
      <c r="I431">
        <v>30.8</v>
      </c>
    </row>
    <row r="432" spans="1:9" x14ac:dyDescent="0.3">
      <c r="A432">
        <v>0.65600000000000003</v>
      </c>
      <c r="B432">
        <v>20.83</v>
      </c>
      <c r="C432">
        <v>81.96</v>
      </c>
      <c r="D432">
        <v>76.41</v>
      </c>
      <c r="E432">
        <v>29.8</v>
      </c>
      <c r="F432" s="2">
        <v>67</v>
      </c>
      <c r="G432" s="2">
        <v>226.6</v>
      </c>
      <c r="H432" s="2">
        <v>0.65</v>
      </c>
      <c r="I432" s="2">
        <v>30.6</v>
      </c>
    </row>
    <row r="433" spans="1:9" x14ac:dyDescent="0.3">
      <c r="A433">
        <v>0.65600000000000003</v>
      </c>
      <c r="B433">
        <v>20.83</v>
      </c>
      <c r="C433">
        <v>82.03</v>
      </c>
      <c r="D433">
        <v>75.400000000000006</v>
      </c>
      <c r="E433">
        <v>30.6</v>
      </c>
      <c r="F433" s="2">
        <v>67</v>
      </c>
      <c r="G433" s="2">
        <v>226.6</v>
      </c>
      <c r="H433" s="2">
        <v>0.65</v>
      </c>
      <c r="I433" s="2">
        <v>30.6</v>
      </c>
    </row>
    <row r="434" spans="1:9" x14ac:dyDescent="0.3">
      <c r="A434">
        <v>0.65600000000000003</v>
      </c>
      <c r="B434">
        <v>20.83</v>
      </c>
      <c r="C434">
        <v>81.87</v>
      </c>
      <c r="D434">
        <v>75.44</v>
      </c>
      <c r="E434">
        <v>32.1</v>
      </c>
      <c r="F434" s="2">
        <v>67</v>
      </c>
      <c r="G434" s="2">
        <v>226.6</v>
      </c>
      <c r="H434" s="2">
        <v>0.65</v>
      </c>
      <c r="I434" s="2">
        <v>30.6</v>
      </c>
    </row>
    <row r="435" spans="1:9" x14ac:dyDescent="0.3">
      <c r="A435">
        <v>0.65600000000000003</v>
      </c>
      <c r="B435">
        <v>20.83</v>
      </c>
      <c r="C435">
        <v>82.75</v>
      </c>
      <c r="D435">
        <v>76.010000000000005</v>
      </c>
      <c r="E435">
        <v>31.6</v>
      </c>
      <c r="F435" s="2">
        <v>67</v>
      </c>
      <c r="G435" s="2">
        <v>226.6</v>
      </c>
      <c r="H435" s="2">
        <v>0.65</v>
      </c>
      <c r="I435" s="2">
        <v>30.6</v>
      </c>
    </row>
    <row r="436" spans="1:9" x14ac:dyDescent="0.3">
      <c r="A436">
        <v>0.65600000000000003</v>
      </c>
      <c r="B436">
        <v>20.83</v>
      </c>
      <c r="C436">
        <v>85.18</v>
      </c>
      <c r="D436">
        <v>75.099999999999994</v>
      </c>
      <c r="E436">
        <v>31.4</v>
      </c>
      <c r="F436" s="2">
        <v>67</v>
      </c>
      <c r="G436" s="2">
        <v>226.6</v>
      </c>
      <c r="H436" s="2">
        <v>0.65</v>
      </c>
      <c r="I436" s="2">
        <v>30.6</v>
      </c>
    </row>
    <row r="437" spans="1:9" x14ac:dyDescent="0.3">
      <c r="A437">
        <v>0.65600000000000003</v>
      </c>
      <c r="B437">
        <v>20.83</v>
      </c>
      <c r="C437">
        <v>82.01</v>
      </c>
      <c r="D437">
        <v>75.290000000000006</v>
      </c>
      <c r="E437">
        <v>31</v>
      </c>
      <c r="F437" s="2">
        <v>67</v>
      </c>
      <c r="G437" s="2">
        <v>226.6</v>
      </c>
      <c r="H437" s="2">
        <v>0.65</v>
      </c>
      <c r="I437" s="2">
        <v>30.6</v>
      </c>
    </row>
    <row r="438" spans="1:9" x14ac:dyDescent="0.3">
      <c r="A438">
        <v>0.65600000000000003</v>
      </c>
      <c r="B438">
        <v>20.83</v>
      </c>
      <c r="C438" s="2">
        <v>68.88</v>
      </c>
      <c r="D438" s="2">
        <v>76.989999999999995</v>
      </c>
      <c r="E438" s="2">
        <v>31.2</v>
      </c>
      <c r="F438">
        <v>65</v>
      </c>
      <c r="G438">
        <v>220.9</v>
      </c>
      <c r="H438">
        <v>0.65</v>
      </c>
      <c r="I438">
        <v>31</v>
      </c>
    </row>
    <row r="439" spans="1:9" x14ac:dyDescent="0.3">
      <c r="A439">
        <v>0.65600000000000003</v>
      </c>
      <c r="B439">
        <v>20.83</v>
      </c>
      <c r="C439" s="2">
        <v>68.88</v>
      </c>
      <c r="D439" s="2">
        <v>76.989999999999995</v>
      </c>
      <c r="E439" s="2">
        <v>31.2</v>
      </c>
      <c r="F439">
        <v>68</v>
      </c>
      <c r="G439">
        <v>217.4</v>
      </c>
      <c r="H439">
        <v>0.65</v>
      </c>
      <c r="I439">
        <v>31.5</v>
      </c>
    </row>
    <row r="440" spans="1:9" x14ac:dyDescent="0.3">
      <c r="A440">
        <v>0.65600000000000003</v>
      </c>
      <c r="B440">
        <v>20.83</v>
      </c>
      <c r="C440" s="2">
        <v>68.88</v>
      </c>
      <c r="D440" s="2">
        <v>76.989999999999995</v>
      </c>
      <c r="E440" s="2">
        <v>31.2</v>
      </c>
      <c r="F440">
        <v>65</v>
      </c>
      <c r="G440">
        <v>221.1</v>
      </c>
      <c r="H440">
        <v>0.65</v>
      </c>
      <c r="I440">
        <v>31.2</v>
      </c>
    </row>
    <row r="441" spans="1:9" x14ac:dyDescent="0.3">
      <c r="A441">
        <v>0.65600000000000003</v>
      </c>
      <c r="B441">
        <v>20.83</v>
      </c>
      <c r="C441" s="2">
        <v>68.88</v>
      </c>
      <c r="D441" s="2">
        <v>76.989999999999995</v>
      </c>
      <c r="E441" s="2">
        <v>31.2</v>
      </c>
      <c r="F441">
        <v>69</v>
      </c>
      <c r="G441">
        <v>219.3</v>
      </c>
      <c r="H441">
        <v>0.65</v>
      </c>
      <c r="I441">
        <v>31.7</v>
      </c>
    </row>
    <row r="442" spans="1:9" x14ac:dyDescent="0.3">
      <c r="A442">
        <v>0.65600000000000003</v>
      </c>
      <c r="B442">
        <v>20.83</v>
      </c>
      <c r="C442" s="2">
        <v>68.88</v>
      </c>
      <c r="D442" s="2">
        <v>76.989999999999995</v>
      </c>
      <c r="E442" s="2">
        <v>31.2</v>
      </c>
      <c r="F442">
        <v>70</v>
      </c>
      <c r="G442">
        <v>217.8</v>
      </c>
      <c r="H442">
        <v>0.65</v>
      </c>
      <c r="I442">
        <v>31.1</v>
      </c>
    </row>
    <row r="443" spans="1:9" x14ac:dyDescent="0.3">
      <c r="A443">
        <v>0.65600000000000003</v>
      </c>
      <c r="B443">
        <v>20.83</v>
      </c>
      <c r="C443" s="2">
        <v>68.88</v>
      </c>
      <c r="D443" s="2">
        <v>76.989999999999995</v>
      </c>
      <c r="E443" s="2">
        <v>31.2</v>
      </c>
      <c r="F443">
        <v>69</v>
      </c>
      <c r="G443">
        <v>225.5</v>
      </c>
      <c r="H443">
        <v>0.65</v>
      </c>
      <c r="I443">
        <v>36.1</v>
      </c>
    </row>
    <row r="444" spans="1:9" x14ac:dyDescent="0.3">
      <c r="A444">
        <v>0.65600000000000003</v>
      </c>
      <c r="B444">
        <v>20.83</v>
      </c>
      <c r="C444" s="2">
        <v>68.88</v>
      </c>
      <c r="D444" s="2">
        <v>76.989999999999995</v>
      </c>
      <c r="E444" s="2">
        <v>31.2</v>
      </c>
      <c r="F444">
        <v>66</v>
      </c>
      <c r="G444">
        <v>222.2</v>
      </c>
      <c r="H444">
        <v>0.65</v>
      </c>
      <c r="I444">
        <v>37.200000000000003</v>
      </c>
    </row>
    <row r="445" spans="1:9" x14ac:dyDescent="0.3">
      <c r="A445">
        <v>0.65600000000000003</v>
      </c>
      <c r="B445">
        <v>20.83</v>
      </c>
      <c r="C445" s="2">
        <v>68.88</v>
      </c>
      <c r="D445" s="2">
        <v>76.989999999999995</v>
      </c>
      <c r="E445" s="2">
        <v>31.2</v>
      </c>
      <c r="F445">
        <v>66</v>
      </c>
      <c r="G445">
        <v>222</v>
      </c>
      <c r="H445">
        <v>0.65</v>
      </c>
      <c r="I445">
        <v>37.299999999999997</v>
      </c>
    </row>
    <row r="446" spans="1:9" x14ac:dyDescent="0.3">
      <c r="A446">
        <v>0.65600000000000003</v>
      </c>
      <c r="B446">
        <v>20.83</v>
      </c>
      <c r="C446" s="2">
        <v>68.88</v>
      </c>
      <c r="D446" s="2">
        <v>76.989999999999995</v>
      </c>
      <c r="E446" s="2">
        <v>31.2</v>
      </c>
      <c r="F446">
        <v>66</v>
      </c>
      <c r="G446">
        <v>222.3</v>
      </c>
      <c r="H446">
        <v>0.65</v>
      </c>
      <c r="I446">
        <v>38.200000000000003</v>
      </c>
    </row>
    <row r="447" spans="1:9" x14ac:dyDescent="0.3">
      <c r="A447">
        <v>0.65600000000000003</v>
      </c>
      <c r="B447">
        <v>20.83</v>
      </c>
      <c r="C447">
        <v>86.4</v>
      </c>
      <c r="D447">
        <v>78.33</v>
      </c>
      <c r="E447">
        <v>36.700000000000003</v>
      </c>
      <c r="F447" s="2">
        <v>67</v>
      </c>
      <c r="G447" s="2">
        <v>226.6</v>
      </c>
      <c r="H447" s="2">
        <v>0.65</v>
      </c>
      <c r="I447" s="2">
        <v>30.6</v>
      </c>
    </row>
    <row r="448" spans="1:9" x14ac:dyDescent="0.3">
      <c r="A448">
        <v>0.65600000000000003</v>
      </c>
      <c r="B448">
        <v>20.83</v>
      </c>
      <c r="C448">
        <v>83.75</v>
      </c>
      <c r="D448">
        <v>77.12</v>
      </c>
      <c r="E448">
        <v>36.799999999999997</v>
      </c>
      <c r="F448" s="2">
        <v>67</v>
      </c>
      <c r="G448" s="2">
        <v>226.6</v>
      </c>
      <c r="H448" s="2">
        <v>0.65</v>
      </c>
      <c r="I448" s="2">
        <v>30.6</v>
      </c>
    </row>
    <row r="449" spans="1:9" x14ac:dyDescent="0.3">
      <c r="A449">
        <v>0.65600000000000003</v>
      </c>
      <c r="B449">
        <v>20.83</v>
      </c>
      <c r="C449">
        <v>84.13</v>
      </c>
      <c r="D449">
        <v>76.78</v>
      </c>
      <c r="E449">
        <v>36.200000000000003</v>
      </c>
      <c r="F449" s="2">
        <v>67</v>
      </c>
      <c r="G449" s="2">
        <v>226.6</v>
      </c>
      <c r="H449" s="2">
        <v>0.65</v>
      </c>
      <c r="I449" s="2">
        <v>30.6</v>
      </c>
    </row>
    <row r="450" spans="1:9" x14ac:dyDescent="0.3">
      <c r="A450">
        <v>0.65600000000000003</v>
      </c>
      <c r="B450">
        <v>20.83</v>
      </c>
      <c r="C450">
        <v>83.44</v>
      </c>
      <c r="D450">
        <v>79.7</v>
      </c>
      <c r="E450">
        <v>35.799999999999997</v>
      </c>
      <c r="F450" s="2">
        <v>67</v>
      </c>
      <c r="G450" s="2">
        <v>226.6</v>
      </c>
      <c r="H450" s="2">
        <v>0.65</v>
      </c>
      <c r="I450" s="2">
        <v>30.6</v>
      </c>
    </row>
    <row r="451" spans="1:9" x14ac:dyDescent="0.3">
      <c r="A451">
        <v>0.65600000000000003</v>
      </c>
      <c r="B451">
        <v>20.83</v>
      </c>
      <c r="C451">
        <v>85.47</v>
      </c>
      <c r="D451">
        <v>76.510000000000005</v>
      </c>
      <c r="E451">
        <v>37.299999999999997</v>
      </c>
      <c r="F451" s="2">
        <v>67</v>
      </c>
      <c r="G451" s="2">
        <v>226.6</v>
      </c>
      <c r="H451" s="2">
        <v>0.65</v>
      </c>
      <c r="I451" s="2">
        <v>30.6</v>
      </c>
    </row>
    <row r="452" spans="1:9" x14ac:dyDescent="0.3">
      <c r="A452">
        <v>0.65600000000000003</v>
      </c>
      <c r="B452">
        <v>20.83</v>
      </c>
      <c r="C452" s="2">
        <v>68.88</v>
      </c>
      <c r="D452" s="2">
        <v>76.989999999999995</v>
      </c>
      <c r="E452" s="2">
        <v>31.2</v>
      </c>
      <c r="F452">
        <v>67</v>
      </c>
      <c r="G452">
        <v>226.1</v>
      </c>
      <c r="H452">
        <v>0.66</v>
      </c>
      <c r="I452">
        <v>33.5</v>
      </c>
    </row>
    <row r="453" spans="1:9" x14ac:dyDescent="0.3">
      <c r="A453">
        <v>0.65600000000000003</v>
      </c>
      <c r="B453">
        <v>20.83</v>
      </c>
      <c r="C453" s="2">
        <v>68.88</v>
      </c>
      <c r="D453" s="2">
        <v>76.989999999999995</v>
      </c>
      <c r="E453" s="2">
        <v>31.2</v>
      </c>
      <c r="F453">
        <v>66</v>
      </c>
      <c r="G453">
        <v>226</v>
      </c>
      <c r="H453">
        <v>0.66</v>
      </c>
      <c r="I453">
        <v>31.6</v>
      </c>
    </row>
    <row r="454" spans="1:9" x14ac:dyDescent="0.3">
      <c r="A454">
        <v>0.65600000000000003</v>
      </c>
      <c r="B454">
        <v>20.83</v>
      </c>
      <c r="C454" s="2">
        <v>68.88</v>
      </c>
      <c r="D454" s="2">
        <v>76.989999999999995</v>
      </c>
      <c r="E454" s="2">
        <v>31.2</v>
      </c>
      <c r="F454">
        <v>66</v>
      </c>
      <c r="G454">
        <v>223.8</v>
      </c>
      <c r="H454">
        <v>0.66</v>
      </c>
      <c r="I454">
        <v>30.8</v>
      </c>
    </row>
    <row r="455" spans="1:9" x14ac:dyDescent="0.3">
      <c r="A455">
        <v>0.65600000000000003</v>
      </c>
      <c r="B455">
        <v>20.83</v>
      </c>
      <c r="C455" s="2">
        <v>68.88</v>
      </c>
      <c r="D455" s="2">
        <v>76.989999999999995</v>
      </c>
      <c r="E455" s="2">
        <v>31.2</v>
      </c>
      <c r="F455">
        <v>66</v>
      </c>
      <c r="G455">
        <v>222.9</v>
      </c>
      <c r="H455">
        <v>0.66</v>
      </c>
      <c r="I455">
        <v>30.5</v>
      </c>
    </row>
    <row r="456" spans="1:9" x14ac:dyDescent="0.3">
      <c r="A456">
        <v>0.65600000000000003</v>
      </c>
      <c r="B456">
        <v>20.83</v>
      </c>
      <c r="C456" s="2">
        <v>68.88</v>
      </c>
      <c r="D456" s="2">
        <v>76.989999999999995</v>
      </c>
      <c r="E456" s="2">
        <v>31.2</v>
      </c>
      <c r="F456">
        <v>66</v>
      </c>
      <c r="G456">
        <v>222.9</v>
      </c>
      <c r="H456">
        <v>0.66</v>
      </c>
      <c r="I456">
        <v>31.6</v>
      </c>
    </row>
    <row r="457" spans="1:9" x14ac:dyDescent="0.3">
      <c r="A457">
        <v>0.65600000000000003</v>
      </c>
      <c r="B457">
        <v>20.83</v>
      </c>
      <c r="C457">
        <v>69.28</v>
      </c>
      <c r="D457">
        <v>75.790000000000006</v>
      </c>
      <c r="E457">
        <v>29.6</v>
      </c>
      <c r="F457" s="2">
        <v>67</v>
      </c>
      <c r="G457" s="2">
        <v>226.6</v>
      </c>
      <c r="H457" s="2">
        <v>0.65</v>
      </c>
      <c r="I457" s="2">
        <v>30.6</v>
      </c>
    </row>
    <row r="458" spans="1:9" x14ac:dyDescent="0.3">
      <c r="A458">
        <v>0.65600000000000003</v>
      </c>
      <c r="B458">
        <v>20.83</v>
      </c>
      <c r="C458">
        <v>68.66</v>
      </c>
      <c r="D458">
        <v>74.819999999999993</v>
      </c>
      <c r="E458">
        <v>29.7</v>
      </c>
      <c r="F458" s="2">
        <v>67</v>
      </c>
      <c r="G458" s="2">
        <v>226.6</v>
      </c>
      <c r="H458" s="2">
        <v>0.65</v>
      </c>
      <c r="I458" s="2">
        <v>30.6</v>
      </c>
    </row>
    <row r="459" spans="1:9" x14ac:dyDescent="0.3">
      <c r="A459">
        <v>0.65600000000000003</v>
      </c>
      <c r="B459">
        <v>20.83</v>
      </c>
      <c r="C459">
        <v>69.849999999999994</v>
      </c>
      <c r="D459">
        <v>76.14</v>
      </c>
      <c r="E459">
        <v>30</v>
      </c>
      <c r="F459" s="2">
        <v>67</v>
      </c>
      <c r="G459" s="2">
        <v>226.6</v>
      </c>
      <c r="H459" s="2">
        <v>0.65</v>
      </c>
      <c r="I459" s="2">
        <v>30.6</v>
      </c>
    </row>
    <row r="460" spans="1:9" x14ac:dyDescent="0.3">
      <c r="A460">
        <v>0.65600000000000003</v>
      </c>
      <c r="B460">
        <v>20.83</v>
      </c>
      <c r="C460">
        <v>68.81</v>
      </c>
      <c r="D460">
        <v>81.39</v>
      </c>
      <c r="E460">
        <v>30.2</v>
      </c>
      <c r="F460" s="2">
        <v>67</v>
      </c>
      <c r="G460" s="2">
        <v>226.6</v>
      </c>
      <c r="H460" s="2">
        <v>0.65</v>
      </c>
      <c r="I460" s="2">
        <v>30.6</v>
      </c>
    </row>
    <row r="461" spans="1:9" x14ac:dyDescent="0.3">
      <c r="A461">
        <v>0.65600000000000003</v>
      </c>
      <c r="B461">
        <v>20.83</v>
      </c>
      <c r="C461" s="2">
        <v>68.88</v>
      </c>
      <c r="D461" s="2">
        <v>76.989999999999995</v>
      </c>
      <c r="E461" s="2">
        <v>31.2</v>
      </c>
      <c r="F461">
        <v>68</v>
      </c>
      <c r="G461">
        <v>223.1</v>
      </c>
      <c r="H461">
        <v>0.65</v>
      </c>
      <c r="I461">
        <v>40</v>
      </c>
    </row>
    <row r="462" spans="1:9" x14ac:dyDescent="0.3">
      <c r="A462">
        <v>0.65600000000000003</v>
      </c>
      <c r="B462">
        <v>20.83</v>
      </c>
      <c r="C462" s="2">
        <v>68.88</v>
      </c>
      <c r="D462" s="2">
        <v>76.989999999999995</v>
      </c>
      <c r="E462" s="2">
        <v>31.2</v>
      </c>
      <c r="F462">
        <v>67</v>
      </c>
      <c r="G462">
        <v>224.9</v>
      </c>
      <c r="H462">
        <v>0.65</v>
      </c>
      <c r="I462">
        <v>40</v>
      </c>
    </row>
    <row r="463" spans="1:9" x14ac:dyDescent="0.3">
      <c r="A463">
        <v>0.65600000000000003</v>
      </c>
      <c r="B463">
        <v>20.83</v>
      </c>
      <c r="C463" s="2">
        <v>68.88</v>
      </c>
      <c r="D463" s="2">
        <v>76.989999999999995</v>
      </c>
      <c r="E463" s="2">
        <v>31.2</v>
      </c>
      <c r="F463">
        <v>68</v>
      </c>
      <c r="G463">
        <v>211.1</v>
      </c>
      <c r="H463">
        <v>0.65</v>
      </c>
      <c r="I463">
        <v>29</v>
      </c>
    </row>
    <row r="464" spans="1:9" x14ac:dyDescent="0.3">
      <c r="A464">
        <v>0.65600000000000003</v>
      </c>
      <c r="B464">
        <v>20.83</v>
      </c>
      <c r="C464" s="2">
        <v>68.88</v>
      </c>
      <c r="D464" s="2">
        <v>76.989999999999995</v>
      </c>
      <c r="E464" s="2">
        <v>31.2</v>
      </c>
      <c r="F464">
        <v>71</v>
      </c>
      <c r="G464">
        <v>222</v>
      </c>
      <c r="H464">
        <v>0.65</v>
      </c>
      <c r="I464">
        <v>40</v>
      </c>
    </row>
    <row r="465" spans="1:9" x14ac:dyDescent="0.3">
      <c r="A465">
        <v>0.65600000000000003</v>
      </c>
      <c r="B465">
        <v>20.83</v>
      </c>
      <c r="C465" s="2">
        <v>68.88</v>
      </c>
      <c r="D465" s="2">
        <v>76.989999999999995</v>
      </c>
      <c r="E465" s="2">
        <v>31.2</v>
      </c>
      <c r="F465">
        <v>71</v>
      </c>
      <c r="G465">
        <v>220.8</v>
      </c>
      <c r="H465">
        <v>0.65</v>
      </c>
      <c r="I465">
        <v>40</v>
      </c>
    </row>
    <row r="466" spans="1:9" x14ac:dyDescent="0.3">
      <c r="A466">
        <v>0.65600000000000003</v>
      </c>
      <c r="B466">
        <v>20.83</v>
      </c>
      <c r="C466" s="2">
        <v>68.88</v>
      </c>
      <c r="D466" s="2">
        <v>76.989999999999995</v>
      </c>
      <c r="E466" s="2">
        <v>31.2</v>
      </c>
      <c r="F466">
        <v>70</v>
      </c>
      <c r="G466">
        <v>215.9</v>
      </c>
      <c r="H466">
        <v>0.65</v>
      </c>
      <c r="I466">
        <v>40</v>
      </c>
    </row>
    <row r="467" spans="1:9" x14ac:dyDescent="0.3">
      <c r="A467">
        <v>0.65600000000000003</v>
      </c>
      <c r="B467">
        <v>20.83</v>
      </c>
      <c r="C467" s="2">
        <v>68.88</v>
      </c>
      <c r="D467" s="2">
        <v>76.989999999999995</v>
      </c>
      <c r="E467" s="2">
        <v>31.2</v>
      </c>
      <c r="F467">
        <v>71</v>
      </c>
      <c r="G467">
        <v>221</v>
      </c>
      <c r="H467">
        <v>0.65</v>
      </c>
      <c r="I467">
        <v>40</v>
      </c>
    </row>
    <row r="468" spans="1:9" x14ac:dyDescent="0.3">
      <c r="A468">
        <v>0.65600000000000003</v>
      </c>
      <c r="B468">
        <v>20.83</v>
      </c>
      <c r="C468">
        <v>61.6</v>
      </c>
      <c r="D468">
        <v>87.03</v>
      </c>
      <c r="E468">
        <v>40</v>
      </c>
      <c r="F468" s="2">
        <v>67</v>
      </c>
      <c r="G468" s="2">
        <v>226.6</v>
      </c>
      <c r="H468" s="2">
        <v>0.65</v>
      </c>
      <c r="I468" s="2">
        <v>30.6</v>
      </c>
    </row>
    <row r="469" spans="1:9" x14ac:dyDescent="0.3">
      <c r="A469">
        <v>0.65600000000000003</v>
      </c>
      <c r="B469">
        <v>20.83</v>
      </c>
      <c r="C469">
        <v>63.39</v>
      </c>
      <c r="D469">
        <v>86.9</v>
      </c>
      <c r="E469">
        <v>40</v>
      </c>
      <c r="F469" s="2">
        <v>67</v>
      </c>
      <c r="G469" s="2">
        <v>226.6</v>
      </c>
      <c r="H469" s="2">
        <v>0.65</v>
      </c>
      <c r="I469" s="2">
        <v>30.6</v>
      </c>
    </row>
    <row r="470" spans="1:9" x14ac:dyDescent="0.3">
      <c r="A470">
        <v>0.65600000000000003</v>
      </c>
      <c r="B470">
        <v>20.83</v>
      </c>
      <c r="C470">
        <v>64.260000000000005</v>
      </c>
      <c r="D470">
        <v>87.77</v>
      </c>
      <c r="E470">
        <v>40</v>
      </c>
      <c r="F470" s="2">
        <v>67</v>
      </c>
      <c r="G470" s="2">
        <v>226.6</v>
      </c>
      <c r="H470" s="2">
        <v>0.65</v>
      </c>
      <c r="I470" s="2">
        <v>30.6</v>
      </c>
    </row>
    <row r="471" spans="1:9" x14ac:dyDescent="0.3">
      <c r="A471">
        <v>0.65600000000000003</v>
      </c>
      <c r="B471">
        <v>20.83</v>
      </c>
      <c r="C471">
        <v>63.1</v>
      </c>
      <c r="D471">
        <v>88.49</v>
      </c>
      <c r="E471">
        <v>40</v>
      </c>
      <c r="F471" s="2">
        <v>67</v>
      </c>
      <c r="G471" s="2">
        <v>226.6</v>
      </c>
      <c r="H471" s="2">
        <v>0.65</v>
      </c>
      <c r="I471" s="2">
        <v>30.6</v>
      </c>
    </row>
    <row r="472" spans="1:9" x14ac:dyDescent="0.3">
      <c r="A472">
        <v>0.65600000000000003</v>
      </c>
      <c r="B472">
        <v>20.83</v>
      </c>
      <c r="C472">
        <v>61.61</v>
      </c>
      <c r="D472">
        <v>87.76</v>
      </c>
      <c r="E472">
        <v>40</v>
      </c>
      <c r="F472" s="2">
        <v>67</v>
      </c>
      <c r="G472" s="2">
        <v>226.6</v>
      </c>
      <c r="H472" s="2">
        <v>0.65</v>
      </c>
      <c r="I472" s="2">
        <v>30.6</v>
      </c>
    </row>
    <row r="473" spans="1:9" x14ac:dyDescent="0.3">
      <c r="A473">
        <v>0.65600000000000003</v>
      </c>
      <c r="B473">
        <v>20.83</v>
      </c>
      <c r="C473">
        <v>62.25</v>
      </c>
      <c r="D473">
        <v>87.83</v>
      </c>
      <c r="E473">
        <v>40</v>
      </c>
      <c r="F473" s="2">
        <v>67</v>
      </c>
      <c r="G473" s="2">
        <v>226.6</v>
      </c>
      <c r="H473" s="2">
        <v>0.65</v>
      </c>
      <c r="I473" s="2">
        <v>30.6</v>
      </c>
    </row>
    <row r="474" spans="1:9" x14ac:dyDescent="0.3">
      <c r="A474">
        <v>0.65600000000000003</v>
      </c>
      <c r="B474">
        <v>20.83</v>
      </c>
      <c r="C474">
        <v>63.66</v>
      </c>
      <c r="D474">
        <v>87.05</v>
      </c>
      <c r="E474">
        <v>40</v>
      </c>
      <c r="F474" s="2">
        <v>67</v>
      </c>
      <c r="G474" s="2">
        <v>226.6</v>
      </c>
      <c r="H474" s="2">
        <v>0.65</v>
      </c>
      <c r="I474" s="2">
        <v>30.6</v>
      </c>
    </row>
    <row r="475" spans="1:9" x14ac:dyDescent="0.3">
      <c r="A475">
        <v>0.65600000000000003</v>
      </c>
      <c r="B475">
        <v>20.83</v>
      </c>
      <c r="C475" s="2">
        <v>68.88</v>
      </c>
      <c r="D475" s="2">
        <v>76.989999999999995</v>
      </c>
      <c r="E475" s="2">
        <v>31.2</v>
      </c>
      <c r="F475">
        <v>0.65400000000000003</v>
      </c>
      <c r="G475">
        <v>223.3</v>
      </c>
      <c r="H475">
        <v>0.65</v>
      </c>
      <c r="I475">
        <v>40</v>
      </c>
    </row>
    <row r="476" spans="1:9" x14ac:dyDescent="0.3">
      <c r="A476">
        <v>0.65600000000000003</v>
      </c>
      <c r="B476">
        <v>20.83</v>
      </c>
      <c r="C476" s="2">
        <v>68.88</v>
      </c>
      <c r="D476" s="2">
        <v>76.989999999999995</v>
      </c>
      <c r="E476" s="2">
        <v>31.2</v>
      </c>
      <c r="F476">
        <v>71</v>
      </c>
      <c r="G476">
        <v>222.9</v>
      </c>
      <c r="H476">
        <v>0.65</v>
      </c>
      <c r="I476">
        <v>32</v>
      </c>
    </row>
    <row r="477" spans="1:9" x14ac:dyDescent="0.3">
      <c r="A477">
        <v>0.65600000000000003</v>
      </c>
      <c r="B477">
        <v>20.83</v>
      </c>
      <c r="C477" s="2">
        <v>68.88</v>
      </c>
      <c r="D477" s="2">
        <v>76.989999999999995</v>
      </c>
      <c r="E477" s="2">
        <v>31.2</v>
      </c>
      <c r="F477">
        <v>68</v>
      </c>
      <c r="G477">
        <v>211.4</v>
      </c>
      <c r="H477">
        <v>0.65</v>
      </c>
      <c r="I477">
        <v>30</v>
      </c>
    </row>
    <row r="478" spans="1:9" x14ac:dyDescent="0.3">
      <c r="A478">
        <v>0.65600000000000003</v>
      </c>
      <c r="B478">
        <v>20.83</v>
      </c>
      <c r="C478" s="2">
        <v>68.88</v>
      </c>
      <c r="D478" s="2">
        <v>76.989999999999995</v>
      </c>
      <c r="E478" s="2">
        <v>31.2</v>
      </c>
      <c r="F478">
        <v>0.65100000000000002</v>
      </c>
      <c r="G478">
        <v>72</v>
      </c>
      <c r="H478">
        <v>0.65</v>
      </c>
      <c r="I478">
        <v>31</v>
      </c>
    </row>
    <row r="479" spans="1:9" x14ac:dyDescent="0.3">
      <c r="A479">
        <v>0.65600000000000003</v>
      </c>
      <c r="B479">
        <v>20.83</v>
      </c>
      <c r="C479" s="2">
        <v>68.88</v>
      </c>
      <c r="D479" s="2">
        <v>76.989999999999995</v>
      </c>
      <c r="E479" s="2">
        <v>31.2</v>
      </c>
      <c r="F479">
        <v>66</v>
      </c>
      <c r="G479">
        <v>216.7</v>
      </c>
      <c r="H479">
        <v>0.65</v>
      </c>
      <c r="I479">
        <v>31</v>
      </c>
    </row>
    <row r="480" spans="1:9" x14ac:dyDescent="0.3">
      <c r="A480">
        <v>0.65600000000000003</v>
      </c>
      <c r="B480">
        <v>20.83</v>
      </c>
      <c r="C480" s="2">
        <v>68.88</v>
      </c>
      <c r="D480" s="2">
        <v>76.989999999999995</v>
      </c>
      <c r="E480" s="2">
        <v>31.2</v>
      </c>
      <c r="F480">
        <v>68</v>
      </c>
      <c r="G480">
        <v>230.7</v>
      </c>
      <c r="H480">
        <v>0.65</v>
      </c>
      <c r="I480">
        <v>31</v>
      </c>
    </row>
    <row r="481" spans="1:9" x14ac:dyDescent="0.3">
      <c r="A481">
        <v>0.65600000000000003</v>
      </c>
      <c r="B481">
        <v>20.83</v>
      </c>
      <c r="C481" s="2">
        <v>68.88</v>
      </c>
      <c r="D481" s="2">
        <v>76.989999999999995</v>
      </c>
      <c r="E481" s="2">
        <v>31.2</v>
      </c>
      <c r="F481">
        <v>75</v>
      </c>
      <c r="G481">
        <v>226</v>
      </c>
      <c r="H481">
        <v>0.65</v>
      </c>
      <c r="I481">
        <v>31</v>
      </c>
    </row>
    <row r="482" spans="1:9" x14ac:dyDescent="0.3">
      <c r="A482">
        <v>0.65600000000000003</v>
      </c>
      <c r="B482">
        <v>20.83</v>
      </c>
      <c r="C482">
        <v>67.95</v>
      </c>
      <c r="D482">
        <v>81.63</v>
      </c>
      <c r="E482">
        <v>27.2</v>
      </c>
      <c r="F482" s="2">
        <v>67</v>
      </c>
      <c r="G482" s="2">
        <v>226.6</v>
      </c>
      <c r="H482" s="2">
        <v>0.65</v>
      </c>
      <c r="I482" s="2">
        <v>30.6</v>
      </c>
    </row>
    <row r="483" spans="1:9" x14ac:dyDescent="0.3">
      <c r="A483">
        <v>0.65600000000000003</v>
      </c>
      <c r="B483">
        <v>20.83</v>
      </c>
      <c r="C483" s="2">
        <v>68.88</v>
      </c>
      <c r="D483" s="2">
        <v>76.989999999999995</v>
      </c>
      <c r="E483" s="2">
        <v>31.2</v>
      </c>
      <c r="F483">
        <v>73</v>
      </c>
      <c r="G483">
        <v>222.9</v>
      </c>
      <c r="H483">
        <v>0.66</v>
      </c>
      <c r="I483">
        <v>28.9</v>
      </c>
    </row>
    <row r="484" spans="1:9" x14ac:dyDescent="0.3">
      <c r="A484">
        <v>0.65600000000000003</v>
      </c>
      <c r="B484">
        <v>20.83</v>
      </c>
      <c r="C484" s="2">
        <v>68.88</v>
      </c>
      <c r="D484" s="2">
        <v>76.989999999999995</v>
      </c>
      <c r="E484" s="2">
        <v>31.2</v>
      </c>
      <c r="F484">
        <v>73</v>
      </c>
      <c r="G484">
        <v>219.9</v>
      </c>
      <c r="H484">
        <v>0.66</v>
      </c>
      <c r="I484">
        <v>28.3</v>
      </c>
    </row>
    <row r="485" spans="1:9" x14ac:dyDescent="0.3">
      <c r="A485">
        <v>0.65600000000000003</v>
      </c>
      <c r="B485">
        <v>20.83</v>
      </c>
      <c r="C485">
        <v>67.42</v>
      </c>
      <c r="D485">
        <v>78.03</v>
      </c>
      <c r="E485">
        <v>27.5</v>
      </c>
      <c r="F485" s="2">
        <v>67</v>
      </c>
      <c r="G485" s="2">
        <v>226.6</v>
      </c>
      <c r="H485" s="2">
        <v>0.65</v>
      </c>
      <c r="I485" s="2">
        <v>30.6</v>
      </c>
    </row>
    <row r="486" spans="1:9" x14ac:dyDescent="0.3">
      <c r="A486">
        <v>0.65600000000000003</v>
      </c>
      <c r="B486">
        <v>20.83</v>
      </c>
      <c r="C486" s="2">
        <v>68.88</v>
      </c>
      <c r="D486" s="2">
        <v>76.989999999999995</v>
      </c>
      <c r="E486" s="2">
        <v>31.2</v>
      </c>
      <c r="F486">
        <v>64</v>
      </c>
      <c r="G486">
        <v>219.6</v>
      </c>
      <c r="H486">
        <v>0.66</v>
      </c>
      <c r="I486">
        <v>25.3</v>
      </c>
    </row>
    <row r="487" spans="1:9" x14ac:dyDescent="0.3">
      <c r="A487">
        <v>0.65600000000000003</v>
      </c>
      <c r="B487">
        <v>20.83</v>
      </c>
      <c r="C487" s="2">
        <v>68.88</v>
      </c>
      <c r="D487" s="2">
        <v>76.989999999999995</v>
      </c>
      <c r="E487" s="2">
        <v>31.2</v>
      </c>
      <c r="F487">
        <v>67</v>
      </c>
      <c r="G487">
        <v>230</v>
      </c>
      <c r="H487">
        <v>0.66</v>
      </c>
      <c r="I487">
        <v>34.5</v>
      </c>
    </row>
    <row r="488" spans="1:9" x14ac:dyDescent="0.3">
      <c r="A488">
        <v>0.65600000000000003</v>
      </c>
      <c r="B488">
        <v>20.83</v>
      </c>
      <c r="C488">
        <v>68.56</v>
      </c>
      <c r="D488">
        <v>75.75</v>
      </c>
      <c r="E488">
        <v>31.7</v>
      </c>
      <c r="F488" s="2">
        <v>67</v>
      </c>
      <c r="G488" s="2">
        <v>226.6</v>
      </c>
      <c r="H488" s="2">
        <v>0.65</v>
      </c>
      <c r="I488" s="2">
        <v>30.6</v>
      </c>
    </row>
    <row r="489" spans="1:9" x14ac:dyDescent="0.3">
      <c r="A489">
        <v>0.65600000000000003</v>
      </c>
      <c r="B489">
        <v>20.83</v>
      </c>
      <c r="C489">
        <v>67.58</v>
      </c>
      <c r="D489">
        <v>72.22</v>
      </c>
      <c r="E489">
        <v>26</v>
      </c>
      <c r="F489" s="2">
        <v>67</v>
      </c>
      <c r="G489" s="2">
        <v>226.6</v>
      </c>
      <c r="H489" s="2">
        <v>0.65</v>
      </c>
      <c r="I489" s="2">
        <v>30.6</v>
      </c>
    </row>
    <row r="490" spans="1:9" x14ac:dyDescent="0.3">
      <c r="A490">
        <v>0.65600000000000003</v>
      </c>
      <c r="B490">
        <v>20.83</v>
      </c>
      <c r="C490">
        <v>67.790000000000006</v>
      </c>
      <c r="D490">
        <v>72.09</v>
      </c>
      <c r="E490">
        <v>26</v>
      </c>
      <c r="F490" s="2">
        <v>67</v>
      </c>
      <c r="G490" s="2">
        <v>226.6</v>
      </c>
      <c r="H490" s="2">
        <v>0.65</v>
      </c>
      <c r="I490" s="2">
        <v>30.6</v>
      </c>
    </row>
    <row r="491" spans="1:9" x14ac:dyDescent="0.3">
      <c r="A491">
        <v>0.65600000000000003</v>
      </c>
      <c r="B491">
        <v>20.83</v>
      </c>
      <c r="C491">
        <v>68.44</v>
      </c>
      <c r="D491">
        <v>73.37</v>
      </c>
      <c r="E491">
        <v>26</v>
      </c>
      <c r="F491" s="2">
        <v>67</v>
      </c>
      <c r="G491" s="2">
        <v>226.6</v>
      </c>
      <c r="H491" s="2">
        <v>0.65</v>
      </c>
      <c r="I491" s="2">
        <v>30.6</v>
      </c>
    </row>
    <row r="492" spans="1:9" x14ac:dyDescent="0.3">
      <c r="A492">
        <v>0.65600000000000003</v>
      </c>
      <c r="B492">
        <v>20.83</v>
      </c>
      <c r="C492">
        <v>67.61</v>
      </c>
      <c r="D492">
        <v>73.430000000000007</v>
      </c>
      <c r="E492">
        <v>26.1</v>
      </c>
      <c r="F492" s="2">
        <v>67</v>
      </c>
      <c r="G492" s="2">
        <v>226.6</v>
      </c>
      <c r="H492" s="2">
        <v>0.65</v>
      </c>
      <c r="I492" s="2">
        <v>30.6</v>
      </c>
    </row>
    <row r="493" spans="1:9" x14ac:dyDescent="0.3">
      <c r="A493">
        <v>0.65600000000000003</v>
      </c>
      <c r="B493">
        <v>20.83</v>
      </c>
      <c r="C493" s="2">
        <v>68.88</v>
      </c>
      <c r="D493" s="2">
        <v>76.989999999999995</v>
      </c>
      <c r="E493" s="2">
        <v>31.2</v>
      </c>
      <c r="F493">
        <v>64</v>
      </c>
      <c r="G493">
        <v>222.6</v>
      </c>
      <c r="H493">
        <v>0.65</v>
      </c>
      <c r="I493">
        <v>26</v>
      </c>
    </row>
    <row r="494" spans="1:9" x14ac:dyDescent="0.3">
      <c r="A494">
        <v>0.65600000000000003</v>
      </c>
      <c r="B494">
        <v>20.83</v>
      </c>
      <c r="C494">
        <v>71.27</v>
      </c>
      <c r="D494">
        <v>74.89</v>
      </c>
      <c r="E494">
        <v>33</v>
      </c>
      <c r="F494" s="2">
        <v>67</v>
      </c>
      <c r="G494" s="2">
        <v>226.6</v>
      </c>
      <c r="H494" s="2">
        <v>0.65</v>
      </c>
      <c r="I494" s="2">
        <v>30.6</v>
      </c>
    </row>
    <row r="495" spans="1:9" x14ac:dyDescent="0.3">
      <c r="A495">
        <v>0.65600000000000003</v>
      </c>
      <c r="B495">
        <v>20.83</v>
      </c>
      <c r="C495" s="2">
        <v>68.88</v>
      </c>
      <c r="D495" s="2">
        <v>76.989999999999995</v>
      </c>
      <c r="E495" s="2">
        <v>31.2</v>
      </c>
      <c r="F495">
        <v>66</v>
      </c>
      <c r="G495">
        <v>213.6</v>
      </c>
      <c r="H495">
        <v>0.65</v>
      </c>
      <c r="I495">
        <v>33</v>
      </c>
    </row>
    <row r="496" spans="1:9" x14ac:dyDescent="0.3">
      <c r="A496">
        <v>0.65600000000000003</v>
      </c>
      <c r="B496">
        <v>20.83</v>
      </c>
      <c r="C496" s="2">
        <v>68.88</v>
      </c>
      <c r="D496" s="2">
        <v>76.989999999999995</v>
      </c>
      <c r="E496" s="2">
        <v>31.2</v>
      </c>
      <c r="F496">
        <v>70</v>
      </c>
      <c r="G496">
        <v>218.6</v>
      </c>
      <c r="H496">
        <v>0.66</v>
      </c>
      <c r="I496">
        <v>26.8</v>
      </c>
    </row>
    <row r="497" spans="1:9" x14ac:dyDescent="0.3">
      <c r="A497">
        <v>0.65600000000000003</v>
      </c>
      <c r="B497">
        <v>20.83</v>
      </c>
      <c r="C497" s="2">
        <v>68.88</v>
      </c>
      <c r="D497" s="2">
        <v>76.989999999999995</v>
      </c>
      <c r="E497" s="2">
        <v>31.2</v>
      </c>
      <c r="F497">
        <v>75</v>
      </c>
      <c r="G497">
        <v>237.7</v>
      </c>
      <c r="H497">
        <v>0.65</v>
      </c>
      <c r="I497">
        <v>46</v>
      </c>
    </row>
    <row r="498" spans="1:9" x14ac:dyDescent="0.3">
      <c r="A498">
        <v>0.65600000000000003</v>
      </c>
      <c r="B498">
        <v>20.83</v>
      </c>
      <c r="C498" s="2">
        <v>68.88</v>
      </c>
      <c r="D498" s="2">
        <v>76.989999999999995</v>
      </c>
      <c r="E498" s="2">
        <v>31.2</v>
      </c>
      <c r="F498">
        <v>64</v>
      </c>
      <c r="G498">
        <v>230.3</v>
      </c>
      <c r="H498">
        <v>0.65</v>
      </c>
      <c r="I498">
        <v>24</v>
      </c>
    </row>
    <row r="499" spans="1:9" x14ac:dyDescent="0.3">
      <c r="A499">
        <v>0.65600000000000003</v>
      </c>
      <c r="B499">
        <v>20.83</v>
      </c>
      <c r="C499">
        <v>65.87</v>
      </c>
      <c r="D499">
        <v>73.39</v>
      </c>
      <c r="E499">
        <v>24</v>
      </c>
      <c r="F499" s="2">
        <v>67</v>
      </c>
      <c r="G499" s="2">
        <v>226.6</v>
      </c>
      <c r="H499" s="2">
        <v>0.65</v>
      </c>
      <c r="I499" s="2">
        <v>30.6</v>
      </c>
    </row>
    <row r="500" spans="1:9" x14ac:dyDescent="0.3">
      <c r="A500">
        <v>0.65600000000000003</v>
      </c>
      <c r="B500">
        <v>20.83</v>
      </c>
      <c r="C500">
        <v>61.7</v>
      </c>
      <c r="D500">
        <v>77.48</v>
      </c>
      <c r="E500">
        <v>35.5</v>
      </c>
      <c r="F500" s="2">
        <v>67</v>
      </c>
      <c r="G500" s="2">
        <v>226.6</v>
      </c>
      <c r="H500" s="2">
        <v>0.65</v>
      </c>
      <c r="I500" s="2">
        <v>30.6</v>
      </c>
    </row>
    <row r="501" spans="1:9" x14ac:dyDescent="0.3">
      <c r="A501">
        <v>0.65600000000000003</v>
      </c>
      <c r="B501">
        <v>20.83</v>
      </c>
      <c r="C501">
        <v>62.45</v>
      </c>
      <c r="D501">
        <v>78.349999999999994</v>
      </c>
      <c r="E501">
        <v>35.4</v>
      </c>
      <c r="F501" s="2">
        <v>67</v>
      </c>
      <c r="G501" s="2">
        <v>226.6</v>
      </c>
      <c r="H501" s="2">
        <v>0.65</v>
      </c>
      <c r="I501" s="2">
        <v>30.6</v>
      </c>
    </row>
    <row r="502" spans="1:9" x14ac:dyDescent="0.3">
      <c r="A502">
        <v>0.65600000000000003</v>
      </c>
      <c r="B502">
        <v>20.83</v>
      </c>
      <c r="C502">
        <v>62.09</v>
      </c>
      <c r="D502">
        <v>78.489999999999995</v>
      </c>
      <c r="E502">
        <v>35.200000000000003</v>
      </c>
      <c r="F502" s="2">
        <v>67</v>
      </c>
      <c r="G502" s="2">
        <v>226.6</v>
      </c>
      <c r="H502" s="2">
        <v>0.65</v>
      </c>
      <c r="I502" s="2">
        <v>30.6</v>
      </c>
    </row>
    <row r="503" spans="1:9" x14ac:dyDescent="0.3">
      <c r="A503">
        <v>0.65600000000000003</v>
      </c>
      <c r="B503">
        <v>20.83</v>
      </c>
      <c r="C503" s="2">
        <v>68.88</v>
      </c>
      <c r="D503" s="2">
        <v>76.989999999999995</v>
      </c>
      <c r="E503" s="2">
        <v>31.2</v>
      </c>
      <c r="F503">
        <v>70</v>
      </c>
      <c r="G503">
        <v>2167</v>
      </c>
      <c r="H503">
        <v>0.65600000000000003</v>
      </c>
      <c r="I503">
        <v>34.5</v>
      </c>
    </row>
    <row r="504" spans="1:9" x14ac:dyDescent="0.3">
      <c r="A504">
        <v>0.65600000000000003</v>
      </c>
      <c r="B504">
        <v>20.83</v>
      </c>
      <c r="C504" s="2">
        <v>68.88</v>
      </c>
      <c r="D504" s="2">
        <v>76.989999999999995</v>
      </c>
      <c r="E504" s="2">
        <v>31.2</v>
      </c>
      <c r="F504">
        <v>71</v>
      </c>
      <c r="G504">
        <v>219.4</v>
      </c>
      <c r="H504">
        <v>0.65600000000000003</v>
      </c>
      <c r="I504">
        <v>31.3</v>
      </c>
    </row>
    <row r="505" spans="1:9" x14ac:dyDescent="0.3">
      <c r="A505">
        <v>0.65600000000000003</v>
      </c>
      <c r="B505">
        <v>20.83</v>
      </c>
      <c r="C505" s="2">
        <v>68.88</v>
      </c>
      <c r="D505" s="2">
        <v>76.989999999999995</v>
      </c>
      <c r="E505" s="2">
        <v>31.2</v>
      </c>
      <c r="F505">
        <v>72</v>
      </c>
      <c r="G505">
        <v>226.5</v>
      </c>
      <c r="H505">
        <v>0.65600000000000003</v>
      </c>
      <c r="I505">
        <v>32.799999999999997</v>
      </c>
    </row>
    <row r="506" spans="1:9" x14ac:dyDescent="0.3">
      <c r="A506">
        <v>0.65600000000000003</v>
      </c>
      <c r="B506">
        <v>20.83</v>
      </c>
      <c r="C506" s="2">
        <v>68.88</v>
      </c>
      <c r="D506" s="2">
        <v>76.989999999999995</v>
      </c>
      <c r="E506" s="2">
        <v>31.2</v>
      </c>
      <c r="F506">
        <v>71</v>
      </c>
      <c r="G506">
        <v>220.4</v>
      </c>
      <c r="H506">
        <v>0.65600000000000003</v>
      </c>
      <c r="I506">
        <v>31.1</v>
      </c>
    </row>
    <row r="507" spans="1:9" x14ac:dyDescent="0.3">
      <c r="A507">
        <v>0.65600000000000003</v>
      </c>
      <c r="B507">
        <v>20.83</v>
      </c>
      <c r="C507" s="2">
        <v>68.88</v>
      </c>
      <c r="D507" s="2">
        <v>76.989999999999995</v>
      </c>
      <c r="E507" s="2">
        <v>31.2</v>
      </c>
      <c r="F507">
        <v>66</v>
      </c>
      <c r="G507">
        <v>202.4</v>
      </c>
      <c r="H507">
        <v>0.65600000000000003</v>
      </c>
      <c r="I507">
        <v>30.1</v>
      </c>
    </row>
    <row r="508" spans="1:9" x14ac:dyDescent="0.3">
      <c r="A508">
        <v>0.65600000000000003</v>
      </c>
      <c r="B508">
        <v>20.83</v>
      </c>
      <c r="C508" s="2">
        <v>68.88</v>
      </c>
      <c r="D508" s="2">
        <v>76.989999999999995</v>
      </c>
      <c r="E508" s="2">
        <v>31.2</v>
      </c>
      <c r="F508">
        <v>69</v>
      </c>
      <c r="G508">
        <v>217.8</v>
      </c>
      <c r="H508">
        <v>0.65600000000000003</v>
      </c>
      <c r="I508">
        <v>30.5</v>
      </c>
    </row>
    <row r="509" spans="1:9" x14ac:dyDescent="0.3">
      <c r="A509">
        <v>0.65600000000000003</v>
      </c>
      <c r="B509">
        <v>20.83</v>
      </c>
      <c r="C509" s="2">
        <v>68.88</v>
      </c>
      <c r="D509" s="2">
        <v>76.989999999999995</v>
      </c>
      <c r="E509" s="2">
        <v>31.2</v>
      </c>
      <c r="F509">
        <v>79</v>
      </c>
      <c r="G509">
        <v>243.7</v>
      </c>
      <c r="H509">
        <v>0.65600000000000003</v>
      </c>
      <c r="I509">
        <v>29.5</v>
      </c>
    </row>
    <row r="510" spans="1:9" x14ac:dyDescent="0.3">
      <c r="A510">
        <v>0.65600000000000003</v>
      </c>
      <c r="B510">
        <v>20.83</v>
      </c>
      <c r="C510" s="2">
        <v>68.88</v>
      </c>
      <c r="D510" s="2">
        <v>76.989999999999995</v>
      </c>
      <c r="E510" s="2">
        <v>31.2</v>
      </c>
      <c r="F510">
        <v>79</v>
      </c>
      <c r="G510">
        <v>232.9</v>
      </c>
      <c r="H510">
        <v>0.65600000000000003</v>
      </c>
      <c r="I510">
        <v>30.1</v>
      </c>
    </row>
    <row r="511" spans="1:9" x14ac:dyDescent="0.3">
      <c r="A511">
        <v>0.65600000000000003</v>
      </c>
      <c r="B511">
        <v>20.83</v>
      </c>
      <c r="C511" s="2">
        <v>68.88</v>
      </c>
      <c r="D511" s="2">
        <v>76.989999999999995</v>
      </c>
      <c r="E511" s="2">
        <v>31.2</v>
      </c>
      <c r="F511">
        <v>70</v>
      </c>
      <c r="G511">
        <v>218.4</v>
      </c>
      <c r="H511">
        <v>0.65600000000000003</v>
      </c>
      <c r="I511">
        <v>30</v>
      </c>
    </row>
    <row r="512" spans="1:9" x14ac:dyDescent="0.3">
      <c r="A512">
        <v>0.65600000000000003</v>
      </c>
      <c r="B512">
        <v>20.83</v>
      </c>
      <c r="C512">
        <v>59.34</v>
      </c>
      <c r="D512">
        <v>76.14</v>
      </c>
      <c r="E512">
        <v>30.4</v>
      </c>
      <c r="F512" s="2">
        <v>67</v>
      </c>
      <c r="G512" s="2">
        <v>226.6</v>
      </c>
      <c r="H512" s="2">
        <v>0.65</v>
      </c>
      <c r="I512" s="2">
        <v>30.6</v>
      </c>
    </row>
    <row r="513" spans="1:9" x14ac:dyDescent="0.3">
      <c r="A513">
        <v>0.65600000000000003</v>
      </c>
      <c r="B513">
        <v>20.83</v>
      </c>
      <c r="C513">
        <v>59.94</v>
      </c>
      <c r="D513">
        <v>76.28</v>
      </c>
      <c r="E513">
        <v>29.8</v>
      </c>
      <c r="F513" s="2">
        <v>67</v>
      </c>
      <c r="G513" s="2">
        <v>226.6</v>
      </c>
      <c r="H513" s="2">
        <v>0.65</v>
      </c>
      <c r="I513" s="2">
        <v>30.6</v>
      </c>
    </row>
    <row r="514" spans="1:9" x14ac:dyDescent="0.3">
      <c r="A514">
        <v>0.65600000000000003</v>
      </c>
      <c r="B514">
        <v>20.83</v>
      </c>
      <c r="C514">
        <v>60.52</v>
      </c>
      <c r="D514">
        <v>76.3</v>
      </c>
      <c r="E514">
        <v>29.6</v>
      </c>
      <c r="F514" s="2">
        <v>67</v>
      </c>
      <c r="G514" s="2">
        <v>226.6</v>
      </c>
      <c r="H514" s="2">
        <v>0.65</v>
      </c>
      <c r="I514" s="2">
        <v>30.6</v>
      </c>
    </row>
    <row r="515" spans="1:9" x14ac:dyDescent="0.3">
      <c r="A515">
        <v>0.65600000000000003</v>
      </c>
      <c r="B515">
        <v>20.83</v>
      </c>
      <c r="C515">
        <v>60.77</v>
      </c>
      <c r="D515">
        <v>76.14</v>
      </c>
      <c r="E515">
        <v>29.8</v>
      </c>
      <c r="F515" s="2">
        <v>67</v>
      </c>
      <c r="G515" s="2">
        <v>226.6</v>
      </c>
      <c r="H515" s="2">
        <v>0.65</v>
      </c>
      <c r="I515" s="2">
        <v>30.6</v>
      </c>
    </row>
    <row r="516" spans="1:9" x14ac:dyDescent="0.3">
      <c r="A516">
        <v>0.65600000000000003</v>
      </c>
      <c r="B516">
        <v>20.83</v>
      </c>
      <c r="C516">
        <v>62.29</v>
      </c>
      <c r="D516">
        <v>75.930000000000007</v>
      </c>
      <c r="E516">
        <v>30.4</v>
      </c>
      <c r="F516" s="2">
        <v>67</v>
      </c>
      <c r="G516" s="2">
        <v>226.6</v>
      </c>
      <c r="H516" s="2">
        <v>0.65</v>
      </c>
      <c r="I516" s="2">
        <v>30.6</v>
      </c>
    </row>
    <row r="517" spans="1:9" x14ac:dyDescent="0.3">
      <c r="A517">
        <v>0.65600000000000003</v>
      </c>
      <c r="B517">
        <v>20.83</v>
      </c>
      <c r="C517">
        <v>60.28</v>
      </c>
      <c r="D517">
        <v>75.010000000000005</v>
      </c>
      <c r="E517">
        <v>29.2</v>
      </c>
      <c r="F517" s="2">
        <v>67</v>
      </c>
      <c r="G517" s="2">
        <v>226.6</v>
      </c>
      <c r="H517" s="2">
        <v>0.65</v>
      </c>
      <c r="I517" s="2">
        <v>30.6</v>
      </c>
    </row>
    <row r="518" spans="1:9" x14ac:dyDescent="0.3">
      <c r="A518">
        <v>0.65600000000000003</v>
      </c>
      <c r="B518">
        <v>20.83</v>
      </c>
      <c r="C518" s="2">
        <v>68.88</v>
      </c>
      <c r="D518" s="2">
        <v>76.989999999999995</v>
      </c>
      <c r="E518" s="2">
        <v>31.2</v>
      </c>
      <c r="F518">
        <v>69</v>
      </c>
      <c r="G518">
        <v>215.2</v>
      </c>
      <c r="H518">
        <v>0.65600000000000003</v>
      </c>
      <c r="I518">
        <v>28</v>
      </c>
    </row>
    <row r="519" spans="1:9" x14ac:dyDescent="0.3">
      <c r="A519">
        <v>0.65600000000000003</v>
      </c>
      <c r="B519">
        <v>20.83</v>
      </c>
      <c r="C519" s="2">
        <v>68.88</v>
      </c>
      <c r="D519" s="2">
        <v>76.989999999999995</v>
      </c>
      <c r="E519" s="2">
        <v>31.2</v>
      </c>
      <c r="F519">
        <v>70</v>
      </c>
      <c r="G519">
        <v>220.9</v>
      </c>
      <c r="H519">
        <v>0.65600000000000003</v>
      </c>
      <c r="I519">
        <v>27.9</v>
      </c>
    </row>
    <row r="520" spans="1:9" x14ac:dyDescent="0.3">
      <c r="A520">
        <v>0.65600000000000003</v>
      </c>
      <c r="B520">
        <v>20.83</v>
      </c>
      <c r="C520" s="2">
        <v>68.88</v>
      </c>
      <c r="D520" s="2">
        <v>76.989999999999995</v>
      </c>
      <c r="E520" s="2">
        <v>31.2</v>
      </c>
      <c r="F520">
        <v>70</v>
      </c>
      <c r="G520">
        <v>219.7</v>
      </c>
      <c r="H520">
        <v>0.65600000000000003</v>
      </c>
      <c r="I520">
        <v>27.5</v>
      </c>
    </row>
    <row r="521" spans="1:9" x14ac:dyDescent="0.3">
      <c r="A521">
        <v>0.65600000000000003</v>
      </c>
      <c r="B521">
        <v>20.83</v>
      </c>
      <c r="C521">
        <v>60.88</v>
      </c>
      <c r="D521">
        <v>76.77</v>
      </c>
      <c r="E521">
        <v>29.4</v>
      </c>
      <c r="F521" s="2">
        <v>67</v>
      </c>
      <c r="G521" s="2">
        <v>226.6</v>
      </c>
      <c r="H521" s="2">
        <v>0.65</v>
      </c>
      <c r="I521" s="2">
        <v>30.6</v>
      </c>
    </row>
    <row r="522" spans="1:9" x14ac:dyDescent="0.3">
      <c r="A522">
        <v>0.65600000000000003</v>
      </c>
      <c r="B522">
        <v>20.83</v>
      </c>
      <c r="C522">
        <v>60.7</v>
      </c>
      <c r="D522">
        <v>81.92</v>
      </c>
      <c r="E522">
        <v>26.2</v>
      </c>
      <c r="F522">
        <v>71</v>
      </c>
      <c r="G522">
        <v>219.1</v>
      </c>
      <c r="H522">
        <v>0.65600000000000003</v>
      </c>
      <c r="I522">
        <v>27.6</v>
      </c>
    </row>
    <row r="523" spans="1:9" x14ac:dyDescent="0.3">
      <c r="A523">
        <v>0.65600000000000003</v>
      </c>
      <c r="B523">
        <v>20.83</v>
      </c>
      <c r="C523">
        <v>60.84</v>
      </c>
      <c r="D523">
        <v>76.14</v>
      </c>
      <c r="E523">
        <v>29.9</v>
      </c>
      <c r="F523" s="2">
        <v>67</v>
      </c>
      <c r="G523" s="2">
        <v>226.6</v>
      </c>
      <c r="H523" s="2">
        <v>0.65</v>
      </c>
      <c r="I523" s="2">
        <v>30.6</v>
      </c>
    </row>
    <row r="524" spans="1:9" x14ac:dyDescent="0.3">
      <c r="A524">
        <v>0.65600000000000003</v>
      </c>
      <c r="B524">
        <v>20.83</v>
      </c>
      <c r="C524" s="2">
        <v>68.88</v>
      </c>
      <c r="D524" s="2">
        <v>76.989999999999995</v>
      </c>
      <c r="E524" s="2">
        <v>31.2</v>
      </c>
      <c r="F524">
        <v>70</v>
      </c>
      <c r="G524">
        <v>220</v>
      </c>
      <c r="H524">
        <v>0.65600000000000003</v>
      </c>
      <c r="I524">
        <v>28.6</v>
      </c>
    </row>
    <row r="525" spans="1:9" x14ac:dyDescent="0.3">
      <c r="A525">
        <v>0.65600000000000003</v>
      </c>
      <c r="B525">
        <v>20.83</v>
      </c>
      <c r="C525" s="2">
        <v>68.88</v>
      </c>
      <c r="D525" s="2">
        <v>76.989999999999995</v>
      </c>
      <c r="E525" s="2">
        <v>31.2</v>
      </c>
      <c r="F525">
        <v>71</v>
      </c>
      <c r="G525">
        <v>222.4</v>
      </c>
      <c r="H525">
        <v>0.65600000000000003</v>
      </c>
      <c r="I525">
        <v>28</v>
      </c>
    </row>
    <row r="526" spans="1:9" x14ac:dyDescent="0.3">
      <c r="A526">
        <v>0.65600000000000003</v>
      </c>
      <c r="B526">
        <v>20.83</v>
      </c>
      <c r="C526" s="2">
        <v>68.88</v>
      </c>
      <c r="D526" s="2">
        <v>76.989999999999995</v>
      </c>
      <c r="E526" s="2">
        <v>31.2</v>
      </c>
      <c r="F526">
        <v>68</v>
      </c>
      <c r="G526">
        <v>233.8</v>
      </c>
      <c r="H526">
        <v>0.65600000000000003</v>
      </c>
      <c r="I526">
        <v>27.6</v>
      </c>
    </row>
    <row r="527" spans="1:9" x14ac:dyDescent="0.3">
      <c r="A527">
        <v>0.65600000000000003</v>
      </c>
      <c r="B527">
        <v>20.83</v>
      </c>
      <c r="C527">
        <v>60.06</v>
      </c>
      <c r="D527">
        <v>74.739999999999995</v>
      </c>
      <c r="E527">
        <v>28.6</v>
      </c>
      <c r="F527" s="2">
        <v>67</v>
      </c>
      <c r="G527" s="2">
        <v>226.6</v>
      </c>
      <c r="H527" s="2">
        <v>0.65</v>
      </c>
      <c r="I527" s="2">
        <v>30.6</v>
      </c>
    </row>
    <row r="528" spans="1:9" x14ac:dyDescent="0.3">
      <c r="A528">
        <v>0.65600000000000003</v>
      </c>
      <c r="B528">
        <v>20.83</v>
      </c>
      <c r="C528">
        <v>60.25</v>
      </c>
      <c r="D528">
        <v>74.63</v>
      </c>
      <c r="E528">
        <v>28.3</v>
      </c>
      <c r="F528" s="2">
        <v>67</v>
      </c>
      <c r="G528" s="2">
        <v>226.6</v>
      </c>
      <c r="H528" s="2">
        <v>0.65</v>
      </c>
      <c r="I528" s="2">
        <v>30.6</v>
      </c>
    </row>
    <row r="529" spans="1:9" x14ac:dyDescent="0.3">
      <c r="A529">
        <v>0.65600000000000003</v>
      </c>
      <c r="B529">
        <v>20.83</v>
      </c>
      <c r="C529">
        <v>60.65</v>
      </c>
      <c r="D529">
        <v>75.81</v>
      </c>
      <c r="E529">
        <v>28.4</v>
      </c>
      <c r="F529" s="2">
        <v>67</v>
      </c>
      <c r="G529" s="2">
        <v>226.6</v>
      </c>
      <c r="H529" s="2">
        <v>0.65</v>
      </c>
      <c r="I529" s="2">
        <v>30.6</v>
      </c>
    </row>
    <row r="530" spans="1:9" x14ac:dyDescent="0.3">
      <c r="A530">
        <v>0.65600000000000003</v>
      </c>
      <c r="B530">
        <v>20.83</v>
      </c>
      <c r="C530" s="2">
        <v>68.88</v>
      </c>
      <c r="D530" s="2">
        <v>76.989999999999995</v>
      </c>
      <c r="E530" s="2">
        <v>31.2</v>
      </c>
      <c r="F530">
        <v>78</v>
      </c>
      <c r="G530">
        <v>232.7</v>
      </c>
      <c r="H530">
        <v>0.65600000000000003</v>
      </c>
      <c r="I530">
        <v>27.2</v>
      </c>
    </row>
    <row r="531" spans="1:9" x14ac:dyDescent="0.3">
      <c r="A531">
        <v>0.65600000000000003</v>
      </c>
      <c r="B531">
        <v>20.83</v>
      </c>
      <c r="C531" s="2">
        <v>68.88</v>
      </c>
      <c r="D531" s="2">
        <v>76.989999999999995</v>
      </c>
      <c r="E531" s="2">
        <v>31.2</v>
      </c>
      <c r="F531">
        <v>81</v>
      </c>
      <c r="G531">
        <v>238</v>
      </c>
      <c r="H531">
        <v>0.65600000000000003</v>
      </c>
      <c r="I531">
        <v>26.9</v>
      </c>
    </row>
    <row r="532" spans="1:9" x14ac:dyDescent="0.3">
      <c r="A532">
        <v>0.65600000000000003</v>
      </c>
      <c r="B532">
        <v>20.83</v>
      </c>
      <c r="C532" s="2">
        <v>68.88</v>
      </c>
      <c r="D532" s="2">
        <v>76.989999999999995</v>
      </c>
      <c r="E532" s="2">
        <v>31.2</v>
      </c>
      <c r="F532">
        <v>69</v>
      </c>
      <c r="G532">
        <v>216</v>
      </c>
      <c r="H532">
        <v>0.65600000000000003</v>
      </c>
      <c r="I532">
        <v>25.7</v>
      </c>
    </row>
    <row r="533" spans="1:9" x14ac:dyDescent="0.3">
      <c r="A533">
        <v>0.65600000000000003</v>
      </c>
      <c r="B533">
        <v>20.83</v>
      </c>
      <c r="C533" s="2">
        <v>68.88</v>
      </c>
      <c r="D533" s="2">
        <v>76.989999999999995</v>
      </c>
      <c r="E533" s="2">
        <v>31.2</v>
      </c>
      <c r="F533">
        <v>69</v>
      </c>
      <c r="G533">
        <v>216.4</v>
      </c>
      <c r="H533">
        <v>0.65600000000000003</v>
      </c>
      <c r="I533">
        <v>26.3</v>
      </c>
    </row>
    <row r="534" spans="1:9" x14ac:dyDescent="0.3">
      <c r="A534">
        <v>0.65600000000000003</v>
      </c>
      <c r="B534">
        <v>20.83</v>
      </c>
      <c r="C534">
        <v>59.11</v>
      </c>
      <c r="D534">
        <v>75.510000000000005</v>
      </c>
      <c r="E534">
        <v>27.1</v>
      </c>
      <c r="F534" s="2">
        <v>67</v>
      </c>
      <c r="G534" s="2">
        <v>226.6</v>
      </c>
      <c r="H534" s="2">
        <v>0.65</v>
      </c>
      <c r="I534" s="2">
        <v>30.6</v>
      </c>
    </row>
    <row r="535" spans="1:9" x14ac:dyDescent="0.3">
      <c r="A535">
        <v>0.65600000000000003</v>
      </c>
      <c r="B535">
        <v>20.83</v>
      </c>
      <c r="C535">
        <v>70.709999999999994</v>
      </c>
      <c r="D535">
        <v>75.73</v>
      </c>
      <c r="E535">
        <v>28.8</v>
      </c>
      <c r="F535" s="2">
        <v>67</v>
      </c>
      <c r="G535" s="2">
        <v>226.6</v>
      </c>
      <c r="H535" s="2">
        <v>0.65</v>
      </c>
      <c r="I535" s="2">
        <v>30.6</v>
      </c>
    </row>
    <row r="536" spans="1:9" x14ac:dyDescent="0.3">
      <c r="A536">
        <v>0.65600000000000003</v>
      </c>
      <c r="B536">
        <v>20.83</v>
      </c>
      <c r="C536">
        <v>60.37</v>
      </c>
      <c r="D536">
        <v>76.02</v>
      </c>
      <c r="E536">
        <v>28.7</v>
      </c>
      <c r="F536" s="2">
        <v>67</v>
      </c>
      <c r="G536" s="2">
        <v>226.6</v>
      </c>
      <c r="H536" s="2">
        <v>0.65</v>
      </c>
      <c r="I536" s="2">
        <v>30.6</v>
      </c>
    </row>
    <row r="537" spans="1:9" x14ac:dyDescent="0.3">
      <c r="A537">
        <v>0.65600000000000003</v>
      </c>
      <c r="B537">
        <v>20.83</v>
      </c>
      <c r="C537" s="2">
        <v>68.88</v>
      </c>
      <c r="D537" s="2">
        <v>76.989999999999995</v>
      </c>
      <c r="E537" s="2">
        <v>31.2</v>
      </c>
      <c r="F537">
        <v>69</v>
      </c>
      <c r="G537">
        <v>215.7</v>
      </c>
      <c r="H537">
        <v>0.65600000000000003</v>
      </c>
      <c r="I537">
        <v>26.8</v>
      </c>
    </row>
    <row r="538" spans="1:9" x14ac:dyDescent="0.3">
      <c r="A538">
        <v>0.65600000000000003</v>
      </c>
      <c r="B538">
        <v>20.83</v>
      </c>
      <c r="C538" s="2">
        <v>68.88</v>
      </c>
      <c r="D538" s="2">
        <v>76.989999999999995</v>
      </c>
      <c r="E538" s="2">
        <v>31.2</v>
      </c>
      <c r="F538">
        <v>70</v>
      </c>
      <c r="G538">
        <v>219.4</v>
      </c>
      <c r="H538">
        <v>0.65600000000000003</v>
      </c>
      <c r="I538">
        <v>27.3</v>
      </c>
    </row>
    <row r="539" spans="1:9" x14ac:dyDescent="0.3">
      <c r="A539">
        <v>0.65600000000000003</v>
      </c>
      <c r="B539">
        <v>20.83</v>
      </c>
      <c r="C539">
        <v>60.29</v>
      </c>
      <c r="D539">
        <v>86.11</v>
      </c>
      <c r="E539">
        <v>38</v>
      </c>
      <c r="F539" s="2">
        <v>67</v>
      </c>
      <c r="G539" s="2">
        <v>226.6</v>
      </c>
      <c r="H539" s="2">
        <v>0.65</v>
      </c>
      <c r="I539" s="2">
        <v>30.6</v>
      </c>
    </row>
    <row r="540" spans="1:9" x14ac:dyDescent="0.3">
      <c r="A540">
        <v>0.65600000000000003</v>
      </c>
      <c r="B540">
        <v>20.83</v>
      </c>
      <c r="C540" s="2">
        <v>68.88</v>
      </c>
      <c r="D540" s="2">
        <v>76.989999999999995</v>
      </c>
      <c r="E540" s="2">
        <v>31.2</v>
      </c>
      <c r="F540">
        <v>71</v>
      </c>
      <c r="G540">
        <v>220.6</v>
      </c>
      <c r="H540">
        <v>0.65600000000000003</v>
      </c>
      <c r="I540">
        <v>25.8</v>
      </c>
    </row>
    <row r="541" spans="1:9" x14ac:dyDescent="0.3">
      <c r="A541">
        <v>0.65600000000000003</v>
      </c>
      <c r="B541">
        <v>20.83</v>
      </c>
      <c r="C541" s="2">
        <v>68.88</v>
      </c>
      <c r="D541" s="2">
        <v>76.989999999999995</v>
      </c>
      <c r="E541" s="2">
        <v>31.2</v>
      </c>
      <c r="F541">
        <v>70</v>
      </c>
      <c r="G541">
        <v>221</v>
      </c>
      <c r="H541">
        <v>0.65600000000000003</v>
      </c>
      <c r="I541">
        <v>25.1</v>
      </c>
    </row>
    <row r="542" spans="1:9" x14ac:dyDescent="0.3">
      <c r="A542">
        <v>0.65600000000000003</v>
      </c>
      <c r="B542">
        <v>20.83</v>
      </c>
      <c r="C542" s="2">
        <v>68.88</v>
      </c>
      <c r="D542" s="2">
        <v>76.989999999999995</v>
      </c>
      <c r="E542" s="2">
        <v>31.2</v>
      </c>
      <c r="F542">
        <v>63</v>
      </c>
      <c r="G542">
        <v>218.4</v>
      </c>
      <c r="H542">
        <v>0.65</v>
      </c>
      <c r="I542">
        <v>22</v>
      </c>
    </row>
    <row r="543" spans="1:9" x14ac:dyDescent="0.3">
      <c r="A543">
        <v>0.65600000000000003</v>
      </c>
      <c r="B543">
        <v>20.83</v>
      </c>
      <c r="C543" s="2">
        <v>68.88</v>
      </c>
      <c r="D543" s="2">
        <v>76.989999999999995</v>
      </c>
      <c r="E543" s="2">
        <v>31.2</v>
      </c>
      <c r="F543">
        <v>68</v>
      </c>
      <c r="G543">
        <v>213</v>
      </c>
      <c r="H543">
        <v>0.66</v>
      </c>
      <c r="I543">
        <v>25.3</v>
      </c>
    </row>
    <row r="544" spans="1:9" x14ac:dyDescent="0.3">
      <c r="A544">
        <v>0.65600000000000003</v>
      </c>
      <c r="B544">
        <v>20.83</v>
      </c>
      <c r="C544" s="2">
        <v>68.88</v>
      </c>
      <c r="D544" s="2">
        <v>76.989999999999995</v>
      </c>
      <c r="E544" s="2">
        <v>31.2</v>
      </c>
      <c r="F544">
        <v>63</v>
      </c>
      <c r="G544">
        <v>218.4</v>
      </c>
      <c r="H544">
        <v>0.65</v>
      </c>
      <c r="I544">
        <v>22</v>
      </c>
    </row>
    <row r="545" spans="1:9" x14ac:dyDescent="0.3">
      <c r="A545">
        <v>0.65600000000000003</v>
      </c>
      <c r="B545">
        <v>20.83</v>
      </c>
      <c r="C545" s="2">
        <v>68.88</v>
      </c>
      <c r="D545" s="2">
        <v>76.989999999999995</v>
      </c>
      <c r="E545" s="2">
        <v>31.2</v>
      </c>
      <c r="F545">
        <v>0.65100000000000002</v>
      </c>
      <c r="G545">
        <v>62</v>
      </c>
      <c r="H545">
        <v>0.65</v>
      </c>
      <c r="I545">
        <v>22</v>
      </c>
    </row>
    <row r="546" spans="1:9" x14ac:dyDescent="0.3">
      <c r="A546">
        <v>0.65600000000000003</v>
      </c>
      <c r="B546">
        <v>20.83</v>
      </c>
      <c r="C546" s="2">
        <v>68.88</v>
      </c>
      <c r="D546" s="2">
        <v>76.989999999999995</v>
      </c>
      <c r="E546" s="2">
        <v>31.2</v>
      </c>
      <c r="F546">
        <v>62</v>
      </c>
      <c r="G546">
        <v>207.7</v>
      </c>
      <c r="H546">
        <v>0.65</v>
      </c>
      <c r="I546">
        <v>22</v>
      </c>
    </row>
    <row r="547" spans="1:9" x14ac:dyDescent="0.3">
      <c r="A547">
        <v>0.65600000000000003</v>
      </c>
      <c r="B547">
        <v>20.83</v>
      </c>
      <c r="C547" s="2">
        <v>68.88</v>
      </c>
      <c r="D547" s="2">
        <v>76.989999999999995</v>
      </c>
      <c r="E547" s="2">
        <v>31.2</v>
      </c>
      <c r="F547">
        <v>63</v>
      </c>
      <c r="G547">
        <v>218.6</v>
      </c>
      <c r="H547">
        <v>0.65</v>
      </c>
      <c r="I547">
        <v>22</v>
      </c>
    </row>
    <row r="548" spans="1:9" x14ac:dyDescent="0.3">
      <c r="A548">
        <v>0.65600000000000003</v>
      </c>
      <c r="B548">
        <v>20.83</v>
      </c>
      <c r="C548" s="2">
        <v>68.88</v>
      </c>
      <c r="D548" s="2">
        <v>76.989999999999995</v>
      </c>
      <c r="E548" s="2">
        <v>31.2</v>
      </c>
      <c r="F548">
        <v>62</v>
      </c>
      <c r="G548">
        <v>221</v>
      </c>
      <c r="H548">
        <v>0.65</v>
      </c>
      <c r="I548">
        <v>22</v>
      </c>
    </row>
    <row r="549" spans="1:9" x14ac:dyDescent="0.3">
      <c r="A549">
        <v>0.65600000000000003</v>
      </c>
      <c r="B549">
        <v>20.83</v>
      </c>
      <c r="C549" s="2">
        <v>68.88</v>
      </c>
      <c r="D549" s="2">
        <v>76.989999999999995</v>
      </c>
      <c r="E549" s="2">
        <v>31.2</v>
      </c>
      <c r="F549">
        <v>62</v>
      </c>
      <c r="G549">
        <v>214.9</v>
      </c>
      <c r="H549">
        <v>0.65</v>
      </c>
      <c r="I549">
        <v>22</v>
      </c>
    </row>
    <row r="550" spans="1:9" x14ac:dyDescent="0.3">
      <c r="A550">
        <v>0.65600000000000003</v>
      </c>
      <c r="B550">
        <v>20.83</v>
      </c>
      <c r="C550" s="2">
        <v>68.88</v>
      </c>
      <c r="D550" s="2">
        <v>76.989999999999995</v>
      </c>
      <c r="E550" s="2">
        <v>31.2</v>
      </c>
      <c r="F550">
        <v>63</v>
      </c>
      <c r="G550">
        <v>209.9</v>
      </c>
      <c r="H550">
        <v>0.65</v>
      </c>
      <c r="I550">
        <v>22</v>
      </c>
    </row>
    <row r="551" spans="1:9" x14ac:dyDescent="0.3">
      <c r="A551">
        <v>0.65600000000000003</v>
      </c>
      <c r="B551">
        <v>20.83</v>
      </c>
      <c r="C551">
        <v>58.5</v>
      </c>
      <c r="D551">
        <v>78.83</v>
      </c>
      <c r="E551">
        <v>22.7</v>
      </c>
      <c r="F551" s="2">
        <v>67</v>
      </c>
      <c r="G551" s="2">
        <v>226.6</v>
      </c>
      <c r="H551" s="2">
        <v>0.65</v>
      </c>
      <c r="I551" s="2">
        <v>30.6</v>
      </c>
    </row>
    <row r="552" spans="1:9" x14ac:dyDescent="0.3">
      <c r="A552">
        <v>0.65600000000000003</v>
      </c>
      <c r="B552">
        <v>20.83</v>
      </c>
      <c r="C552">
        <v>58.7</v>
      </c>
      <c r="D552">
        <v>79.540000000000006</v>
      </c>
      <c r="E552">
        <v>22.7</v>
      </c>
      <c r="F552" s="2">
        <v>67</v>
      </c>
      <c r="G552" s="2">
        <v>226.6</v>
      </c>
      <c r="H552" s="2">
        <v>0.65</v>
      </c>
      <c r="I552" s="2">
        <v>30.6</v>
      </c>
    </row>
    <row r="553" spans="1:9" x14ac:dyDescent="0.3">
      <c r="A553">
        <v>0.65600000000000003</v>
      </c>
      <c r="B553">
        <v>20.83</v>
      </c>
      <c r="C553">
        <v>59.1</v>
      </c>
      <c r="D553">
        <v>78.88</v>
      </c>
      <c r="E553">
        <v>22.7</v>
      </c>
      <c r="F553" s="2">
        <v>67</v>
      </c>
      <c r="G553" s="2">
        <v>226.6</v>
      </c>
      <c r="H553" s="2">
        <v>0.65</v>
      </c>
      <c r="I553" s="2">
        <v>30.6</v>
      </c>
    </row>
    <row r="554" spans="1:9" x14ac:dyDescent="0.3">
      <c r="A554">
        <v>0.65600000000000003</v>
      </c>
      <c r="B554">
        <v>20.83</v>
      </c>
      <c r="C554">
        <v>58.46</v>
      </c>
      <c r="D554">
        <v>79.599999999999994</v>
      </c>
      <c r="E554">
        <v>22.7</v>
      </c>
      <c r="F554" s="2">
        <v>67</v>
      </c>
      <c r="G554" s="2">
        <v>226.6</v>
      </c>
      <c r="H554" s="2">
        <v>0.65</v>
      </c>
      <c r="I554" s="2">
        <v>30.6</v>
      </c>
    </row>
    <row r="555" spans="1:9" x14ac:dyDescent="0.3">
      <c r="A555">
        <v>0.65600000000000003</v>
      </c>
      <c r="B555">
        <v>20.83</v>
      </c>
      <c r="C555">
        <v>58.88</v>
      </c>
      <c r="D555">
        <v>79.13</v>
      </c>
      <c r="E555">
        <v>23</v>
      </c>
      <c r="F555" s="2">
        <v>67</v>
      </c>
      <c r="G555" s="2">
        <v>226.6</v>
      </c>
      <c r="H555" s="2">
        <v>0.65</v>
      </c>
      <c r="I555" s="2">
        <v>30.6</v>
      </c>
    </row>
    <row r="556" spans="1:9" x14ac:dyDescent="0.3">
      <c r="A556">
        <v>0.65600000000000003</v>
      </c>
      <c r="B556">
        <v>20.83</v>
      </c>
      <c r="C556">
        <v>55.74</v>
      </c>
      <c r="D556">
        <v>79.59</v>
      </c>
      <c r="E556">
        <v>23.2</v>
      </c>
      <c r="F556" s="2">
        <v>67</v>
      </c>
      <c r="G556" s="2">
        <v>226.6</v>
      </c>
      <c r="H556" s="2">
        <v>0.65</v>
      </c>
      <c r="I556" s="2">
        <v>30.6</v>
      </c>
    </row>
    <row r="557" spans="1:9" x14ac:dyDescent="0.3">
      <c r="A557">
        <v>0.65600000000000003</v>
      </c>
      <c r="B557">
        <v>20.83</v>
      </c>
      <c r="C557">
        <v>56.9</v>
      </c>
      <c r="D557">
        <v>78.73</v>
      </c>
      <c r="E557">
        <v>24</v>
      </c>
      <c r="F557" s="2">
        <v>67</v>
      </c>
      <c r="G557" s="2">
        <v>226.6</v>
      </c>
      <c r="H557" s="2">
        <v>0.65</v>
      </c>
      <c r="I557" s="2">
        <v>30.6</v>
      </c>
    </row>
    <row r="558" spans="1:9" x14ac:dyDescent="0.3">
      <c r="A558">
        <v>0.65600000000000003</v>
      </c>
      <c r="B558">
        <v>20.83</v>
      </c>
      <c r="C558">
        <v>57.5</v>
      </c>
      <c r="D558">
        <v>79.5</v>
      </c>
      <c r="E558">
        <v>24</v>
      </c>
      <c r="F558" s="2">
        <v>67</v>
      </c>
      <c r="G558" s="2">
        <v>226.6</v>
      </c>
      <c r="H558" s="2">
        <v>0.65</v>
      </c>
      <c r="I558" s="2">
        <v>30.6</v>
      </c>
    </row>
    <row r="559" spans="1:9" x14ac:dyDescent="0.3">
      <c r="A559">
        <v>0.65600000000000003</v>
      </c>
      <c r="B559">
        <v>20.83</v>
      </c>
      <c r="C559">
        <v>58.3</v>
      </c>
      <c r="D559">
        <v>79.92</v>
      </c>
      <c r="E559">
        <v>24</v>
      </c>
      <c r="F559" s="2">
        <v>67</v>
      </c>
      <c r="G559" s="2">
        <v>226.6</v>
      </c>
      <c r="H559" s="2">
        <v>0.65</v>
      </c>
      <c r="I559" s="2">
        <v>30.6</v>
      </c>
    </row>
    <row r="560" spans="1:9" x14ac:dyDescent="0.3">
      <c r="A560">
        <v>0.65600000000000003</v>
      </c>
      <c r="B560">
        <v>20.83</v>
      </c>
      <c r="C560">
        <v>73.39</v>
      </c>
      <c r="D560">
        <v>78.89</v>
      </c>
      <c r="E560">
        <v>36.5</v>
      </c>
      <c r="F560" s="2">
        <v>67</v>
      </c>
      <c r="G560" s="2">
        <v>226.6</v>
      </c>
      <c r="H560" s="2">
        <v>0.65</v>
      </c>
      <c r="I560" s="2">
        <v>30.6</v>
      </c>
    </row>
    <row r="561" spans="1:9" x14ac:dyDescent="0.3">
      <c r="A561">
        <v>0.65600000000000003</v>
      </c>
      <c r="B561">
        <v>20.83</v>
      </c>
      <c r="C561">
        <v>73.3</v>
      </c>
      <c r="D561">
        <v>79.52</v>
      </c>
      <c r="E561">
        <v>35</v>
      </c>
      <c r="F561" s="2">
        <v>67</v>
      </c>
      <c r="G561" s="2">
        <v>226.6</v>
      </c>
      <c r="H561" s="2">
        <v>0.65</v>
      </c>
      <c r="I561" s="2">
        <v>30.6</v>
      </c>
    </row>
    <row r="562" spans="1:9" x14ac:dyDescent="0.3">
      <c r="A562">
        <v>0.65600000000000003</v>
      </c>
      <c r="B562">
        <v>20.83</v>
      </c>
      <c r="C562" s="2">
        <v>68.88</v>
      </c>
      <c r="D562" s="2">
        <v>76.989999999999995</v>
      </c>
      <c r="E562" s="2">
        <v>31.2</v>
      </c>
      <c r="F562">
        <v>69</v>
      </c>
      <c r="G562">
        <v>218.5</v>
      </c>
      <c r="H562">
        <v>0.65</v>
      </c>
      <c r="I562">
        <v>31.5</v>
      </c>
    </row>
    <row r="563" spans="1:9" x14ac:dyDescent="0.3">
      <c r="A563">
        <v>0.65600000000000003</v>
      </c>
      <c r="B563">
        <v>20.83</v>
      </c>
      <c r="C563">
        <v>71.459999999999994</v>
      </c>
      <c r="D563">
        <v>76.989999999999995</v>
      </c>
      <c r="E563">
        <v>36.9</v>
      </c>
      <c r="F563" s="2">
        <v>67</v>
      </c>
      <c r="G563" s="2">
        <v>226.6</v>
      </c>
      <c r="H563" s="2">
        <v>0.65</v>
      </c>
      <c r="I563" s="2">
        <v>30.6</v>
      </c>
    </row>
    <row r="564" spans="1:9" x14ac:dyDescent="0.3">
      <c r="A564">
        <v>0.65600000000000003</v>
      </c>
      <c r="B564">
        <v>20.83</v>
      </c>
      <c r="C564">
        <v>72.319999999999993</v>
      </c>
      <c r="D564">
        <v>78.25</v>
      </c>
      <c r="E564">
        <v>36.6</v>
      </c>
      <c r="F564" s="2">
        <v>67</v>
      </c>
      <c r="G564" s="2">
        <v>226.6</v>
      </c>
      <c r="H564" s="2">
        <v>0.65</v>
      </c>
      <c r="I564" s="2">
        <v>30.6</v>
      </c>
    </row>
    <row r="565" spans="1:9" x14ac:dyDescent="0.3">
      <c r="A565">
        <v>0.65600000000000003</v>
      </c>
      <c r="B565">
        <v>20.83</v>
      </c>
      <c r="C565">
        <v>74.48</v>
      </c>
      <c r="D565">
        <v>77.42</v>
      </c>
      <c r="E565">
        <v>33.799999999999997</v>
      </c>
      <c r="F565" s="2">
        <v>67</v>
      </c>
      <c r="G565" s="2">
        <v>226.6</v>
      </c>
      <c r="H565" s="2">
        <v>0.65</v>
      </c>
      <c r="I565" s="2">
        <v>30.6</v>
      </c>
    </row>
    <row r="566" spans="1:9" x14ac:dyDescent="0.3">
      <c r="A566">
        <v>0.65600000000000003</v>
      </c>
      <c r="B566">
        <v>20.83</v>
      </c>
      <c r="C566" s="2">
        <v>68.88</v>
      </c>
      <c r="D566" s="2">
        <v>76.989999999999995</v>
      </c>
      <c r="E566" s="2">
        <v>31.2</v>
      </c>
      <c r="F566">
        <v>68</v>
      </c>
      <c r="G566">
        <v>229.4</v>
      </c>
      <c r="H566">
        <v>0.65600000000000003</v>
      </c>
      <c r="I566">
        <v>31.5</v>
      </c>
    </row>
    <row r="567" spans="1:9" x14ac:dyDescent="0.3">
      <c r="A567">
        <v>0.65600000000000003</v>
      </c>
      <c r="B567">
        <v>20.83</v>
      </c>
      <c r="C567">
        <v>59.31</v>
      </c>
      <c r="D567">
        <v>81.48</v>
      </c>
      <c r="E567">
        <v>25.3</v>
      </c>
      <c r="F567">
        <v>66</v>
      </c>
      <c r="G567">
        <v>222</v>
      </c>
      <c r="H567">
        <v>0.66</v>
      </c>
      <c r="I567">
        <v>25.4</v>
      </c>
    </row>
    <row r="568" spans="1:9" x14ac:dyDescent="0.3">
      <c r="A568">
        <v>0.65600000000000003</v>
      </c>
      <c r="B568">
        <v>20.83</v>
      </c>
      <c r="C568" s="2">
        <v>68.88</v>
      </c>
      <c r="D568" s="2">
        <v>76.989999999999995</v>
      </c>
      <c r="E568" s="2">
        <v>31.2</v>
      </c>
      <c r="F568">
        <v>72</v>
      </c>
      <c r="G568">
        <v>223.6</v>
      </c>
      <c r="H568">
        <v>0.65600000000000003</v>
      </c>
      <c r="I568">
        <v>32</v>
      </c>
    </row>
    <row r="569" spans="1:9" x14ac:dyDescent="0.3">
      <c r="A569">
        <v>0.65600000000000003</v>
      </c>
      <c r="B569">
        <v>20.83</v>
      </c>
      <c r="C569" s="2">
        <v>68.88</v>
      </c>
      <c r="D569" s="2">
        <v>76.989999999999995</v>
      </c>
      <c r="E569" s="2">
        <v>31.2</v>
      </c>
      <c r="F569">
        <v>71</v>
      </c>
      <c r="G569">
        <v>223.3</v>
      </c>
      <c r="H569">
        <v>0.65600000000000003</v>
      </c>
      <c r="I569">
        <v>32.6</v>
      </c>
    </row>
    <row r="570" spans="1:9" x14ac:dyDescent="0.3">
      <c r="A570">
        <v>0.65600000000000003</v>
      </c>
      <c r="B570">
        <v>20.83</v>
      </c>
      <c r="C570" s="2">
        <v>68.88</v>
      </c>
      <c r="D570" s="2">
        <v>76.989999999999995</v>
      </c>
      <c r="E570" s="2">
        <v>31.2</v>
      </c>
      <c r="F570">
        <v>71</v>
      </c>
      <c r="G570">
        <v>222.2</v>
      </c>
      <c r="H570">
        <v>0.65600000000000003</v>
      </c>
      <c r="I570">
        <v>31.7</v>
      </c>
    </row>
    <row r="571" spans="1:9" x14ac:dyDescent="0.3">
      <c r="A571">
        <v>0.65600000000000003</v>
      </c>
      <c r="B571">
        <v>20.83</v>
      </c>
      <c r="C571" s="2">
        <v>68.88</v>
      </c>
      <c r="D571" s="2">
        <v>76.989999999999995</v>
      </c>
      <c r="E571" s="2">
        <v>31.2</v>
      </c>
      <c r="F571">
        <v>66</v>
      </c>
      <c r="G571">
        <v>224.3</v>
      </c>
      <c r="H571">
        <v>0.65600000000000003</v>
      </c>
      <c r="I571">
        <v>31.6</v>
      </c>
    </row>
    <row r="572" spans="1:9" x14ac:dyDescent="0.3">
      <c r="A572">
        <v>0.65600000000000003</v>
      </c>
      <c r="B572">
        <v>20.83</v>
      </c>
      <c r="C572" s="2">
        <v>68.88</v>
      </c>
      <c r="D572" s="2">
        <v>76.989999999999995</v>
      </c>
      <c r="E572" s="2">
        <v>31.2</v>
      </c>
      <c r="F572">
        <v>63</v>
      </c>
      <c r="G572">
        <v>216.9</v>
      </c>
      <c r="H572">
        <v>0.65</v>
      </c>
      <c r="I572">
        <v>27</v>
      </c>
    </row>
    <row r="573" spans="1:9" x14ac:dyDescent="0.3">
      <c r="A573">
        <v>0.65600000000000003</v>
      </c>
      <c r="B573">
        <v>20.83</v>
      </c>
      <c r="C573" s="2">
        <v>68.88</v>
      </c>
      <c r="D573" s="2">
        <v>76.989999999999995</v>
      </c>
      <c r="E573" s="2">
        <v>31.2</v>
      </c>
      <c r="F573">
        <v>64</v>
      </c>
      <c r="G573">
        <v>221.1</v>
      </c>
      <c r="H573">
        <v>0.65</v>
      </c>
      <c r="I573">
        <v>27</v>
      </c>
    </row>
    <row r="574" spans="1:9" x14ac:dyDescent="0.3">
      <c r="A574">
        <v>0.65600000000000003</v>
      </c>
      <c r="B574">
        <v>20.83</v>
      </c>
      <c r="C574" s="2">
        <v>68.88</v>
      </c>
      <c r="D574" s="2">
        <v>76.989999999999995</v>
      </c>
      <c r="E574" s="2">
        <v>31.2</v>
      </c>
      <c r="F574">
        <v>64</v>
      </c>
      <c r="G574">
        <v>214.4</v>
      </c>
      <c r="H574">
        <v>0.65</v>
      </c>
      <c r="I574">
        <v>27</v>
      </c>
    </row>
    <row r="575" spans="1:9" x14ac:dyDescent="0.3">
      <c r="A575">
        <v>0.65600000000000003</v>
      </c>
      <c r="B575">
        <v>20.83</v>
      </c>
      <c r="C575" s="2">
        <v>68.88</v>
      </c>
      <c r="D575" s="2">
        <v>76.989999999999995</v>
      </c>
      <c r="E575" s="2">
        <v>31.2</v>
      </c>
      <c r="F575">
        <v>64</v>
      </c>
      <c r="G575">
        <v>223.8</v>
      </c>
      <c r="H575">
        <v>0.65</v>
      </c>
      <c r="I575">
        <v>27</v>
      </c>
    </row>
    <row r="576" spans="1:9" x14ac:dyDescent="0.3">
      <c r="A576">
        <v>0.65600000000000003</v>
      </c>
      <c r="B576">
        <v>20.83</v>
      </c>
      <c r="C576" s="2">
        <v>68.88</v>
      </c>
      <c r="D576" s="2">
        <v>76.989999999999995</v>
      </c>
      <c r="E576" s="2">
        <v>31.2</v>
      </c>
      <c r="F576">
        <v>63</v>
      </c>
      <c r="G576">
        <v>212.1</v>
      </c>
      <c r="H576">
        <v>0.65</v>
      </c>
      <c r="I576">
        <v>27</v>
      </c>
    </row>
    <row r="577" spans="1:9" x14ac:dyDescent="0.3">
      <c r="A577">
        <v>0.65600000000000003</v>
      </c>
      <c r="B577">
        <v>20.83</v>
      </c>
      <c r="C577" s="2">
        <v>68.88</v>
      </c>
      <c r="D577" s="2">
        <v>76.989999999999995</v>
      </c>
      <c r="E577" s="2">
        <v>31.2</v>
      </c>
      <c r="F577">
        <v>65</v>
      </c>
      <c r="G577">
        <v>220.8</v>
      </c>
      <c r="H577">
        <v>0.65</v>
      </c>
      <c r="I577">
        <v>27</v>
      </c>
    </row>
    <row r="578" spans="1:9" x14ac:dyDescent="0.3">
      <c r="A578">
        <v>0.65600000000000003</v>
      </c>
      <c r="B578">
        <v>20.83</v>
      </c>
      <c r="C578">
        <v>59.31</v>
      </c>
      <c r="D578">
        <v>81.650000000000006</v>
      </c>
      <c r="E578">
        <v>27</v>
      </c>
      <c r="F578" s="2">
        <v>67</v>
      </c>
      <c r="G578" s="2">
        <v>226.6</v>
      </c>
      <c r="H578" s="2">
        <v>0.65</v>
      </c>
      <c r="I578" s="2">
        <v>30.6</v>
      </c>
    </row>
    <row r="579" spans="1:9" x14ac:dyDescent="0.3">
      <c r="A579">
        <v>0.65600000000000003</v>
      </c>
      <c r="B579">
        <v>20.83</v>
      </c>
      <c r="C579">
        <v>59.75</v>
      </c>
      <c r="D579">
        <v>81.510000000000005</v>
      </c>
      <c r="E579">
        <v>27</v>
      </c>
      <c r="F579" s="2">
        <v>67</v>
      </c>
      <c r="G579" s="2">
        <v>226.6</v>
      </c>
      <c r="H579" s="2">
        <v>0.65</v>
      </c>
      <c r="I579" s="2">
        <v>30.6</v>
      </c>
    </row>
    <row r="580" spans="1:9" x14ac:dyDescent="0.3">
      <c r="A580">
        <v>0.65600000000000003</v>
      </c>
      <c r="B580">
        <v>20.83</v>
      </c>
      <c r="C580">
        <v>59.93</v>
      </c>
      <c r="D580">
        <v>81.61</v>
      </c>
      <c r="E580">
        <v>27</v>
      </c>
      <c r="F580" s="2">
        <v>67</v>
      </c>
      <c r="G580" s="2">
        <v>226.6</v>
      </c>
      <c r="H580" s="2">
        <v>0.65</v>
      </c>
      <c r="I580" s="2">
        <v>30.6</v>
      </c>
    </row>
    <row r="581" spans="1:9" x14ac:dyDescent="0.3">
      <c r="A581">
        <v>0.65600000000000003</v>
      </c>
      <c r="B581">
        <v>20.83</v>
      </c>
      <c r="C581">
        <v>59.78</v>
      </c>
      <c r="D581">
        <v>81.34</v>
      </c>
      <c r="E581">
        <v>27</v>
      </c>
      <c r="F581" s="2">
        <v>67</v>
      </c>
      <c r="G581" s="2">
        <v>226.6</v>
      </c>
      <c r="H581" s="2">
        <v>0.65</v>
      </c>
      <c r="I581" s="2">
        <v>30.6</v>
      </c>
    </row>
    <row r="582" spans="1:9" x14ac:dyDescent="0.3">
      <c r="A582">
        <v>0.65600000000000003</v>
      </c>
      <c r="B582">
        <v>20.83</v>
      </c>
      <c r="C582">
        <v>59.45</v>
      </c>
      <c r="D582">
        <v>81.209999999999994</v>
      </c>
      <c r="E582">
        <v>27</v>
      </c>
      <c r="F582" s="2">
        <v>67</v>
      </c>
      <c r="G582" s="2">
        <v>226.6</v>
      </c>
      <c r="H582" s="2">
        <v>0.65</v>
      </c>
      <c r="I582" s="2">
        <v>30.6</v>
      </c>
    </row>
    <row r="583" spans="1:9" x14ac:dyDescent="0.3">
      <c r="A583">
        <v>0.65600000000000003</v>
      </c>
      <c r="B583">
        <v>20.83</v>
      </c>
      <c r="C583" s="2">
        <v>68.88</v>
      </c>
      <c r="D583" s="2">
        <v>76.989999999999995</v>
      </c>
      <c r="E583" s="2">
        <v>31.2</v>
      </c>
      <c r="F583">
        <v>63</v>
      </c>
      <c r="G583">
        <v>222.5</v>
      </c>
      <c r="H583">
        <v>0.66</v>
      </c>
      <c r="I583">
        <v>25.3</v>
      </c>
    </row>
    <row r="584" spans="1:9" x14ac:dyDescent="0.3">
      <c r="A584">
        <v>0.65600000000000003</v>
      </c>
      <c r="B584">
        <v>20.83</v>
      </c>
      <c r="C584">
        <v>59.25</v>
      </c>
      <c r="D584">
        <v>81.66</v>
      </c>
      <c r="E584">
        <v>27</v>
      </c>
      <c r="F584" s="2">
        <v>67</v>
      </c>
      <c r="G584" s="2">
        <v>226.6</v>
      </c>
      <c r="H584" s="2">
        <v>0.65</v>
      </c>
      <c r="I584" s="2">
        <v>30.6</v>
      </c>
    </row>
    <row r="585" spans="1:9" x14ac:dyDescent="0.3">
      <c r="A585">
        <v>0.65600000000000003</v>
      </c>
      <c r="B585">
        <v>20.83</v>
      </c>
      <c r="C585" s="2">
        <v>68.88</v>
      </c>
      <c r="D585" s="2">
        <v>76.989999999999995</v>
      </c>
      <c r="E585" s="2">
        <v>31.2</v>
      </c>
      <c r="F585">
        <v>66</v>
      </c>
      <c r="G585">
        <v>224.6</v>
      </c>
      <c r="H585">
        <v>0.65</v>
      </c>
      <c r="I585">
        <v>27</v>
      </c>
    </row>
    <row r="586" spans="1:9" x14ac:dyDescent="0.3">
      <c r="A586">
        <v>0.65600000000000003</v>
      </c>
      <c r="B586">
        <v>20.83</v>
      </c>
      <c r="C586" s="2">
        <v>68.88</v>
      </c>
      <c r="D586" s="2">
        <v>76.989999999999995</v>
      </c>
      <c r="E586" s="2">
        <v>31.2</v>
      </c>
      <c r="F586">
        <v>66</v>
      </c>
      <c r="G586">
        <v>221.3</v>
      </c>
      <c r="H586">
        <v>0.65</v>
      </c>
      <c r="I586">
        <v>27</v>
      </c>
    </row>
    <row r="587" spans="1:9" x14ac:dyDescent="0.3">
      <c r="A587">
        <v>0.65600000000000003</v>
      </c>
      <c r="B587">
        <v>20.83</v>
      </c>
      <c r="C587" s="2">
        <v>68.88</v>
      </c>
      <c r="D587" s="2">
        <v>76.989999999999995</v>
      </c>
      <c r="E587" s="2">
        <v>31.2</v>
      </c>
      <c r="F587">
        <v>66</v>
      </c>
      <c r="G587">
        <v>225.6</v>
      </c>
      <c r="H587">
        <v>0.65</v>
      </c>
      <c r="I587">
        <v>28</v>
      </c>
    </row>
    <row r="588" spans="1:9" x14ac:dyDescent="0.3">
      <c r="A588">
        <v>0.65600000000000003</v>
      </c>
      <c r="B588">
        <v>20.83</v>
      </c>
      <c r="C588" s="2">
        <v>68.88</v>
      </c>
      <c r="D588" s="2">
        <v>76.989999999999995</v>
      </c>
      <c r="E588" s="2">
        <v>31.2</v>
      </c>
      <c r="F588">
        <v>66</v>
      </c>
      <c r="G588">
        <v>215.4</v>
      </c>
      <c r="H588">
        <v>0.65</v>
      </c>
      <c r="I588">
        <v>28</v>
      </c>
    </row>
    <row r="589" spans="1:9" x14ac:dyDescent="0.3">
      <c r="A589">
        <v>0.65600000000000003</v>
      </c>
      <c r="B589">
        <v>20.83</v>
      </c>
      <c r="C589">
        <v>59.32</v>
      </c>
      <c r="D589">
        <v>81.209999999999994</v>
      </c>
      <c r="E589">
        <v>28</v>
      </c>
      <c r="F589" s="2">
        <v>67</v>
      </c>
      <c r="G589" s="2">
        <v>226.6</v>
      </c>
      <c r="H589" s="2">
        <v>0.65</v>
      </c>
      <c r="I589" s="2">
        <v>30.6</v>
      </c>
    </row>
    <row r="590" spans="1:9" x14ac:dyDescent="0.3">
      <c r="A590">
        <v>0.65600000000000003</v>
      </c>
      <c r="B590">
        <v>20.83</v>
      </c>
      <c r="C590">
        <v>59.52</v>
      </c>
      <c r="D590">
        <v>81.510000000000005</v>
      </c>
      <c r="E590">
        <v>28</v>
      </c>
      <c r="F590" s="2">
        <v>67</v>
      </c>
      <c r="G590" s="2">
        <v>226.6</v>
      </c>
      <c r="H590" s="2">
        <v>0.65</v>
      </c>
      <c r="I590" s="2">
        <v>30.6</v>
      </c>
    </row>
    <row r="591" spans="1:9" x14ac:dyDescent="0.3">
      <c r="A591">
        <v>0.65600000000000003</v>
      </c>
      <c r="B591">
        <v>20.83</v>
      </c>
      <c r="C591">
        <v>59.9</v>
      </c>
      <c r="D591">
        <v>81.61</v>
      </c>
      <c r="E591">
        <v>28</v>
      </c>
      <c r="F591" s="2">
        <v>67</v>
      </c>
      <c r="G591" s="2">
        <v>226.6</v>
      </c>
      <c r="H591" s="2">
        <v>0.65</v>
      </c>
      <c r="I591" s="2">
        <v>30.6</v>
      </c>
    </row>
    <row r="592" spans="1:9" x14ac:dyDescent="0.3">
      <c r="A592">
        <v>0.65600000000000003</v>
      </c>
      <c r="B592">
        <v>20.83</v>
      </c>
      <c r="C592">
        <v>59.09</v>
      </c>
      <c r="D592">
        <v>81.39</v>
      </c>
      <c r="E592">
        <v>28</v>
      </c>
      <c r="F592" s="2">
        <v>67</v>
      </c>
      <c r="G592" s="2">
        <v>226.6</v>
      </c>
      <c r="H592" s="2">
        <v>0.65</v>
      </c>
      <c r="I592" s="2">
        <v>30.6</v>
      </c>
    </row>
    <row r="593" spans="1:9" x14ac:dyDescent="0.3">
      <c r="A593">
        <v>0.65600000000000003</v>
      </c>
      <c r="B593">
        <v>20.83</v>
      </c>
      <c r="C593">
        <v>61.35</v>
      </c>
      <c r="D593">
        <v>84.98</v>
      </c>
      <c r="E593">
        <v>34.299999999999997</v>
      </c>
      <c r="F593" s="2">
        <v>67</v>
      </c>
      <c r="G593" s="2">
        <v>226.6</v>
      </c>
      <c r="H593" s="2">
        <v>0.65</v>
      </c>
      <c r="I593" s="2">
        <v>30.6</v>
      </c>
    </row>
    <row r="594" spans="1:9" x14ac:dyDescent="0.3">
      <c r="A594">
        <v>0.65600000000000003</v>
      </c>
      <c r="B594">
        <v>20.83</v>
      </c>
      <c r="C594" s="2">
        <v>68.88</v>
      </c>
      <c r="D594" s="2">
        <v>76.989999999999995</v>
      </c>
      <c r="E594" s="2">
        <v>31.2</v>
      </c>
      <c r="F594">
        <v>70</v>
      </c>
      <c r="G594">
        <v>220</v>
      </c>
      <c r="H594">
        <v>0.66</v>
      </c>
      <c r="I594">
        <v>33.1</v>
      </c>
    </row>
    <row r="595" spans="1:9" x14ac:dyDescent="0.3">
      <c r="A595">
        <v>0.65600000000000003</v>
      </c>
      <c r="B595">
        <v>20.83</v>
      </c>
      <c r="C595" s="2">
        <v>68.88</v>
      </c>
      <c r="D595" s="2">
        <v>76.989999999999995</v>
      </c>
      <c r="E595" s="2">
        <v>31.2</v>
      </c>
      <c r="F595">
        <v>71</v>
      </c>
      <c r="G595">
        <v>222.3</v>
      </c>
      <c r="H595">
        <v>0.66</v>
      </c>
      <c r="I595">
        <v>34.799999999999997</v>
      </c>
    </row>
    <row r="596" spans="1:9" x14ac:dyDescent="0.3">
      <c r="A596">
        <v>0.65600000000000003</v>
      </c>
      <c r="B596">
        <v>20.83</v>
      </c>
      <c r="C596" s="2">
        <v>68.88</v>
      </c>
      <c r="D596" s="2">
        <v>76.989999999999995</v>
      </c>
      <c r="E596" s="2">
        <v>31.2</v>
      </c>
      <c r="F596">
        <v>71</v>
      </c>
      <c r="G596">
        <v>223.3</v>
      </c>
      <c r="H596">
        <v>0.66</v>
      </c>
      <c r="I596">
        <v>34.799999999999997</v>
      </c>
    </row>
    <row r="597" spans="1:9" x14ac:dyDescent="0.3">
      <c r="A597">
        <v>0.65600000000000003</v>
      </c>
      <c r="B597">
        <v>20.83</v>
      </c>
      <c r="C597" s="2">
        <v>68.88</v>
      </c>
      <c r="D597" s="2">
        <v>76.989999999999995</v>
      </c>
      <c r="E597" s="2">
        <v>31.2</v>
      </c>
      <c r="F597">
        <v>72</v>
      </c>
      <c r="G597">
        <v>223.3</v>
      </c>
      <c r="H597">
        <v>0.66</v>
      </c>
      <c r="I597">
        <v>35.299999999999997</v>
      </c>
    </row>
    <row r="598" spans="1:9" x14ac:dyDescent="0.3">
      <c r="A598">
        <v>0.65600000000000003</v>
      </c>
      <c r="B598">
        <v>20.83</v>
      </c>
      <c r="C598" s="2">
        <v>68.88</v>
      </c>
      <c r="D598" s="2">
        <v>76.989999999999995</v>
      </c>
      <c r="E598" s="2">
        <v>31.2</v>
      </c>
      <c r="F598">
        <v>71</v>
      </c>
      <c r="G598">
        <v>223.3</v>
      </c>
      <c r="H598">
        <v>0.66</v>
      </c>
      <c r="I598">
        <v>35.5</v>
      </c>
    </row>
    <row r="599" spans="1:9" x14ac:dyDescent="0.3">
      <c r="A599">
        <v>0.65600000000000003</v>
      </c>
      <c r="B599">
        <v>20.83</v>
      </c>
      <c r="C599" s="2">
        <v>68.88</v>
      </c>
      <c r="D599" s="2">
        <v>76.989999999999995</v>
      </c>
      <c r="E599" s="2">
        <v>31.2</v>
      </c>
      <c r="F599">
        <v>63</v>
      </c>
      <c r="G599">
        <v>220.5</v>
      </c>
      <c r="H599">
        <v>0.65</v>
      </c>
      <c r="I599">
        <v>27</v>
      </c>
    </row>
    <row r="600" spans="1:9" x14ac:dyDescent="0.3">
      <c r="A600">
        <v>0.65600000000000003</v>
      </c>
      <c r="B600">
        <v>20.83</v>
      </c>
      <c r="C600" s="2">
        <v>68.88</v>
      </c>
      <c r="D600" s="2">
        <v>76.989999999999995</v>
      </c>
      <c r="E600" s="2">
        <v>31.2</v>
      </c>
      <c r="F600">
        <v>72</v>
      </c>
      <c r="G600">
        <v>223.3</v>
      </c>
      <c r="H600">
        <v>0.66</v>
      </c>
      <c r="I600">
        <v>36.700000000000003</v>
      </c>
    </row>
    <row r="601" spans="1:9" x14ac:dyDescent="0.3">
      <c r="A601">
        <v>0.65600000000000003</v>
      </c>
      <c r="B601">
        <v>20.83</v>
      </c>
      <c r="C601">
        <v>61.18</v>
      </c>
      <c r="D601">
        <v>84.45</v>
      </c>
      <c r="E601">
        <v>35.799999999999997</v>
      </c>
      <c r="F601" s="2">
        <v>67</v>
      </c>
      <c r="G601" s="2">
        <v>226.6</v>
      </c>
      <c r="H601" s="2">
        <v>0.65</v>
      </c>
      <c r="I601" s="2">
        <v>30.6</v>
      </c>
    </row>
    <row r="602" spans="1:9" x14ac:dyDescent="0.3">
      <c r="A602">
        <v>0.65600000000000003</v>
      </c>
      <c r="B602">
        <v>20.83</v>
      </c>
      <c r="C602">
        <v>61.64</v>
      </c>
      <c r="D602">
        <v>85.61</v>
      </c>
      <c r="E602">
        <v>28.3</v>
      </c>
      <c r="F602" s="2">
        <v>67</v>
      </c>
      <c r="G602" s="2">
        <v>226.6</v>
      </c>
      <c r="H602" s="2">
        <v>0.65</v>
      </c>
      <c r="I602" s="2">
        <v>30.6</v>
      </c>
    </row>
    <row r="603" spans="1:9" x14ac:dyDescent="0.3">
      <c r="A603">
        <v>0.65600000000000003</v>
      </c>
      <c r="B603">
        <v>20.83</v>
      </c>
      <c r="C603">
        <v>61.3</v>
      </c>
      <c r="D603">
        <v>85.49</v>
      </c>
      <c r="E603">
        <v>35.5</v>
      </c>
      <c r="F603" s="2">
        <v>67</v>
      </c>
      <c r="G603" s="2">
        <v>226.6</v>
      </c>
      <c r="H603" s="2">
        <v>0.65</v>
      </c>
      <c r="I603" s="2">
        <v>30.6</v>
      </c>
    </row>
    <row r="604" spans="1:9" x14ac:dyDescent="0.3">
      <c r="A604">
        <v>0.65600000000000003</v>
      </c>
      <c r="B604">
        <v>20.83</v>
      </c>
      <c r="C604">
        <v>72.94</v>
      </c>
      <c r="D604">
        <v>85.46</v>
      </c>
      <c r="E604">
        <v>33.4</v>
      </c>
      <c r="F604" s="2">
        <v>67</v>
      </c>
      <c r="G604" s="2">
        <v>226.6</v>
      </c>
      <c r="H604" s="2">
        <v>0.65</v>
      </c>
      <c r="I604" s="2">
        <v>30.6</v>
      </c>
    </row>
    <row r="605" spans="1:9" x14ac:dyDescent="0.3">
      <c r="A605">
        <v>0.65600000000000003</v>
      </c>
      <c r="B605">
        <v>20.83</v>
      </c>
      <c r="C605">
        <v>58.98</v>
      </c>
      <c r="D605">
        <v>79.95</v>
      </c>
      <c r="E605">
        <v>26</v>
      </c>
      <c r="F605" s="2">
        <v>67</v>
      </c>
      <c r="G605" s="2">
        <v>226.6</v>
      </c>
      <c r="H605" s="2">
        <v>0.65</v>
      </c>
      <c r="I605" s="2">
        <v>30.6</v>
      </c>
    </row>
    <row r="606" spans="1:9" x14ac:dyDescent="0.3">
      <c r="A606">
        <v>0.65600000000000003</v>
      </c>
      <c r="B606">
        <v>20.83</v>
      </c>
      <c r="C606">
        <v>62.2</v>
      </c>
      <c r="D606">
        <v>85.47</v>
      </c>
      <c r="E606">
        <v>34.6</v>
      </c>
      <c r="F606" s="2">
        <v>67</v>
      </c>
      <c r="G606" s="2">
        <v>226.6</v>
      </c>
      <c r="H606" s="2">
        <v>0.65</v>
      </c>
      <c r="I606" s="2">
        <v>30.6</v>
      </c>
    </row>
    <row r="607" spans="1:9" x14ac:dyDescent="0.3">
      <c r="A607">
        <v>0.65600000000000003</v>
      </c>
      <c r="B607">
        <v>20.83</v>
      </c>
      <c r="C607">
        <v>62.64</v>
      </c>
      <c r="D607">
        <v>85.54</v>
      </c>
      <c r="E607">
        <v>33.9</v>
      </c>
      <c r="F607" s="2">
        <v>67</v>
      </c>
      <c r="G607" s="2">
        <v>226.6</v>
      </c>
      <c r="H607" s="2">
        <v>0.65</v>
      </c>
      <c r="I607" s="2">
        <v>30.6</v>
      </c>
    </row>
    <row r="608" spans="1:9" x14ac:dyDescent="0.3">
      <c r="A608">
        <v>0.65600000000000003</v>
      </c>
      <c r="B608">
        <v>20.83</v>
      </c>
      <c r="C608">
        <v>60.45</v>
      </c>
      <c r="D608">
        <v>75.36</v>
      </c>
      <c r="E608">
        <v>30.5</v>
      </c>
      <c r="F608" s="2">
        <v>67</v>
      </c>
      <c r="G608" s="2">
        <v>226.6</v>
      </c>
      <c r="H608" s="2">
        <v>0.65</v>
      </c>
      <c r="I608" s="2">
        <v>30.6</v>
      </c>
    </row>
    <row r="609" spans="1:9" x14ac:dyDescent="0.3">
      <c r="A609">
        <v>0.65600000000000003</v>
      </c>
      <c r="B609">
        <v>20.83</v>
      </c>
      <c r="C609">
        <v>62.05</v>
      </c>
      <c r="D609">
        <v>76.48</v>
      </c>
      <c r="E609">
        <v>30.6</v>
      </c>
      <c r="F609" s="2">
        <v>67</v>
      </c>
      <c r="G609" s="2">
        <v>226.6</v>
      </c>
      <c r="H609" s="2">
        <v>0.65</v>
      </c>
      <c r="I609" s="2">
        <v>30.6</v>
      </c>
    </row>
    <row r="610" spans="1:9" x14ac:dyDescent="0.3">
      <c r="A610">
        <v>0.65600000000000003</v>
      </c>
      <c r="B610">
        <v>20.83</v>
      </c>
      <c r="C610">
        <v>60.66</v>
      </c>
      <c r="D610">
        <v>75.84</v>
      </c>
      <c r="E610">
        <v>30.7</v>
      </c>
      <c r="F610" s="2">
        <v>67</v>
      </c>
      <c r="G610" s="2">
        <v>226.6</v>
      </c>
      <c r="H610" s="2">
        <v>0.65</v>
      </c>
      <c r="I610" s="2">
        <v>30.6</v>
      </c>
    </row>
    <row r="611" spans="1:9" x14ac:dyDescent="0.3">
      <c r="A611">
        <v>0.65600000000000003</v>
      </c>
      <c r="B611">
        <v>20.83</v>
      </c>
      <c r="C611">
        <v>59.75</v>
      </c>
      <c r="D611">
        <v>75.3</v>
      </c>
      <c r="E611">
        <v>31.2</v>
      </c>
      <c r="F611" s="2">
        <v>67</v>
      </c>
      <c r="G611" s="2">
        <v>226.6</v>
      </c>
      <c r="H611" s="2">
        <v>0.65</v>
      </c>
      <c r="I611" s="2">
        <v>30.6</v>
      </c>
    </row>
    <row r="612" spans="1:9" x14ac:dyDescent="0.3">
      <c r="A612">
        <v>0.65600000000000003</v>
      </c>
      <c r="B612">
        <v>20.83</v>
      </c>
      <c r="C612">
        <v>60.96</v>
      </c>
      <c r="D612">
        <v>75.489999999999995</v>
      </c>
      <c r="E612">
        <v>31.2</v>
      </c>
      <c r="F612" s="2">
        <v>67</v>
      </c>
      <c r="G612" s="2">
        <v>226.6</v>
      </c>
      <c r="H612" s="2">
        <v>0.65</v>
      </c>
      <c r="I612" s="2">
        <v>30.6</v>
      </c>
    </row>
    <row r="613" spans="1:9" x14ac:dyDescent="0.3">
      <c r="A613">
        <v>0.65600000000000003</v>
      </c>
      <c r="B613">
        <v>20.83</v>
      </c>
      <c r="C613">
        <v>61.49</v>
      </c>
      <c r="D613">
        <v>76.31</v>
      </c>
      <c r="E613">
        <v>31.1</v>
      </c>
      <c r="F613" s="2">
        <v>67</v>
      </c>
      <c r="G613" s="2">
        <v>226.6</v>
      </c>
      <c r="H613" s="2">
        <v>0.65</v>
      </c>
      <c r="I613" s="2">
        <v>30.6</v>
      </c>
    </row>
    <row r="614" spans="1:9" x14ac:dyDescent="0.3">
      <c r="A614">
        <v>0.65600000000000003</v>
      </c>
      <c r="B614">
        <v>20.83</v>
      </c>
      <c r="C614" s="2">
        <v>68.88</v>
      </c>
      <c r="D614" s="2">
        <v>76.989999999999995</v>
      </c>
      <c r="E614" s="2">
        <v>31.2</v>
      </c>
      <c r="F614">
        <v>71</v>
      </c>
      <c r="G614">
        <v>222.6</v>
      </c>
      <c r="H614">
        <v>0.65600000000000003</v>
      </c>
      <c r="I614">
        <v>30.6</v>
      </c>
    </row>
    <row r="615" spans="1:9" x14ac:dyDescent="0.3">
      <c r="A615">
        <v>0.65600000000000003</v>
      </c>
      <c r="B615">
        <v>20.83</v>
      </c>
      <c r="C615" s="2">
        <v>68.88</v>
      </c>
      <c r="D615" s="2">
        <v>76.989999999999995</v>
      </c>
      <c r="E615" s="2">
        <v>31.2</v>
      </c>
      <c r="F615">
        <v>70</v>
      </c>
      <c r="G615">
        <v>218.6</v>
      </c>
      <c r="H615">
        <v>0.65600000000000003</v>
      </c>
      <c r="I615">
        <v>28.9</v>
      </c>
    </row>
    <row r="616" spans="1:9" x14ac:dyDescent="0.3">
      <c r="A616">
        <v>0.65600000000000003</v>
      </c>
      <c r="B616">
        <v>20.83</v>
      </c>
      <c r="C616" s="2">
        <v>68.88</v>
      </c>
      <c r="D616" s="2">
        <v>76.989999999999995</v>
      </c>
      <c r="E616" s="2">
        <v>31.2</v>
      </c>
      <c r="F616">
        <v>70</v>
      </c>
      <c r="G616">
        <v>0.65500000000000003</v>
      </c>
      <c r="H616">
        <v>0.65600000000000003</v>
      </c>
      <c r="I616">
        <v>28.8</v>
      </c>
    </row>
    <row r="617" spans="1:9" x14ac:dyDescent="0.3">
      <c r="A617">
        <v>0.65600000000000003</v>
      </c>
      <c r="B617">
        <v>20.83</v>
      </c>
      <c r="C617" s="2">
        <v>68.88</v>
      </c>
      <c r="D617" s="2">
        <v>76.989999999999995</v>
      </c>
      <c r="E617" s="2">
        <v>31.2</v>
      </c>
      <c r="F617">
        <v>71</v>
      </c>
      <c r="G617">
        <v>221.9</v>
      </c>
      <c r="H617">
        <v>0.65600000000000003</v>
      </c>
      <c r="I617">
        <v>28.8</v>
      </c>
    </row>
    <row r="618" spans="1:9" x14ac:dyDescent="0.3">
      <c r="A618">
        <v>0.65600000000000003</v>
      </c>
      <c r="B618">
        <v>20.83</v>
      </c>
      <c r="C618" s="2">
        <v>68.88</v>
      </c>
      <c r="D618" s="2">
        <v>76.989999999999995</v>
      </c>
      <c r="E618" s="2">
        <v>31.2</v>
      </c>
      <c r="F618">
        <v>66</v>
      </c>
      <c r="G618">
        <v>225.9</v>
      </c>
      <c r="H618">
        <v>0.65600000000000003</v>
      </c>
      <c r="I618">
        <v>29.9</v>
      </c>
    </row>
    <row r="619" spans="1:9" x14ac:dyDescent="0.3">
      <c r="A619">
        <v>0.65600000000000003</v>
      </c>
      <c r="B619">
        <v>20.83</v>
      </c>
      <c r="C619" s="2">
        <v>68.88</v>
      </c>
      <c r="D619" s="2">
        <v>76.989999999999995</v>
      </c>
      <c r="E619" s="2">
        <v>31.2</v>
      </c>
      <c r="F619">
        <v>66</v>
      </c>
      <c r="G619">
        <v>231.2</v>
      </c>
      <c r="H619">
        <v>0.65600000000000003</v>
      </c>
      <c r="I619">
        <v>30.7</v>
      </c>
    </row>
    <row r="620" spans="1:9" x14ac:dyDescent="0.3">
      <c r="A620">
        <v>0.65600000000000003</v>
      </c>
      <c r="B620">
        <v>20.83</v>
      </c>
      <c r="C620">
        <v>59.29</v>
      </c>
      <c r="D620">
        <v>81.16</v>
      </c>
      <c r="E620">
        <v>26</v>
      </c>
      <c r="F620" s="2">
        <v>67</v>
      </c>
      <c r="G620" s="2">
        <v>226.6</v>
      </c>
      <c r="H620" s="2">
        <v>0.65</v>
      </c>
      <c r="I620" s="2">
        <v>30.6</v>
      </c>
    </row>
    <row r="621" spans="1:9" x14ac:dyDescent="0.3">
      <c r="A621">
        <v>0.65600000000000003</v>
      </c>
      <c r="B621">
        <v>20.83</v>
      </c>
      <c r="C621">
        <v>59.26</v>
      </c>
      <c r="D621">
        <v>81.400000000000006</v>
      </c>
      <c r="E621">
        <v>26</v>
      </c>
      <c r="F621" s="2">
        <v>67</v>
      </c>
      <c r="G621" s="2">
        <v>226.6</v>
      </c>
      <c r="H621" s="2">
        <v>0.65</v>
      </c>
      <c r="I621" s="2">
        <v>30.6</v>
      </c>
    </row>
    <row r="622" spans="1:9" x14ac:dyDescent="0.3">
      <c r="A622">
        <v>0.65600000000000003</v>
      </c>
      <c r="B622">
        <v>20.83</v>
      </c>
      <c r="C622">
        <v>59.36</v>
      </c>
      <c r="D622">
        <v>81.38</v>
      </c>
      <c r="E622">
        <v>26</v>
      </c>
      <c r="F622" s="2">
        <v>67</v>
      </c>
      <c r="G622" s="2">
        <v>226.6</v>
      </c>
      <c r="H622" s="2">
        <v>0.65</v>
      </c>
      <c r="I622" s="2">
        <v>30.6</v>
      </c>
    </row>
    <row r="623" spans="1:9" x14ac:dyDescent="0.3">
      <c r="A623">
        <v>0.65600000000000003</v>
      </c>
      <c r="B623">
        <v>20.83</v>
      </c>
      <c r="C623">
        <v>59.15</v>
      </c>
      <c r="D623">
        <v>81.489999999999995</v>
      </c>
      <c r="E623">
        <v>26</v>
      </c>
      <c r="F623" s="2">
        <v>67</v>
      </c>
      <c r="G623" s="2">
        <v>226.6</v>
      </c>
      <c r="H623" s="2">
        <v>0.65</v>
      </c>
      <c r="I623" s="2">
        <v>30.6</v>
      </c>
    </row>
    <row r="624" spans="1:9" x14ac:dyDescent="0.3">
      <c r="A624">
        <v>0.65600000000000003</v>
      </c>
      <c r="B624">
        <v>20.83</v>
      </c>
      <c r="C624">
        <v>59.32</v>
      </c>
      <c r="D624">
        <v>81.260000000000005</v>
      </c>
      <c r="E624">
        <v>26</v>
      </c>
      <c r="F624" s="2">
        <v>67</v>
      </c>
      <c r="G624" s="2">
        <v>226.6</v>
      </c>
      <c r="H624" s="2">
        <v>0.65</v>
      </c>
      <c r="I624" s="2">
        <v>30.6</v>
      </c>
    </row>
    <row r="625" spans="1:9" x14ac:dyDescent="0.3">
      <c r="A625">
        <v>0.65600000000000003</v>
      </c>
      <c r="B625">
        <v>20.83</v>
      </c>
      <c r="C625">
        <v>59.75</v>
      </c>
      <c r="D625">
        <v>81.17</v>
      </c>
      <c r="E625">
        <v>26</v>
      </c>
      <c r="F625" s="2">
        <v>67</v>
      </c>
      <c r="G625" s="2">
        <v>226.6</v>
      </c>
      <c r="H625" s="2">
        <v>0.65</v>
      </c>
      <c r="I625" s="2">
        <v>30.6</v>
      </c>
    </row>
    <row r="626" spans="1:9" x14ac:dyDescent="0.3">
      <c r="A626">
        <v>0.65600000000000003</v>
      </c>
      <c r="B626">
        <v>20.83</v>
      </c>
      <c r="C626" s="2">
        <v>68.88</v>
      </c>
      <c r="D626" s="2">
        <v>76.989999999999995</v>
      </c>
      <c r="E626" s="2">
        <v>31.2</v>
      </c>
      <c r="F626">
        <v>69</v>
      </c>
      <c r="G626">
        <v>217.1</v>
      </c>
      <c r="H626">
        <v>0.65</v>
      </c>
      <c r="I626">
        <v>26</v>
      </c>
    </row>
    <row r="627" spans="1:9" x14ac:dyDescent="0.3">
      <c r="A627">
        <v>0.65600000000000003</v>
      </c>
      <c r="B627">
        <v>20.83</v>
      </c>
      <c r="C627" s="2">
        <v>68.88</v>
      </c>
      <c r="D627" s="2">
        <v>76.989999999999995</v>
      </c>
      <c r="E627" s="2">
        <v>31.2</v>
      </c>
      <c r="F627">
        <v>63</v>
      </c>
      <c r="G627">
        <v>223.6</v>
      </c>
      <c r="H627">
        <v>0.65</v>
      </c>
      <c r="I627">
        <v>26</v>
      </c>
    </row>
    <row r="628" spans="1:9" x14ac:dyDescent="0.3">
      <c r="A628">
        <v>0.65600000000000003</v>
      </c>
      <c r="B628">
        <v>20.83</v>
      </c>
      <c r="C628" s="2">
        <v>68.88</v>
      </c>
      <c r="D628" s="2">
        <v>76.989999999999995</v>
      </c>
      <c r="E628" s="2">
        <v>31.2</v>
      </c>
      <c r="F628">
        <v>64</v>
      </c>
      <c r="G628">
        <v>223.6</v>
      </c>
      <c r="H628">
        <v>0.65</v>
      </c>
      <c r="I628">
        <v>26</v>
      </c>
    </row>
    <row r="629" spans="1:9" x14ac:dyDescent="0.3">
      <c r="A629">
        <v>0.65600000000000003</v>
      </c>
      <c r="B629">
        <v>20.83</v>
      </c>
      <c r="C629" s="2">
        <v>68.88</v>
      </c>
      <c r="D629" s="2">
        <v>76.989999999999995</v>
      </c>
      <c r="E629" s="2">
        <v>31.2</v>
      </c>
      <c r="F629">
        <v>64</v>
      </c>
      <c r="G629">
        <v>219</v>
      </c>
      <c r="H629">
        <v>0.65</v>
      </c>
      <c r="I629">
        <v>26</v>
      </c>
    </row>
    <row r="630" spans="1:9" x14ac:dyDescent="0.3">
      <c r="A630">
        <v>0.65600000000000003</v>
      </c>
      <c r="B630">
        <v>20.83</v>
      </c>
      <c r="C630" s="2">
        <v>68.88</v>
      </c>
      <c r="D630" s="2">
        <v>76.989999999999995</v>
      </c>
      <c r="E630" s="2">
        <v>31.2</v>
      </c>
      <c r="F630">
        <v>67</v>
      </c>
      <c r="G630">
        <v>212</v>
      </c>
      <c r="H630">
        <v>0.65</v>
      </c>
      <c r="I630">
        <v>26</v>
      </c>
    </row>
    <row r="631" spans="1:9" x14ac:dyDescent="0.3">
      <c r="A631">
        <v>0.65600000000000003</v>
      </c>
      <c r="B631">
        <v>20.83</v>
      </c>
      <c r="C631" s="2">
        <v>68.88</v>
      </c>
      <c r="D631" s="2">
        <v>76.989999999999995</v>
      </c>
      <c r="E631" s="2">
        <v>31.2</v>
      </c>
      <c r="F631">
        <v>64</v>
      </c>
      <c r="G631">
        <v>252.1</v>
      </c>
      <c r="H631">
        <v>0.65</v>
      </c>
      <c r="I631">
        <v>26</v>
      </c>
    </row>
    <row r="632" spans="1:9" x14ac:dyDescent="0.3">
      <c r="A632">
        <v>0.65600000000000003</v>
      </c>
      <c r="B632">
        <v>20.83</v>
      </c>
      <c r="C632">
        <v>68.5</v>
      </c>
      <c r="D632">
        <v>80.56</v>
      </c>
      <c r="E632">
        <v>26</v>
      </c>
      <c r="F632" s="2">
        <v>67</v>
      </c>
      <c r="G632" s="2">
        <v>226.6</v>
      </c>
      <c r="H632" s="2">
        <v>0.65</v>
      </c>
      <c r="I632" s="2">
        <v>30.6</v>
      </c>
    </row>
    <row r="633" spans="1:9" x14ac:dyDescent="0.3">
      <c r="A633">
        <v>0.65600000000000003</v>
      </c>
      <c r="B633">
        <v>20.83</v>
      </c>
      <c r="C633">
        <v>60.1</v>
      </c>
      <c r="D633">
        <v>79.63</v>
      </c>
      <c r="E633">
        <v>26</v>
      </c>
      <c r="F633" s="2">
        <v>67</v>
      </c>
      <c r="G633" s="2">
        <v>226.6</v>
      </c>
      <c r="H633" s="2">
        <v>0.65</v>
      </c>
      <c r="I633" s="2">
        <v>30.6</v>
      </c>
    </row>
    <row r="634" spans="1:9" x14ac:dyDescent="0.3">
      <c r="A634">
        <v>0.65600000000000003</v>
      </c>
      <c r="B634">
        <v>20.83</v>
      </c>
      <c r="C634">
        <v>57.53</v>
      </c>
      <c r="D634">
        <v>81.17</v>
      </c>
      <c r="E634">
        <v>24.6</v>
      </c>
      <c r="F634">
        <v>69</v>
      </c>
      <c r="G634">
        <v>216.8</v>
      </c>
      <c r="H634">
        <v>0.66</v>
      </c>
      <c r="I634">
        <v>24.5</v>
      </c>
    </row>
    <row r="635" spans="1:9" x14ac:dyDescent="0.3">
      <c r="A635">
        <v>0.65600000000000003</v>
      </c>
      <c r="B635">
        <v>20.83</v>
      </c>
      <c r="C635">
        <v>58.1</v>
      </c>
      <c r="D635">
        <v>79.41</v>
      </c>
      <c r="E635">
        <v>26</v>
      </c>
      <c r="F635" s="2">
        <v>67</v>
      </c>
      <c r="G635" s="2">
        <v>226.6</v>
      </c>
      <c r="H635" s="2">
        <v>0.65</v>
      </c>
      <c r="I635" s="2">
        <v>30.6</v>
      </c>
    </row>
    <row r="636" spans="1:9" x14ac:dyDescent="0.3">
      <c r="A636">
        <v>0.65600000000000003</v>
      </c>
      <c r="B636">
        <v>20.83</v>
      </c>
      <c r="C636">
        <v>58.6</v>
      </c>
      <c r="D636">
        <v>81.14</v>
      </c>
      <c r="E636">
        <v>26</v>
      </c>
      <c r="F636" s="2">
        <v>67</v>
      </c>
      <c r="G636" s="2">
        <v>226.6</v>
      </c>
      <c r="H636" s="2">
        <v>0.65</v>
      </c>
      <c r="I636" s="2">
        <v>30.6</v>
      </c>
    </row>
    <row r="637" spans="1:9" x14ac:dyDescent="0.3">
      <c r="A637">
        <v>0.65600000000000003</v>
      </c>
      <c r="B637">
        <v>20.83</v>
      </c>
      <c r="C637">
        <v>58.3</v>
      </c>
      <c r="D637">
        <v>86.43</v>
      </c>
      <c r="E637">
        <v>26</v>
      </c>
      <c r="F637" s="2">
        <v>67</v>
      </c>
      <c r="G637" s="2">
        <v>226.6</v>
      </c>
      <c r="H637" s="2">
        <v>0.65</v>
      </c>
      <c r="I637" s="2">
        <v>30.6</v>
      </c>
    </row>
    <row r="638" spans="1:9" x14ac:dyDescent="0.3">
      <c r="A638">
        <v>0.65600000000000003</v>
      </c>
      <c r="B638">
        <v>20.83</v>
      </c>
      <c r="C638" s="2">
        <v>68.88</v>
      </c>
      <c r="D638" s="2">
        <v>76.989999999999995</v>
      </c>
      <c r="E638" s="2">
        <v>31.2</v>
      </c>
      <c r="F638">
        <v>63</v>
      </c>
      <c r="G638">
        <v>216.7</v>
      </c>
      <c r="H638">
        <v>0.65</v>
      </c>
      <c r="I638">
        <v>26</v>
      </c>
    </row>
    <row r="639" spans="1:9" x14ac:dyDescent="0.3">
      <c r="A639">
        <v>0.65600000000000003</v>
      </c>
      <c r="B639">
        <v>20.83</v>
      </c>
      <c r="C639" s="2">
        <v>68.88</v>
      </c>
      <c r="D639" s="2">
        <v>76.989999999999995</v>
      </c>
      <c r="E639" s="2">
        <v>31.2</v>
      </c>
      <c r="F639">
        <v>63</v>
      </c>
      <c r="G639">
        <v>217.2</v>
      </c>
      <c r="H639">
        <v>0.65</v>
      </c>
      <c r="I639">
        <v>26</v>
      </c>
    </row>
    <row r="640" spans="1:9" x14ac:dyDescent="0.3">
      <c r="A640">
        <v>0.65600000000000003</v>
      </c>
      <c r="B640">
        <v>20.83</v>
      </c>
      <c r="C640">
        <v>6.2</v>
      </c>
      <c r="D640">
        <v>80.44</v>
      </c>
      <c r="E640">
        <v>26</v>
      </c>
      <c r="F640" s="2">
        <v>67</v>
      </c>
      <c r="G640" s="2">
        <v>226.6</v>
      </c>
      <c r="H640" s="2">
        <v>0.65</v>
      </c>
      <c r="I640" s="2">
        <v>30.6</v>
      </c>
    </row>
    <row r="641" spans="1:9" x14ac:dyDescent="0.3">
      <c r="A641">
        <v>0.65600000000000003</v>
      </c>
      <c r="B641">
        <v>20.83</v>
      </c>
      <c r="C641" s="2">
        <v>68.88</v>
      </c>
      <c r="D641" s="2">
        <v>76.989999999999995</v>
      </c>
      <c r="E641" s="2">
        <v>31.2</v>
      </c>
      <c r="F641">
        <v>64</v>
      </c>
      <c r="G641">
        <v>225.9</v>
      </c>
      <c r="H641">
        <v>0.65600000000000003</v>
      </c>
      <c r="I641">
        <v>24.2</v>
      </c>
    </row>
    <row r="642" spans="1:9" x14ac:dyDescent="0.3">
      <c r="A642">
        <v>0.65600000000000003</v>
      </c>
      <c r="B642">
        <v>20.83</v>
      </c>
      <c r="C642" s="2">
        <v>68.88</v>
      </c>
      <c r="D642" s="2">
        <v>76.989999999999995</v>
      </c>
      <c r="E642" s="2">
        <v>31.2</v>
      </c>
      <c r="F642">
        <v>70</v>
      </c>
      <c r="G642">
        <v>221.7</v>
      </c>
      <c r="H642">
        <v>0.66</v>
      </c>
      <c r="I642">
        <v>26.3</v>
      </c>
    </row>
    <row r="643" spans="1:9" x14ac:dyDescent="0.3">
      <c r="A643">
        <v>0.65600000000000003</v>
      </c>
      <c r="B643">
        <v>20.83</v>
      </c>
      <c r="C643" s="2">
        <v>68.88</v>
      </c>
      <c r="D643" s="2">
        <v>76.989999999999995</v>
      </c>
      <c r="E643" s="2">
        <v>31.2</v>
      </c>
      <c r="F643">
        <v>65</v>
      </c>
      <c r="G643">
        <v>220.2</v>
      </c>
      <c r="H643">
        <v>0.65600000000000003</v>
      </c>
      <c r="I643">
        <v>26.6</v>
      </c>
    </row>
    <row r="644" spans="1:9" x14ac:dyDescent="0.3">
      <c r="A644">
        <v>0.65600000000000003</v>
      </c>
      <c r="B644">
        <v>20.83</v>
      </c>
      <c r="C644" s="2">
        <v>68.88</v>
      </c>
      <c r="D644" s="2">
        <v>76.989999999999995</v>
      </c>
      <c r="E644" s="2">
        <v>31.2</v>
      </c>
      <c r="F644">
        <v>64</v>
      </c>
      <c r="G644">
        <v>228.2</v>
      </c>
      <c r="H644">
        <v>0.65</v>
      </c>
      <c r="I644">
        <v>27</v>
      </c>
    </row>
    <row r="645" spans="1:9" x14ac:dyDescent="0.3">
      <c r="A645">
        <v>0.65600000000000003</v>
      </c>
      <c r="B645">
        <v>20.83</v>
      </c>
      <c r="C645" s="2">
        <v>68.88</v>
      </c>
      <c r="D645" s="2">
        <v>76.989999999999995</v>
      </c>
      <c r="E645" s="2">
        <v>31.2</v>
      </c>
      <c r="F645">
        <v>72</v>
      </c>
      <c r="G645">
        <v>225.4</v>
      </c>
      <c r="H645">
        <v>0.66</v>
      </c>
      <c r="I645">
        <v>33.799999999999997</v>
      </c>
    </row>
    <row r="646" spans="1:9" x14ac:dyDescent="0.3">
      <c r="A646">
        <v>0.65600000000000003</v>
      </c>
      <c r="B646">
        <v>20.83</v>
      </c>
      <c r="C646">
        <v>62.01</v>
      </c>
      <c r="D646">
        <v>85.32</v>
      </c>
      <c r="E646">
        <v>34.6</v>
      </c>
      <c r="F646" s="2">
        <v>67</v>
      </c>
      <c r="G646" s="2">
        <v>226.6</v>
      </c>
      <c r="H646" s="2">
        <v>0.65</v>
      </c>
      <c r="I646" s="2">
        <v>30.6</v>
      </c>
    </row>
    <row r="647" spans="1:9" x14ac:dyDescent="0.3">
      <c r="A647" s="2">
        <v>0.65600000000000003</v>
      </c>
      <c r="B647" s="2">
        <v>20.83</v>
      </c>
      <c r="C647" s="2">
        <v>68.88</v>
      </c>
      <c r="D647" s="2">
        <v>76.989999999999995</v>
      </c>
      <c r="E647" s="2">
        <v>31.2</v>
      </c>
      <c r="F647">
        <v>70</v>
      </c>
      <c r="G647">
        <v>216.7</v>
      </c>
      <c r="H647">
        <v>0.65</v>
      </c>
      <c r="I647">
        <v>34</v>
      </c>
    </row>
    <row r="648" spans="1:9" x14ac:dyDescent="0.3">
      <c r="A648" s="2">
        <v>0.65600000000000003</v>
      </c>
      <c r="B648" s="2">
        <v>20.83</v>
      </c>
      <c r="C648" s="2">
        <v>68.88</v>
      </c>
      <c r="D648" s="2">
        <v>76.989999999999995</v>
      </c>
      <c r="E648" s="2">
        <v>31.2</v>
      </c>
      <c r="F648">
        <v>67</v>
      </c>
      <c r="G648">
        <v>213.9</v>
      </c>
      <c r="H648">
        <v>0.65</v>
      </c>
      <c r="I648">
        <v>28</v>
      </c>
    </row>
    <row r="649" spans="1:9" x14ac:dyDescent="0.3">
      <c r="A649" s="2">
        <v>0.65600000000000003</v>
      </c>
      <c r="B649" s="2">
        <v>20.83</v>
      </c>
      <c r="C649" s="2">
        <v>68.88</v>
      </c>
      <c r="D649" s="2">
        <v>76.989999999999995</v>
      </c>
      <c r="E649" s="2">
        <v>31.2</v>
      </c>
      <c r="F649">
        <v>67</v>
      </c>
      <c r="G649">
        <v>213.7</v>
      </c>
      <c r="H649">
        <v>0.65</v>
      </c>
      <c r="I649">
        <v>25</v>
      </c>
    </row>
    <row r="650" spans="1:9" x14ac:dyDescent="0.3">
      <c r="A650" s="2">
        <v>0.65600000000000003</v>
      </c>
      <c r="B650" s="2">
        <v>20.83</v>
      </c>
      <c r="C650" s="2">
        <v>68.88</v>
      </c>
      <c r="D650" s="2">
        <v>76.989999999999995</v>
      </c>
      <c r="E650" s="2">
        <v>31.2</v>
      </c>
      <c r="F650">
        <v>63</v>
      </c>
      <c r="G650">
        <v>220.5</v>
      </c>
      <c r="H650">
        <v>0.65</v>
      </c>
      <c r="I650">
        <v>28</v>
      </c>
    </row>
    <row r="651" spans="1:9" x14ac:dyDescent="0.3">
      <c r="A651" s="2">
        <v>0.65600000000000003</v>
      </c>
      <c r="B651" s="2">
        <v>20.83</v>
      </c>
      <c r="C651" s="2">
        <v>68.88</v>
      </c>
      <c r="D651" s="2">
        <v>76.989999999999995</v>
      </c>
      <c r="E651" s="2">
        <v>31.2</v>
      </c>
      <c r="F651">
        <v>67</v>
      </c>
      <c r="G651">
        <v>215.2</v>
      </c>
      <c r="H651">
        <v>0.65</v>
      </c>
      <c r="I651">
        <v>28</v>
      </c>
    </row>
    <row r="652" spans="1:9" x14ac:dyDescent="0.3">
      <c r="A652" s="2">
        <v>0.65600000000000003</v>
      </c>
      <c r="B652" s="2">
        <v>20.83</v>
      </c>
      <c r="C652" s="2">
        <v>68.88</v>
      </c>
      <c r="D652" s="2">
        <v>76.989999999999995</v>
      </c>
      <c r="E652" s="2">
        <v>31.2</v>
      </c>
      <c r="F652">
        <v>63</v>
      </c>
      <c r="G652">
        <v>216.7</v>
      </c>
      <c r="H652">
        <v>0.65</v>
      </c>
      <c r="I652">
        <v>28</v>
      </c>
    </row>
    <row r="653" spans="1:9" x14ac:dyDescent="0.3">
      <c r="A653" s="2">
        <v>0.65600000000000003</v>
      </c>
      <c r="B653" s="2">
        <v>20.83</v>
      </c>
      <c r="C653" s="2">
        <v>68.88</v>
      </c>
      <c r="D653" s="2">
        <v>76.989999999999995</v>
      </c>
      <c r="E653" s="2">
        <v>31.2</v>
      </c>
      <c r="F653">
        <v>62</v>
      </c>
      <c r="G653">
        <v>216.5</v>
      </c>
      <c r="H653">
        <v>0.65</v>
      </c>
      <c r="I653">
        <v>28</v>
      </c>
    </row>
    <row r="654" spans="1:9" x14ac:dyDescent="0.3">
      <c r="A654" s="2">
        <v>0.65600000000000003</v>
      </c>
      <c r="B654" s="2">
        <v>20.83</v>
      </c>
      <c r="C654" s="2">
        <v>68.88</v>
      </c>
      <c r="D654" s="2">
        <v>76.989999999999995</v>
      </c>
      <c r="E654" s="2">
        <v>31.2</v>
      </c>
      <c r="F654">
        <v>67</v>
      </c>
      <c r="G654">
        <v>211.8</v>
      </c>
      <c r="H654">
        <v>965</v>
      </c>
      <c r="I654">
        <v>28</v>
      </c>
    </row>
    <row r="655" spans="1:9" x14ac:dyDescent="0.3">
      <c r="A655" s="2">
        <v>0.65600000000000003</v>
      </c>
      <c r="B655" s="2">
        <v>20.83</v>
      </c>
      <c r="C655">
        <v>57.93</v>
      </c>
      <c r="D655">
        <v>79.91</v>
      </c>
      <c r="E655">
        <v>25</v>
      </c>
      <c r="F655" s="2">
        <v>67</v>
      </c>
      <c r="G655" s="2">
        <v>226.6</v>
      </c>
      <c r="H655" s="2">
        <v>0.65</v>
      </c>
      <c r="I655" s="2">
        <v>30.6</v>
      </c>
    </row>
    <row r="656" spans="1:9" x14ac:dyDescent="0.3">
      <c r="A656" s="2">
        <v>0.65600000000000003</v>
      </c>
      <c r="B656" s="2">
        <v>20.83</v>
      </c>
      <c r="C656">
        <v>57.9</v>
      </c>
      <c r="D656">
        <v>81.56</v>
      </c>
      <c r="E656">
        <v>25</v>
      </c>
      <c r="F656" s="2">
        <v>67</v>
      </c>
      <c r="G656" s="2">
        <v>226.6</v>
      </c>
      <c r="H656" s="2">
        <v>0.65</v>
      </c>
      <c r="I656" s="2">
        <v>30.6</v>
      </c>
    </row>
    <row r="657" spans="1:9" x14ac:dyDescent="0.3">
      <c r="A657" s="2">
        <v>0.65600000000000003</v>
      </c>
      <c r="B657" s="2">
        <v>20.83</v>
      </c>
      <c r="C657">
        <v>66.42</v>
      </c>
      <c r="D657">
        <v>72.14</v>
      </c>
      <c r="E657">
        <v>25</v>
      </c>
      <c r="F657" s="2">
        <v>67</v>
      </c>
      <c r="G657" s="2">
        <v>226.6</v>
      </c>
      <c r="H657" s="2">
        <v>0.65</v>
      </c>
      <c r="I657" s="2">
        <v>30.6</v>
      </c>
    </row>
    <row r="658" spans="1:9" x14ac:dyDescent="0.3">
      <c r="A658" s="2">
        <v>0.65600000000000003</v>
      </c>
      <c r="B658" s="2">
        <v>20.83</v>
      </c>
      <c r="C658">
        <v>58.16</v>
      </c>
      <c r="D658">
        <v>81.680000000000007</v>
      </c>
      <c r="E658">
        <v>25</v>
      </c>
      <c r="F658" s="2">
        <v>67</v>
      </c>
      <c r="G658" s="2">
        <v>226.6</v>
      </c>
      <c r="H658" s="2">
        <v>0.65</v>
      </c>
      <c r="I658" s="2">
        <v>30.6</v>
      </c>
    </row>
    <row r="659" spans="1:9" x14ac:dyDescent="0.3">
      <c r="A659" s="2">
        <v>0.65600000000000003</v>
      </c>
      <c r="B659" s="2">
        <v>20.83</v>
      </c>
      <c r="C659">
        <v>58.14</v>
      </c>
      <c r="D659">
        <v>81.66</v>
      </c>
      <c r="E659">
        <v>25</v>
      </c>
      <c r="F659" s="2">
        <v>67</v>
      </c>
      <c r="G659" s="2">
        <v>226.6</v>
      </c>
      <c r="H659" s="2">
        <v>0.65</v>
      </c>
      <c r="I659" s="2">
        <v>30.6</v>
      </c>
    </row>
    <row r="660" spans="1:9" x14ac:dyDescent="0.3">
      <c r="A660" s="2">
        <v>0.65600000000000003</v>
      </c>
      <c r="B660" s="2">
        <v>20.83</v>
      </c>
      <c r="C660">
        <v>68.88</v>
      </c>
      <c r="D660">
        <v>76.239999999999995</v>
      </c>
      <c r="E660">
        <v>27.1</v>
      </c>
      <c r="F660" s="2">
        <v>67</v>
      </c>
      <c r="G660" s="2">
        <v>226.6</v>
      </c>
      <c r="H660" s="2">
        <v>0.65</v>
      </c>
      <c r="I660" s="2">
        <v>30.6</v>
      </c>
    </row>
    <row r="661" spans="1:9" x14ac:dyDescent="0.3">
      <c r="A661" s="2">
        <v>0.65600000000000003</v>
      </c>
      <c r="B661" s="2">
        <v>20.83</v>
      </c>
      <c r="C661">
        <v>57.46</v>
      </c>
      <c r="D661">
        <v>80.02</v>
      </c>
      <c r="E661">
        <v>25</v>
      </c>
      <c r="F661" s="2">
        <v>67</v>
      </c>
      <c r="G661" s="2">
        <v>226.6</v>
      </c>
      <c r="H661" s="2">
        <v>0.65</v>
      </c>
      <c r="I661" s="2">
        <v>30.6</v>
      </c>
    </row>
    <row r="662" spans="1:9" x14ac:dyDescent="0.3">
      <c r="A662" s="2">
        <v>0.65600000000000003</v>
      </c>
      <c r="B662" s="2">
        <v>20.83</v>
      </c>
      <c r="C662">
        <v>69.06</v>
      </c>
      <c r="D662">
        <v>76.09</v>
      </c>
      <c r="E662">
        <v>27.3</v>
      </c>
      <c r="F662" s="2">
        <v>67</v>
      </c>
      <c r="G662" s="2">
        <v>226.6</v>
      </c>
      <c r="H662" s="2">
        <v>0.65</v>
      </c>
      <c r="I662" s="2">
        <v>30.6</v>
      </c>
    </row>
    <row r="663" spans="1:9" x14ac:dyDescent="0.3">
      <c r="A663" s="2">
        <v>0.65600000000000003</v>
      </c>
      <c r="B663" s="2">
        <v>20.83</v>
      </c>
      <c r="C663">
        <v>58.11</v>
      </c>
      <c r="D663">
        <v>79.98</v>
      </c>
      <c r="E663">
        <v>25</v>
      </c>
      <c r="F663" s="2">
        <v>67</v>
      </c>
      <c r="G663" s="2">
        <v>226.6</v>
      </c>
      <c r="H663" s="2">
        <v>0.65</v>
      </c>
      <c r="I663" s="2">
        <v>30.6</v>
      </c>
    </row>
    <row r="664" spans="1:9" x14ac:dyDescent="0.3">
      <c r="A664" s="2">
        <v>0.65600000000000003</v>
      </c>
      <c r="B664" s="2">
        <v>20.83</v>
      </c>
      <c r="C664" s="2">
        <v>68.88</v>
      </c>
      <c r="D664" s="2">
        <v>76.989999999999995</v>
      </c>
      <c r="E664" s="2">
        <v>31.2</v>
      </c>
      <c r="F664">
        <v>67</v>
      </c>
      <c r="G664">
        <v>214.5</v>
      </c>
      <c r="H664">
        <v>0.65</v>
      </c>
      <c r="I664">
        <v>25</v>
      </c>
    </row>
    <row r="665" spans="1:9" x14ac:dyDescent="0.3">
      <c r="A665" s="2">
        <v>0.65600000000000003</v>
      </c>
      <c r="B665" s="2">
        <v>20.83</v>
      </c>
      <c r="C665" s="2">
        <v>68.88</v>
      </c>
      <c r="D665" s="2">
        <v>76.989999999999995</v>
      </c>
      <c r="E665" s="2">
        <v>31.2</v>
      </c>
      <c r="F665">
        <v>62</v>
      </c>
      <c r="G665">
        <v>214.2</v>
      </c>
      <c r="H665">
        <v>0.65</v>
      </c>
      <c r="I665">
        <v>25</v>
      </c>
    </row>
    <row r="666" spans="1:9" x14ac:dyDescent="0.3">
      <c r="A666" s="2">
        <v>0.65600000000000003</v>
      </c>
      <c r="B666" s="2">
        <v>20.83</v>
      </c>
      <c r="C666" s="2">
        <v>68.88</v>
      </c>
      <c r="D666" s="2">
        <v>76.989999999999995</v>
      </c>
      <c r="E666" s="2">
        <v>31.2</v>
      </c>
      <c r="F666">
        <v>62</v>
      </c>
      <c r="G666">
        <v>216</v>
      </c>
      <c r="H666">
        <v>0.65</v>
      </c>
      <c r="I666">
        <v>25</v>
      </c>
    </row>
    <row r="667" spans="1:9" x14ac:dyDescent="0.3">
      <c r="A667" s="2">
        <v>0.65600000000000003</v>
      </c>
      <c r="B667" s="2">
        <v>20.83</v>
      </c>
      <c r="C667" s="2">
        <v>68.88</v>
      </c>
      <c r="D667" s="2">
        <v>76.989999999999995</v>
      </c>
      <c r="E667" s="2">
        <v>31.2</v>
      </c>
      <c r="F667">
        <v>69</v>
      </c>
      <c r="G667">
        <v>216.1</v>
      </c>
      <c r="H667">
        <v>0.65</v>
      </c>
      <c r="I667">
        <v>25</v>
      </c>
    </row>
    <row r="668" spans="1:9" x14ac:dyDescent="0.3">
      <c r="A668" s="2">
        <v>0.65600000000000003</v>
      </c>
      <c r="B668" s="2">
        <v>20.83</v>
      </c>
      <c r="C668" s="2">
        <v>68.88</v>
      </c>
      <c r="D668" s="2">
        <v>76.989999999999995</v>
      </c>
      <c r="E668" s="2">
        <v>31.2</v>
      </c>
      <c r="F668">
        <v>68</v>
      </c>
      <c r="G668">
        <v>217.7</v>
      </c>
      <c r="H668">
        <v>0.65</v>
      </c>
      <c r="I668">
        <v>25</v>
      </c>
    </row>
    <row r="669" spans="1:9" x14ac:dyDescent="0.3">
      <c r="A669" s="2">
        <v>0.65600000000000003</v>
      </c>
      <c r="B669" s="2">
        <v>20.83</v>
      </c>
      <c r="C669" s="2">
        <v>68.88</v>
      </c>
      <c r="D669" s="2">
        <v>76.989999999999995</v>
      </c>
      <c r="E669" s="2">
        <v>31.2</v>
      </c>
      <c r="F669">
        <v>67</v>
      </c>
      <c r="G669">
        <v>213.6</v>
      </c>
      <c r="H669">
        <v>0.65</v>
      </c>
      <c r="I669">
        <v>25</v>
      </c>
    </row>
    <row r="670" spans="1:9" x14ac:dyDescent="0.3">
      <c r="A670">
        <v>0.65600000000000003</v>
      </c>
      <c r="B670">
        <v>20.83</v>
      </c>
      <c r="C670">
        <v>68.92</v>
      </c>
      <c r="D670">
        <v>73.23</v>
      </c>
      <c r="E670">
        <v>23.6</v>
      </c>
      <c r="F670" s="2">
        <v>67</v>
      </c>
      <c r="G670" s="2">
        <v>226.6</v>
      </c>
      <c r="H670" s="2">
        <v>0.65</v>
      </c>
      <c r="I670" s="2">
        <v>30.6</v>
      </c>
    </row>
    <row r="671" spans="1:9" x14ac:dyDescent="0.3">
      <c r="A671">
        <v>0.65600000000000003</v>
      </c>
      <c r="B671">
        <v>20.83</v>
      </c>
      <c r="C671" s="2">
        <v>68.88</v>
      </c>
      <c r="D671" s="2">
        <v>76.989999999999995</v>
      </c>
      <c r="E671" s="2">
        <v>31.2</v>
      </c>
      <c r="F671">
        <v>68</v>
      </c>
      <c r="G671">
        <v>213.6</v>
      </c>
      <c r="H671">
        <v>0.65600000000000003</v>
      </c>
      <c r="I671">
        <v>23.9</v>
      </c>
    </row>
    <row r="672" spans="1:9" x14ac:dyDescent="0.3">
      <c r="A672">
        <v>0.65600000000000003</v>
      </c>
      <c r="B672">
        <v>20.83</v>
      </c>
      <c r="C672" s="2">
        <v>68.88</v>
      </c>
      <c r="D672" s="2">
        <v>76.989999999999995</v>
      </c>
      <c r="E672" s="2">
        <v>31.2</v>
      </c>
      <c r="F672">
        <v>68</v>
      </c>
      <c r="G672">
        <v>213.2</v>
      </c>
      <c r="H672">
        <v>0.65600000000000003</v>
      </c>
      <c r="I672">
        <v>24.7</v>
      </c>
    </row>
    <row r="673" spans="1:9" x14ac:dyDescent="0.3">
      <c r="A673" s="2">
        <v>0.65600000000000003</v>
      </c>
      <c r="B673" s="2">
        <v>20.83</v>
      </c>
      <c r="C673">
        <v>73.94</v>
      </c>
      <c r="D673">
        <v>79.59</v>
      </c>
      <c r="E673">
        <v>34.9</v>
      </c>
      <c r="F673" s="2">
        <v>67</v>
      </c>
      <c r="G673" s="2">
        <v>226.6</v>
      </c>
      <c r="H673" s="2">
        <v>0.65</v>
      </c>
      <c r="I673" s="2">
        <v>30.6</v>
      </c>
    </row>
    <row r="674" spans="1:9" x14ac:dyDescent="0.3">
      <c r="A674" s="2">
        <v>0.65600000000000003</v>
      </c>
      <c r="B674" s="2">
        <v>20.83</v>
      </c>
      <c r="C674" s="2">
        <v>68.88</v>
      </c>
      <c r="D674" s="2">
        <v>76.989999999999995</v>
      </c>
      <c r="E674" s="2">
        <v>31.2</v>
      </c>
      <c r="F674">
        <v>67</v>
      </c>
      <c r="G674">
        <v>237.5</v>
      </c>
      <c r="H674">
        <v>0.65600000000000003</v>
      </c>
      <c r="I674">
        <v>29.2</v>
      </c>
    </row>
    <row r="675" spans="1:9" x14ac:dyDescent="0.3">
      <c r="A675" s="2">
        <v>0.65600000000000003</v>
      </c>
      <c r="B675" s="2">
        <v>20.83</v>
      </c>
      <c r="C675" s="2">
        <v>68.88</v>
      </c>
      <c r="D675" s="2">
        <v>76.989999999999995</v>
      </c>
      <c r="E675" s="2">
        <v>31.2</v>
      </c>
      <c r="F675">
        <v>67</v>
      </c>
      <c r="G675">
        <v>219.1</v>
      </c>
      <c r="H675">
        <v>0.65600000000000003</v>
      </c>
      <c r="I675">
        <v>29.7</v>
      </c>
    </row>
    <row r="676" spans="1:9" x14ac:dyDescent="0.3">
      <c r="A676" s="2">
        <v>0.65600000000000003</v>
      </c>
      <c r="B676" s="2">
        <v>20.83</v>
      </c>
      <c r="C676" s="2">
        <v>68.88</v>
      </c>
      <c r="D676" s="2">
        <v>76.989999999999995</v>
      </c>
      <c r="E676" s="2">
        <v>31.2</v>
      </c>
      <c r="F676">
        <v>67</v>
      </c>
      <c r="G676">
        <v>222.9</v>
      </c>
      <c r="H676">
        <v>0.65600000000000003</v>
      </c>
      <c r="I676">
        <v>29.9</v>
      </c>
    </row>
    <row r="677" spans="1:9" x14ac:dyDescent="0.3">
      <c r="A677" s="2">
        <v>0.65600000000000003</v>
      </c>
      <c r="B677" s="2">
        <v>20.83</v>
      </c>
      <c r="C677" s="2">
        <v>68.88</v>
      </c>
      <c r="D677" s="2">
        <v>76.989999999999995</v>
      </c>
      <c r="E677" s="2">
        <v>31.2</v>
      </c>
      <c r="F677">
        <v>65</v>
      </c>
      <c r="G677">
        <v>222.4</v>
      </c>
      <c r="H677">
        <v>0.65600000000000003</v>
      </c>
      <c r="I677">
        <v>27.9</v>
      </c>
    </row>
    <row r="678" spans="1:9" x14ac:dyDescent="0.3">
      <c r="A678" s="2">
        <v>0.65600000000000003</v>
      </c>
      <c r="B678" s="2">
        <v>20.83</v>
      </c>
      <c r="C678" s="2">
        <v>68.88</v>
      </c>
      <c r="D678" s="2">
        <v>76.989999999999995</v>
      </c>
      <c r="E678" s="2">
        <v>31.2</v>
      </c>
      <c r="F678">
        <v>66</v>
      </c>
      <c r="G678">
        <v>223.3</v>
      </c>
      <c r="H678">
        <v>0.65600000000000003</v>
      </c>
      <c r="I678">
        <v>29.5</v>
      </c>
    </row>
    <row r="679" spans="1:9" x14ac:dyDescent="0.3">
      <c r="A679" s="2">
        <v>0.65600000000000003</v>
      </c>
      <c r="B679" s="2">
        <v>20.83</v>
      </c>
      <c r="C679" s="2">
        <v>68.88</v>
      </c>
      <c r="D679" s="2">
        <v>76.989999999999995</v>
      </c>
      <c r="E679" s="2">
        <v>31.2</v>
      </c>
      <c r="F679">
        <v>66</v>
      </c>
      <c r="G679">
        <v>216.6</v>
      </c>
      <c r="H679">
        <v>0.65600000000000003</v>
      </c>
      <c r="I679">
        <v>28.5</v>
      </c>
    </row>
    <row r="680" spans="1:9" x14ac:dyDescent="0.3">
      <c r="A680" s="2">
        <v>0.65600000000000003</v>
      </c>
      <c r="B680" s="2">
        <v>20.83</v>
      </c>
      <c r="C680" s="2">
        <v>68.88</v>
      </c>
      <c r="D680" s="2">
        <v>76.989999999999995</v>
      </c>
      <c r="E680" s="2">
        <v>31.2</v>
      </c>
      <c r="F680">
        <v>66</v>
      </c>
      <c r="G680">
        <v>232.2</v>
      </c>
      <c r="H680">
        <v>0.65600000000000003</v>
      </c>
      <c r="I680">
        <v>31.4</v>
      </c>
    </row>
    <row r="681" spans="1:9" x14ac:dyDescent="0.3">
      <c r="A681" s="2">
        <v>0.65600000000000003</v>
      </c>
      <c r="B681" s="2">
        <v>20.83</v>
      </c>
      <c r="C681">
        <v>71.58</v>
      </c>
      <c r="D681">
        <v>78.75</v>
      </c>
      <c r="E681">
        <v>31.8</v>
      </c>
      <c r="F681">
        <v>67</v>
      </c>
      <c r="G681">
        <v>223.8</v>
      </c>
      <c r="H681">
        <v>0.65600000000000003</v>
      </c>
      <c r="I681">
        <v>30.5</v>
      </c>
    </row>
    <row r="682" spans="1:9" x14ac:dyDescent="0.3">
      <c r="A682" s="2">
        <v>0.65600000000000003</v>
      </c>
      <c r="B682" s="2">
        <v>20.83</v>
      </c>
      <c r="C682">
        <v>71.44</v>
      </c>
      <c r="D682">
        <v>77.84</v>
      </c>
      <c r="E682">
        <v>31.2</v>
      </c>
      <c r="F682" s="2">
        <v>67</v>
      </c>
      <c r="G682" s="2">
        <v>226.6</v>
      </c>
      <c r="H682" s="2">
        <v>0.65</v>
      </c>
      <c r="I682" s="2">
        <v>30.6</v>
      </c>
    </row>
    <row r="683" spans="1:9" x14ac:dyDescent="0.3">
      <c r="A683" s="2">
        <v>0.65600000000000003</v>
      </c>
      <c r="B683" s="2">
        <v>20.83</v>
      </c>
      <c r="C683">
        <v>70.55</v>
      </c>
      <c r="D683">
        <v>76.08</v>
      </c>
      <c r="E683">
        <v>29.2</v>
      </c>
      <c r="F683" s="2">
        <v>67</v>
      </c>
      <c r="G683" s="2">
        <v>226.6</v>
      </c>
      <c r="H683" s="2">
        <v>0.65</v>
      </c>
      <c r="I683" s="2">
        <v>30.6</v>
      </c>
    </row>
    <row r="684" spans="1:9" x14ac:dyDescent="0.3">
      <c r="A684" s="2">
        <v>0.65600000000000003</v>
      </c>
      <c r="B684" s="2">
        <v>20.83</v>
      </c>
      <c r="C684">
        <v>71.989999999999995</v>
      </c>
      <c r="D684">
        <v>79.12</v>
      </c>
      <c r="E684">
        <v>30.9</v>
      </c>
      <c r="F684" s="2">
        <v>67</v>
      </c>
      <c r="G684" s="2">
        <v>226.6</v>
      </c>
      <c r="H684" s="2">
        <v>0.65</v>
      </c>
      <c r="I684" s="2">
        <v>30.6</v>
      </c>
    </row>
    <row r="685" spans="1:9" x14ac:dyDescent="0.3">
      <c r="A685" s="2">
        <v>0.65600000000000003</v>
      </c>
      <c r="B685" s="2">
        <v>20.83</v>
      </c>
      <c r="C685">
        <v>71.56</v>
      </c>
      <c r="D685">
        <v>86.12</v>
      </c>
      <c r="E685">
        <v>28.8</v>
      </c>
      <c r="F685" s="2">
        <v>67</v>
      </c>
      <c r="G685" s="2">
        <v>226.6</v>
      </c>
      <c r="H685" s="2">
        <v>0.65</v>
      </c>
      <c r="I685" s="2">
        <v>30.6</v>
      </c>
    </row>
    <row r="686" spans="1:9" x14ac:dyDescent="0.3">
      <c r="A686" s="2">
        <v>0.65600000000000003</v>
      </c>
      <c r="B686" s="2">
        <v>20.83</v>
      </c>
      <c r="C686">
        <v>71.41</v>
      </c>
      <c r="D686">
        <v>78.319999999999993</v>
      </c>
      <c r="E686">
        <v>28.9</v>
      </c>
      <c r="F686" s="2">
        <v>67</v>
      </c>
      <c r="G686" s="2">
        <v>226.6</v>
      </c>
      <c r="H686" s="2">
        <v>0.65</v>
      </c>
      <c r="I686" s="2">
        <v>30.6</v>
      </c>
    </row>
    <row r="687" spans="1:9" x14ac:dyDescent="0.3">
      <c r="A687" s="2">
        <v>0.65600000000000003</v>
      </c>
      <c r="B687" s="2">
        <v>20.83</v>
      </c>
      <c r="C687" s="2">
        <v>68.88</v>
      </c>
      <c r="D687" s="2">
        <v>76.989999999999995</v>
      </c>
      <c r="E687" s="2">
        <v>31.2</v>
      </c>
      <c r="F687">
        <v>66</v>
      </c>
      <c r="G687">
        <v>222.7</v>
      </c>
      <c r="H687">
        <v>0.65600000000000003</v>
      </c>
      <c r="I687">
        <v>27.8</v>
      </c>
    </row>
    <row r="688" spans="1:9" x14ac:dyDescent="0.3">
      <c r="A688" s="2">
        <v>0.65600000000000003</v>
      </c>
      <c r="B688" s="2">
        <v>20.83</v>
      </c>
      <c r="C688">
        <v>70.89</v>
      </c>
      <c r="D688">
        <v>77.739999999999995</v>
      </c>
      <c r="E688">
        <v>29.6</v>
      </c>
      <c r="F688" s="2">
        <v>67</v>
      </c>
      <c r="G688" s="2">
        <v>226.6</v>
      </c>
      <c r="H688" s="2">
        <v>0.65</v>
      </c>
      <c r="I688" s="2">
        <v>30.6</v>
      </c>
    </row>
    <row r="689" spans="1:9" x14ac:dyDescent="0.3">
      <c r="A689" s="2">
        <v>0.65600000000000003</v>
      </c>
      <c r="B689" s="2">
        <v>20.83</v>
      </c>
      <c r="C689">
        <v>71.069999999999993</v>
      </c>
      <c r="D689">
        <v>82.96</v>
      </c>
      <c r="E689">
        <v>30.1</v>
      </c>
      <c r="F689" s="2">
        <v>67</v>
      </c>
      <c r="G689" s="2">
        <v>226.6</v>
      </c>
      <c r="H689" s="2">
        <v>0.65</v>
      </c>
      <c r="I689" s="2">
        <v>30.6</v>
      </c>
    </row>
    <row r="690" spans="1:9" x14ac:dyDescent="0.3">
      <c r="A690" s="2">
        <v>0.65600000000000003</v>
      </c>
      <c r="B690" s="2">
        <v>20.83</v>
      </c>
      <c r="C690" s="2">
        <v>68.88</v>
      </c>
      <c r="D690" s="2">
        <v>76.989999999999995</v>
      </c>
      <c r="E690" s="2">
        <v>31.2</v>
      </c>
      <c r="F690">
        <v>65</v>
      </c>
      <c r="G690">
        <v>225.2</v>
      </c>
      <c r="H690">
        <v>0.65600000000000003</v>
      </c>
      <c r="I690">
        <v>28</v>
      </c>
    </row>
    <row r="691" spans="1:9" x14ac:dyDescent="0.3">
      <c r="A691" s="2">
        <v>0.65600000000000003</v>
      </c>
      <c r="B691" s="2">
        <v>20.83</v>
      </c>
      <c r="C691" s="2">
        <v>68.88</v>
      </c>
      <c r="D691" s="2">
        <v>76.989999999999995</v>
      </c>
      <c r="E691" s="2">
        <v>31.2</v>
      </c>
      <c r="F691">
        <v>66</v>
      </c>
      <c r="G691">
        <v>229.9</v>
      </c>
      <c r="H691">
        <v>0.65600000000000003</v>
      </c>
      <c r="I691">
        <v>28.2</v>
      </c>
    </row>
    <row r="692" spans="1:9" x14ac:dyDescent="0.3">
      <c r="A692" s="2">
        <v>0.65600000000000003</v>
      </c>
      <c r="B692" s="2">
        <v>20.83</v>
      </c>
      <c r="C692" s="2">
        <v>68.88</v>
      </c>
      <c r="D692" s="2">
        <v>76.989999999999995</v>
      </c>
      <c r="E692" s="2">
        <v>31.2</v>
      </c>
      <c r="F692">
        <v>70</v>
      </c>
      <c r="G692">
        <v>219.6</v>
      </c>
      <c r="H692">
        <v>0.65600000000000003</v>
      </c>
      <c r="I692">
        <v>28.1</v>
      </c>
    </row>
    <row r="693" spans="1:9" x14ac:dyDescent="0.3">
      <c r="A693" s="2">
        <v>0.65600000000000003</v>
      </c>
      <c r="B693" s="2">
        <v>20.83</v>
      </c>
      <c r="C693">
        <v>72.040000000000006</v>
      </c>
      <c r="D693">
        <v>76.11</v>
      </c>
      <c r="E693">
        <v>28.2</v>
      </c>
      <c r="F693" s="2">
        <v>67</v>
      </c>
      <c r="G693" s="2">
        <v>226.6</v>
      </c>
      <c r="H693" s="2">
        <v>0.65</v>
      </c>
      <c r="I693" s="2">
        <v>30.6</v>
      </c>
    </row>
    <row r="694" spans="1:9" x14ac:dyDescent="0.3">
      <c r="A694" s="2">
        <v>0.65600000000000003</v>
      </c>
      <c r="B694" s="2">
        <v>20.83</v>
      </c>
      <c r="C694" s="2">
        <v>68.88</v>
      </c>
      <c r="D694" s="2">
        <v>76.989999999999995</v>
      </c>
      <c r="E694" s="2">
        <v>31.2</v>
      </c>
      <c r="F694">
        <v>71</v>
      </c>
      <c r="G694">
        <v>223.3</v>
      </c>
      <c r="H694">
        <v>0.65600000000000003</v>
      </c>
      <c r="I694">
        <v>27.8</v>
      </c>
    </row>
    <row r="695" spans="1:9" x14ac:dyDescent="0.3">
      <c r="A695" s="2">
        <v>0.65600000000000003</v>
      </c>
      <c r="B695" s="2">
        <v>20.83</v>
      </c>
      <c r="C695">
        <v>70.25</v>
      </c>
      <c r="D695">
        <v>74.36</v>
      </c>
      <c r="E695">
        <v>26.4</v>
      </c>
      <c r="F695" s="2">
        <v>67</v>
      </c>
      <c r="G695" s="2">
        <v>226.6</v>
      </c>
      <c r="H695" s="2">
        <v>0.65</v>
      </c>
      <c r="I695" s="2">
        <v>30.6</v>
      </c>
    </row>
    <row r="696" spans="1:9" x14ac:dyDescent="0.3">
      <c r="A696" s="2">
        <v>0.65600000000000003</v>
      </c>
      <c r="B696" s="2">
        <v>20.83</v>
      </c>
      <c r="C696">
        <v>69.099999999999994</v>
      </c>
      <c r="D696">
        <v>75.010000000000005</v>
      </c>
      <c r="E696">
        <v>26.1</v>
      </c>
      <c r="F696" s="2">
        <v>67</v>
      </c>
      <c r="G696" s="2">
        <v>226.6</v>
      </c>
      <c r="H696" s="2">
        <v>0.65</v>
      </c>
      <c r="I696" s="2">
        <v>30.6</v>
      </c>
    </row>
    <row r="697" spans="1:9" x14ac:dyDescent="0.3">
      <c r="A697" s="2">
        <v>0.65600000000000003</v>
      </c>
      <c r="B697" s="2">
        <v>20.83</v>
      </c>
      <c r="C697" s="2">
        <v>68.88</v>
      </c>
      <c r="D697" s="2">
        <v>76.989999999999995</v>
      </c>
      <c r="E697" s="2">
        <v>31.2</v>
      </c>
      <c r="F697">
        <v>66</v>
      </c>
      <c r="G697">
        <v>225.2</v>
      </c>
      <c r="H697">
        <v>0.65600000000000003</v>
      </c>
      <c r="I697">
        <v>27.3</v>
      </c>
    </row>
    <row r="698" spans="1:9" x14ac:dyDescent="0.3">
      <c r="A698" s="2">
        <v>0.65600000000000003</v>
      </c>
      <c r="B698" s="2">
        <v>20.83</v>
      </c>
      <c r="C698">
        <v>68.959999999999994</v>
      </c>
      <c r="D698">
        <v>75.989999999999995</v>
      </c>
      <c r="E698">
        <v>25.3</v>
      </c>
      <c r="F698" s="2">
        <v>67</v>
      </c>
      <c r="G698" s="2">
        <v>226.6</v>
      </c>
      <c r="H698" s="2">
        <v>0.65</v>
      </c>
      <c r="I698" s="2">
        <v>30.6</v>
      </c>
    </row>
    <row r="699" spans="1:9" x14ac:dyDescent="0.3">
      <c r="A699" s="2">
        <v>0.65600000000000003</v>
      </c>
      <c r="B699" s="2">
        <v>20.83</v>
      </c>
      <c r="C699" s="2">
        <v>68.88</v>
      </c>
      <c r="D699" s="2">
        <v>76.989999999999995</v>
      </c>
      <c r="E699" s="2">
        <v>31.2</v>
      </c>
      <c r="F699">
        <v>71</v>
      </c>
      <c r="G699">
        <v>223.8</v>
      </c>
      <c r="H699">
        <v>0.65600000000000003</v>
      </c>
      <c r="I699">
        <v>26.3</v>
      </c>
    </row>
    <row r="700" spans="1:9" x14ac:dyDescent="0.3">
      <c r="A700" s="2">
        <v>0.65600000000000003</v>
      </c>
      <c r="B700" s="2">
        <v>20.83</v>
      </c>
      <c r="C700">
        <v>58.02</v>
      </c>
      <c r="D700">
        <v>80.58</v>
      </c>
      <c r="E700">
        <v>24</v>
      </c>
      <c r="F700" s="2">
        <v>67</v>
      </c>
      <c r="G700" s="2">
        <v>226.6</v>
      </c>
      <c r="H700" s="2">
        <v>0.65</v>
      </c>
      <c r="I700" s="2">
        <v>30.6</v>
      </c>
    </row>
    <row r="701" spans="1:9" x14ac:dyDescent="0.3">
      <c r="A701">
        <v>0.65600000000000003</v>
      </c>
      <c r="B701">
        <v>20.83</v>
      </c>
      <c r="C701">
        <v>60.58</v>
      </c>
      <c r="D701">
        <v>84.74</v>
      </c>
      <c r="E701">
        <v>31</v>
      </c>
      <c r="F701" s="2">
        <v>67</v>
      </c>
      <c r="G701" s="2">
        <v>226.6</v>
      </c>
      <c r="H701" s="2">
        <v>0.65</v>
      </c>
      <c r="I701" s="2">
        <v>30.6</v>
      </c>
    </row>
    <row r="702" spans="1:9" x14ac:dyDescent="0.3">
      <c r="A702">
        <v>0.65600000000000003</v>
      </c>
      <c r="B702">
        <v>20.83</v>
      </c>
      <c r="C702">
        <v>60.16</v>
      </c>
      <c r="D702">
        <v>84.2</v>
      </c>
      <c r="E702">
        <v>31</v>
      </c>
      <c r="F702" s="2">
        <v>67</v>
      </c>
      <c r="G702" s="2">
        <v>226.6</v>
      </c>
      <c r="H702" s="2">
        <v>0.65</v>
      </c>
      <c r="I702" s="2">
        <v>30.6</v>
      </c>
    </row>
    <row r="703" spans="1:9" x14ac:dyDescent="0.3">
      <c r="A703">
        <v>0.65600000000000003</v>
      </c>
      <c r="B703">
        <v>20.83</v>
      </c>
      <c r="C703">
        <v>60</v>
      </c>
      <c r="D703">
        <v>84.56</v>
      </c>
      <c r="E703">
        <v>31</v>
      </c>
      <c r="F703" s="2">
        <v>67</v>
      </c>
      <c r="G703" s="2">
        <v>226.6</v>
      </c>
      <c r="H703" s="2">
        <v>0.65</v>
      </c>
      <c r="I703" s="2">
        <v>30.6</v>
      </c>
    </row>
    <row r="704" spans="1:9" x14ac:dyDescent="0.3">
      <c r="A704">
        <v>0.65600000000000003</v>
      </c>
      <c r="B704">
        <v>20.83</v>
      </c>
      <c r="C704">
        <v>60.07</v>
      </c>
      <c r="D704">
        <v>84.49</v>
      </c>
      <c r="E704">
        <v>31</v>
      </c>
      <c r="F704" s="2">
        <v>67</v>
      </c>
      <c r="G704" s="2">
        <v>226.6</v>
      </c>
      <c r="H704" s="2">
        <v>0.65</v>
      </c>
      <c r="I704" s="2">
        <v>30.6</v>
      </c>
    </row>
    <row r="705" spans="1:9" x14ac:dyDescent="0.3">
      <c r="A705">
        <v>0.65600000000000003</v>
      </c>
      <c r="B705">
        <v>20.83</v>
      </c>
      <c r="C705">
        <v>60.11</v>
      </c>
      <c r="D705">
        <v>84.52</v>
      </c>
      <c r="E705">
        <v>31</v>
      </c>
      <c r="F705" s="2">
        <v>67</v>
      </c>
      <c r="G705" s="2">
        <v>226.6</v>
      </c>
      <c r="H705" s="2">
        <v>0.65</v>
      </c>
      <c r="I705" s="2">
        <v>30.6</v>
      </c>
    </row>
    <row r="706" spans="1:9" x14ac:dyDescent="0.3">
      <c r="A706">
        <v>0.65600000000000003</v>
      </c>
      <c r="B706">
        <v>20.83</v>
      </c>
      <c r="C706">
        <v>60.12</v>
      </c>
      <c r="D706">
        <v>84.3</v>
      </c>
      <c r="E706">
        <v>31</v>
      </c>
      <c r="F706" s="2">
        <v>67</v>
      </c>
      <c r="G706" s="2">
        <v>226.6</v>
      </c>
      <c r="H706" s="2">
        <v>0.65</v>
      </c>
      <c r="I706" s="2">
        <v>30.6</v>
      </c>
    </row>
    <row r="707" spans="1:9" x14ac:dyDescent="0.3">
      <c r="A707">
        <v>0.65600000000000003</v>
      </c>
      <c r="B707">
        <v>20.83</v>
      </c>
      <c r="C707" s="2">
        <v>68.88</v>
      </c>
      <c r="D707" s="2">
        <v>76.989999999999995</v>
      </c>
      <c r="E707" s="2">
        <v>31.2</v>
      </c>
      <c r="F707">
        <v>69</v>
      </c>
      <c r="G707">
        <v>215.4</v>
      </c>
      <c r="H707">
        <v>0.65</v>
      </c>
      <c r="I707">
        <v>31</v>
      </c>
    </row>
    <row r="708" spans="1:9" x14ac:dyDescent="0.3">
      <c r="A708">
        <v>0.65600000000000003</v>
      </c>
      <c r="B708">
        <v>20.83</v>
      </c>
      <c r="C708" s="2">
        <v>68.88</v>
      </c>
      <c r="D708" s="2">
        <v>76.989999999999995</v>
      </c>
      <c r="E708" s="2">
        <v>31.2</v>
      </c>
      <c r="F708">
        <v>70</v>
      </c>
      <c r="G708">
        <v>221.9</v>
      </c>
      <c r="H708">
        <v>0.65</v>
      </c>
      <c r="I708">
        <v>31</v>
      </c>
    </row>
    <row r="709" spans="1:9" x14ac:dyDescent="0.3">
      <c r="A709">
        <v>0.65600000000000003</v>
      </c>
      <c r="B709">
        <v>20.83</v>
      </c>
      <c r="C709" s="2">
        <v>68.88</v>
      </c>
      <c r="D709" s="2">
        <v>76.989999999999995</v>
      </c>
      <c r="E709" s="2">
        <v>31.2</v>
      </c>
      <c r="F709" s="2">
        <v>67</v>
      </c>
      <c r="G709" s="2">
        <v>226.6</v>
      </c>
      <c r="H709" s="2">
        <v>0.65</v>
      </c>
      <c r="I709" s="2">
        <v>30.6</v>
      </c>
    </row>
    <row r="710" spans="1:9" x14ac:dyDescent="0.3">
      <c r="A710">
        <v>0.65600000000000003</v>
      </c>
      <c r="B710">
        <v>20.83</v>
      </c>
      <c r="C710" s="2">
        <v>68.88</v>
      </c>
      <c r="D710" s="2">
        <v>76.989999999999995</v>
      </c>
      <c r="E710" s="2">
        <v>31.2</v>
      </c>
      <c r="F710">
        <v>69</v>
      </c>
      <c r="G710">
        <v>217.2</v>
      </c>
      <c r="H710">
        <v>0.65</v>
      </c>
      <c r="I710">
        <v>31</v>
      </c>
    </row>
    <row r="711" spans="1:9" x14ac:dyDescent="0.3">
      <c r="A711">
        <v>0.65600000000000003</v>
      </c>
      <c r="B711">
        <v>20.83</v>
      </c>
      <c r="C711" s="2">
        <v>68.88</v>
      </c>
      <c r="D711" s="2">
        <v>76.989999999999995</v>
      </c>
      <c r="E711" s="2">
        <v>31.2</v>
      </c>
      <c r="F711">
        <v>70</v>
      </c>
      <c r="G711">
        <v>223.1</v>
      </c>
      <c r="H711">
        <v>0.65</v>
      </c>
      <c r="I711">
        <v>31</v>
      </c>
    </row>
    <row r="712" spans="1:9" x14ac:dyDescent="0.3">
      <c r="A712">
        <v>0.65600000000000003</v>
      </c>
      <c r="B712">
        <v>20.83</v>
      </c>
      <c r="C712" s="2">
        <v>68.88</v>
      </c>
      <c r="D712" s="2">
        <v>76.989999999999995</v>
      </c>
      <c r="E712" s="2">
        <v>31.2</v>
      </c>
      <c r="F712">
        <v>70</v>
      </c>
      <c r="G712">
        <v>220.9</v>
      </c>
      <c r="H712">
        <v>0.65</v>
      </c>
      <c r="I712">
        <v>31</v>
      </c>
    </row>
    <row r="713" spans="1:9" x14ac:dyDescent="0.3">
      <c r="A713">
        <v>0.65600000000000003</v>
      </c>
      <c r="B713">
        <v>20.83</v>
      </c>
      <c r="C713">
        <v>61.8</v>
      </c>
      <c r="D713">
        <v>88.86</v>
      </c>
      <c r="E713">
        <v>38</v>
      </c>
      <c r="F713" s="2">
        <v>67</v>
      </c>
      <c r="G713" s="2">
        <v>226.6</v>
      </c>
      <c r="H713" s="2">
        <v>0.65</v>
      </c>
      <c r="I713" s="2">
        <v>30.6</v>
      </c>
    </row>
    <row r="714" spans="1:9" x14ac:dyDescent="0.3">
      <c r="A714">
        <v>0.65600000000000003</v>
      </c>
      <c r="B714">
        <v>20.83</v>
      </c>
      <c r="C714" s="2">
        <v>68.88</v>
      </c>
      <c r="D714" s="2">
        <v>76.989999999999995</v>
      </c>
      <c r="E714" s="2">
        <v>31.2</v>
      </c>
      <c r="F714">
        <v>66</v>
      </c>
      <c r="G714">
        <v>224</v>
      </c>
      <c r="H714">
        <v>0.65</v>
      </c>
      <c r="I714">
        <v>30</v>
      </c>
    </row>
    <row r="715" spans="1:9" x14ac:dyDescent="0.3">
      <c r="A715">
        <v>0.65600000000000003</v>
      </c>
      <c r="B715">
        <v>20.83</v>
      </c>
      <c r="C715" s="2">
        <v>68.88</v>
      </c>
      <c r="D715" s="2">
        <v>76.989999999999995</v>
      </c>
      <c r="E715" s="2">
        <v>31.2</v>
      </c>
      <c r="F715">
        <v>65</v>
      </c>
      <c r="G715">
        <v>224.5</v>
      </c>
      <c r="H715">
        <v>0.65</v>
      </c>
      <c r="I715">
        <v>30</v>
      </c>
    </row>
    <row r="716" spans="1:9" x14ac:dyDescent="0.3">
      <c r="A716">
        <v>0.65600000000000003</v>
      </c>
      <c r="B716">
        <v>20.83</v>
      </c>
      <c r="C716" s="2">
        <v>68.88</v>
      </c>
      <c r="D716" s="2">
        <v>76.989999999999995</v>
      </c>
      <c r="E716" s="2">
        <v>31.2</v>
      </c>
      <c r="F716">
        <v>71</v>
      </c>
      <c r="G716">
        <v>226.8</v>
      </c>
      <c r="H716">
        <v>0.65</v>
      </c>
      <c r="I716">
        <v>30</v>
      </c>
    </row>
    <row r="717" spans="1:9" x14ac:dyDescent="0.3">
      <c r="A717">
        <v>0.65600000000000003</v>
      </c>
      <c r="B717">
        <v>20.83</v>
      </c>
      <c r="C717">
        <v>60.13</v>
      </c>
      <c r="D717">
        <v>85.26</v>
      </c>
      <c r="E717">
        <v>32.6</v>
      </c>
      <c r="F717" s="2">
        <v>67</v>
      </c>
      <c r="G717" s="2">
        <v>226.6</v>
      </c>
      <c r="H717" s="2">
        <v>0.65</v>
      </c>
      <c r="I717" s="2">
        <v>30.6</v>
      </c>
    </row>
    <row r="718" spans="1:9" x14ac:dyDescent="0.3">
      <c r="A718">
        <v>0.65600000000000003</v>
      </c>
      <c r="B718">
        <v>20.83</v>
      </c>
      <c r="C718" s="2">
        <v>68.88</v>
      </c>
      <c r="D718" s="2">
        <v>76.989999999999995</v>
      </c>
      <c r="E718" s="2">
        <v>31.2</v>
      </c>
      <c r="F718">
        <v>70</v>
      </c>
      <c r="G718">
        <v>221.4</v>
      </c>
      <c r="H718">
        <v>0.65600000000000003</v>
      </c>
      <c r="I718">
        <v>26.8</v>
      </c>
    </row>
    <row r="719" spans="1:9" x14ac:dyDescent="0.3">
      <c r="A719">
        <v>0.65600000000000003</v>
      </c>
      <c r="B719">
        <v>20.83</v>
      </c>
      <c r="C719" s="2">
        <v>68.88</v>
      </c>
      <c r="D719" s="2">
        <v>76.989999999999995</v>
      </c>
      <c r="E719" s="2">
        <v>31.2</v>
      </c>
      <c r="F719">
        <v>65</v>
      </c>
      <c r="G719">
        <v>222.1</v>
      </c>
      <c r="H719">
        <v>0.65600000000000003</v>
      </c>
      <c r="I719">
        <v>27.2</v>
      </c>
    </row>
    <row r="720" spans="1:9" x14ac:dyDescent="0.3">
      <c r="A720">
        <v>0.65600000000000003</v>
      </c>
      <c r="B720">
        <v>20.83</v>
      </c>
      <c r="C720" s="2">
        <v>68.88</v>
      </c>
      <c r="D720" s="2">
        <v>76.989999999999995</v>
      </c>
      <c r="E720" s="2">
        <v>31.2</v>
      </c>
      <c r="F720">
        <v>65</v>
      </c>
      <c r="G720">
        <v>221.6</v>
      </c>
      <c r="H720">
        <v>0.65600000000000003</v>
      </c>
      <c r="I720">
        <v>27.3</v>
      </c>
    </row>
    <row r="721" spans="1:9" x14ac:dyDescent="0.3">
      <c r="A721">
        <v>0.65600000000000003</v>
      </c>
      <c r="B721">
        <v>20.83</v>
      </c>
      <c r="C721" s="2">
        <v>68.88</v>
      </c>
      <c r="D721" s="2">
        <v>76.989999999999995</v>
      </c>
      <c r="E721" s="2">
        <v>31.2</v>
      </c>
      <c r="F721">
        <v>65</v>
      </c>
      <c r="G721">
        <v>223.9</v>
      </c>
      <c r="H721">
        <v>0.65600000000000003</v>
      </c>
      <c r="I721">
        <v>27.3</v>
      </c>
    </row>
    <row r="722" spans="1:9" x14ac:dyDescent="0.3">
      <c r="A722">
        <v>0.65600000000000003</v>
      </c>
      <c r="B722">
        <v>20.83</v>
      </c>
      <c r="C722">
        <v>68.19</v>
      </c>
      <c r="D722">
        <v>74.62</v>
      </c>
      <c r="E722">
        <v>26.6</v>
      </c>
      <c r="F722" s="2">
        <v>67</v>
      </c>
      <c r="G722" s="2">
        <v>226.6</v>
      </c>
      <c r="H722" s="2">
        <v>0.65</v>
      </c>
      <c r="I722" s="2">
        <v>30.6</v>
      </c>
    </row>
    <row r="723" spans="1:9" x14ac:dyDescent="0.3">
      <c r="A723">
        <v>0.65600000000000003</v>
      </c>
      <c r="B723">
        <v>20.83</v>
      </c>
      <c r="C723" s="2">
        <v>68.88</v>
      </c>
      <c r="D723" s="2">
        <v>76.989999999999995</v>
      </c>
      <c r="E723" s="2">
        <v>31.2</v>
      </c>
      <c r="F723">
        <v>69</v>
      </c>
      <c r="G723">
        <v>343.5</v>
      </c>
      <c r="H723">
        <v>0.65</v>
      </c>
      <c r="I723">
        <v>27</v>
      </c>
    </row>
    <row r="724" spans="1:9" x14ac:dyDescent="0.3">
      <c r="A724">
        <v>0.65600000000000003</v>
      </c>
      <c r="B724">
        <v>20.83</v>
      </c>
      <c r="C724" s="2">
        <v>68.88</v>
      </c>
      <c r="D724" s="2">
        <v>76.989999999999995</v>
      </c>
      <c r="E724" s="2">
        <v>31.2</v>
      </c>
      <c r="F724">
        <v>64</v>
      </c>
      <c r="G724">
        <v>220.2</v>
      </c>
      <c r="H724">
        <v>0.65600000000000003</v>
      </c>
      <c r="I724">
        <v>26.8</v>
      </c>
    </row>
    <row r="725" spans="1:9" x14ac:dyDescent="0.3">
      <c r="A725">
        <v>0.65600000000000003</v>
      </c>
      <c r="B725">
        <v>20.83</v>
      </c>
      <c r="C725" s="2">
        <v>68.88</v>
      </c>
      <c r="D725" s="2">
        <v>76.989999999999995</v>
      </c>
      <c r="E725" s="2">
        <v>31.2</v>
      </c>
      <c r="F725">
        <v>65</v>
      </c>
      <c r="G725">
        <v>220.2</v>
      </c>
      <c r="H725">
        <v>0.65600000000000003</v>
      </c>
      <c r="I725">
        <v>26.9</v>
      </c>
    </row>
    <row r="726" spans="1:9" x14ac:dyDescent="0.3">
      <c r="A726">
        <v>0.65600000000000003</v>
      </c>
      <c r="B726">
        <v>20.83</v>
      </c>
      <c r="C726">
        <v>68.040000000000006</v>
      </c>
      <c r="D726">
        <v>75.489999999999995</v>
      </c>
      <c r="E726">
        <v>27.4</v>
      </c>
      <c r="F726" s="2">
        <v>67</v>
      </c>
      <c r="G726" s="2">
        <v>226.6</v>
      </c>
      <c r="H726" s="2">
        <v>0.65</v>
      </c>
      <c r="I726" s="2">
        <v>30.6</v>
      </c>
    </row>
    <row r="727" spans="1:9" x14ac:dyDescent="0.3">
      <c r="A727">
        <v>0.65600000000000003</v>
      </c>
      <c r="B727">
        <v>20.83</v>
      </c>
      <c r="C727">
        <v>67.69</v>
      </c>
      <c r="D727">
        <v>74.989999999999995</v>
      </c>
      <c r="E727">
        <v>27.6</v>
      </c>
      <c r="F727" s="2">
        <v>67</v>
      </c>
      <c r="G727" s="2">
        <v>226.6</v>
      </c>
      <c r="H727" s="2">
        <v>0.65</v>
      </c>
      <c r="I727" s="2">
        <v>30.6</v>
      </c>
    </row>
    <row r="728" spans="1:9" x14ac:dyDescent="0.3">
      <c r="A728">
        <v>0.65600000000000003</v>
      </c>
      <c r="B728">
        <v>20.83</v>
      </c>
      <c r="C728">
        <v>67.64</v>
      </c>
      <c r="D728">
        <v>74.959999999999994</v>
      </c>
      <c r="E728">
        <v>27.8</v>
      </c>
      <c r="F728" s="2">
        <v>67</v>
      </c>
      <c r="G728" s="2">
        <v>226.6</v>
      </c>
      <c r="H728" s="2">
        <v>0.65</v>
      </c>
      <c r="I728" s="2">
        <v>30.6</v>
      </c>
    </row>
    <row r="729" spans="1:9" x14ac:dyDescent="0.3">
      <c r="A729">
        <v>0.65600000000000003</v>
      </c>
      <c r="B729">
        <v>20.83</v>
      </c>
      <c r="C729">
        <v>68.430000000000007</v>
      </c>
      <c r="D729">
        <v>74.95</v>
      </c>
      <c r="E729">
        <v>26.4</v>
      </c>
      <c r="F729" s="2">
        <v>67</v>
      </c>
      <c r="G729" s="2">
        <v>226.6</v>
      </c>
      <c r="H729" s="2">
        <v>0.65</v>
      </c>
      <c r="I729" s="2">
        <v>30.6</v>
      </c>
    </row>
    <row r="730" spans="1:9" x14ac:dyDescent="0.3">
      <c r="A730">
        <v>0.65600000000000003</v>
      </c>
      <c r="B730">
        <v>20.83</v>
      </c>
      <c r="C730">
        <v>67.19</v>
      </c>
      <c r="D730">
        <v>74.73</v>
      </c>
      <c r="E730">
        <v>27.1</v>
      </c>
      <c r="F730" s="2">
        <v>67</v>
      </c>
      <c r="G730" s="2">
        <v>226.6</v>
      </c>
      <c r="H730" s="2">
        <v>0.65</v>
      </c>
      <c r="I730" s="2">
        <v>30.6</v>
      </c>
    </row>
    <row r="731" spans="1:9" x14ac:dyDescent="0.3">
      <c r="A731">
        <v>0.65600000000000003</v>
      </c>
      <c r="B731">
        <v>20.83</v>
      </c>
      <c r="C731" s="2">
        <v>68.88</v>
      </c>
      <c r="D731" s="2">
        <v>76.989999999999995</v>
      </c>
      <c r="E731" s="2">
        <v>31.2</v>
      </c>
      <c r="F731">
        <v>65</v>
      </c>
      <c r="G731">
        <v>225.8</v>
      </c>
      <c r="H731">
        <v>0.65600000000000003</v>
      </c>
      <c r="I731">
        <v>27.8</v>
      </c>
    </row>
    <row r="732" spans="1:9" x14ac:dyDescent="0.3">
      <c r="A732">
        <v>0.65600000000000003</v>
      </c>
      <c r="B732">
        <v>20.83</v>
      </c>
      <c r="C732" s="2">
        <v>68.88</v>
      </c>
      <c r="D732" s="2">
        <v>76.989999999999995</v>
      </c>
      <c r="E732" s="2">
        <v>31.2</v>
      </c>
      <c r="F732">
        <v>65</v>
      </c>
      <c r="G732">
        <v>223.3</v>
      </c>
      <c r="H732">
        <v>0.65600000000000003</v>
      </c>
      <c r="I732">
        <v>26.8</v>
      </c>
    </row>
    <row r="733" spans="1:9" x14ac:dyDescent="0.3">
      <c r="A733">
        <v>0.65600000000000003</v>
      </c>
      <c r="B733">
        <v>20.83</v>
      </c>
      <c r="C733" s="2">
        <v>68.88</v>
      </c>
      <c r="D733" s="2">
        <v>76.989999999999995</v>
      </c>
      <c r="E733" s="2">
        <v>31.2</v>
      </c>
      <c r="F733">
        <v>65</v>
      </c>
      <c r="G733">
        <v>221.5</v>
      </c>
      <c r="H733">
        <v>0.65600000000000003</v>
      </c>
      <c r="I733">
        <v>27.2</v>
      </c>
    </row>
    <row r="734" spans="1:9" x14ac:dyDescent="0.3">
      <c r="A734">
        <v>0.65600000000000003</v>
      </c>
      <c r="B734">
        <v>20.83</v>
      </c>
      <c r="C734">
        <v>67.739999999999995</v>
      </c>
      <c r="D734">
        <v>74.430000000000007</v>
      </c>
      <c r="E734">
        <v>26.8</v>
      </c>
      <c r="F734" s="2">
        <v>67</v>
      </c>
      <c r="G734" s="2">
        <v>226.6</v>
      </c>
      <c r="H734" s="2">
        <v>0.65</v>
      </c>
      <c r="I734" s="2">
        <v>30.6</v>
      </c>
    </row>
    <row r="735" spans="1:9" x14ac:dyDescent="0.3">
      <c r="A735">
        <v>0.65600000000000003</v>
      </c>
      <c r="B735">
        <v>20.83</v>
      </c>
      <c r="C735">
        <v>67.75</v>
      </c>
      <c r="D735">
        <v>74.84</v>
      </c>
      <c r="E735">
        <v>27.2</v>
      </c>
      <c r="F735" s="2">
        <v>67</v>
      </c>
      <c r="G735" s="2">
        <v>226.6</v>
      </c>
      <c r="H735" s="2">
        <v>0.65</v>
      </c>
      <c r="I735" s="2">
        <v>30.6</v>
      </c>
    </row>
    <row r="736" spans="1:9" x14ac:dyDescent="0.3">
      <c r="A736">
        <v>0.65600000000000003</v>
      </c>
      <c r="B736">
        <v>20.83</v>
      </c>
      <c r="C736" s="2">
        <v>68.88</v>
      </c>
      <c r="D736" s="2">
        <v>76.989999999999995</v>
      </c>
      <c r="E736" s="2">
        <v>31.2</v>
      </c>
      <c r="F736">
        <v>70</v>
      </c>
      <c r="G736">
        <v>219.4</v>
      </c>
      <c r="H736">
        <v>0.65600000000000003</v>
      </c>
      <c r="I736">
        <v>28</v>
      </c>
    </row>
    <row r="737" spans="1:9" x14ac:dyDescent="0.3">
      <c r="A737">
        <v>0.65600000000000003</v>
      </c>
      <c r="B737">
        <v>20.83</v>
      </c>
      <c r="C737" s="2">
        <v>68.88</v>
      </c>
      <c r="D737" s="2">
        <v>76.989999999999995</v>
      </c>
      <c r="E737" s="2">
        <v>31.2</v>
      </c>
      <c r="F737">
        <v>71</v>
      </c>
      <c r="G737">
        <v>223.2</v>
      </c>
      <c r="H737">
        <v>0.65600000000000003</v>
      </c>
      <c r="I737">
        <v>28.6</v>
      </c>
    </row>
    <row r="738" spans="1:9" x14ac:dyDescent="0.3">
      <c r="A738">
        <v>0.65600000000000003</v>
      </c>
      <c r="B738">
        <v>20.83</v>
      </c>
      <c r="C738" s="2">
        <v>68.88</v>
      </c>
      <c r="D738" s="2">
        <v>76.989999999999995</v>
      </c>
      <c r="E738" s="2">
        <v>31.2</v>
      </c>
      <c r="F738">
        <v>70</v>
      </c>
      <c r="G738">
        <v>219</v>
      </c>
      <c r="H738">
        <v>0.65600000000000003</v>
      </c>
      <c r="I738">
        <v>29</v>
      </c>
    </row>
    <row r="739" spans="1:9" x14ac:dyDescent="0.3">
      <c r="A739">
        <v>0.65600000000000003</v>
      </c>
      <c r="B739">
        <v>20.83</v>
      </c>
      <c r="C739" s="2">
        <v>68.88</v>
      </c>
      <c r="D739" s="2">
        <v>76.989999999999995</v>
      </c>
      <c r="E739" s="2">
        <v>31.2</v>
      </c>
      <c r="F739">
        <v>70</v>
      </c>
      <c r="G739">
        <v>217.7</v>
      </c>
      <c r="H739">
        <v>0.65600000000000003</v>
      </c>
      <c r="I739">
        <v>28.8</v>
      </c>
    </row>
    <row r="740" spans="1:9" x14ac:dyDescent="0.3">
      <c r="A740">
        <v>0.65600000000000003</v>
      </c>
      <c r="B740">
        <v>20.83</v>
      </c>
      <c r="C740" s="2">
        <v>68.88</v>
      </c>
      <c r="D740" s="2">
        <v>76.989999999999995</v>
      </c>
      <c r="E740" s="2">
        <v>31.2</v>
      </c>
      <c r="F740">
        <v>71</v>
      </c>
      <c r="G740">
        <v>221.6</v>
      </c>
      <c r="H740">
        <v>0.65600000000000003</v>
      </c>
      <c r="I740">
        <v>28.8</v>
      </c>
    </row>
    <row r="741" spans="1:9" x14ac:dyDescent="0.3">
      <c r="A741">
        <v>0.65600000000000003</v>
      </c>
      <c r="B741">
        <v>20.83</v>
      </c>
      <c r="C741">
        <v>72.17</v>
      </c>
      <c r="D741">
        <v>76.55</v>
      </c>
      <c r="E741">
        <v>29.2</v>
      </c>
      <c r="F741">
        <v>66</v>
      </c>
      <c r="G741">
        <v>225.9</v>
      </c>
      <c r="H741">
        <v>0.65600000000000003</v>
      </c>
      <c r="I741">
        <v>28.5</v>
      </c>
    </row>
    <row r="742" spans="1:9" x14ac:dyDescent="0.3">
      <c r="A742">
        <v>0.65600000000000003</v>
      </c>
      <c r="B742">
        <v>20.83</v>
      </c>
      <c r="C742">
        <v>71.06</v>
      </c>
      <c r="D742">
        <v>77.180000000000007</v>
      </c>
      <c r="E742">
        <v>28.8</v>
      </c>
      <c r="F742" s="2">
        <v>67</v>
      </c>
      <c r="G742" s="2">
        <v>226.6</v>
      </c>
      <c r="H742" s="2">
        <v>0.65</v>
      </c>
      <c r="I742" s="2">
        <v>30.6</v>
      </c>
    </row>
    <row r="743" spans="1:9" x14ac:dyDescent="0.3">
      <c r="A743">
        <v>0.65600000000000003</v>
      </c>
      <c r="B743">
        <v>20.83</v>
      </c>
      <c r="C743">
        <v>70.52</v>
      </c>
      <c r="D743">
        <v>76.510000000000005</v>
      </c>
      <c r="E743">
        <v>29.3</v>
      </c>
      <c r="F743" s="2">
        <v>67</v>
      </c>
      <c r="G743" s="2">
        <v>226.6</v>
      </c>
      <c r="H743" s="2">
        <v>0.65</v>
      </c>
      <c r="I743" s="2">
        <v>30.6</v>
      </c>
    </row>
    <row r="744" spans="1:9" x14ac:dyDescent="0.3">
      <c r="A744">
        <v>0.65600000000000003</v>
      </c>
      <c r="B744">
        <v>20.83</v>
      </c>
      <c r="C744">
        <v>70.86</v>
      </c>
      <c r="D744">
        <v>77.36</v>
      </c>
      <c r="E744">
        <v>29.4</v>
      </c>
      <c r="F744" s="2">
        <v>67</v>
      </c>
      <c r="G744" s="2">
        <v>226.6</v>
      </c>
      <c r="H744" s="2">
        <v>0.65</v>
      </c>
      <c r="I744" s="2">
        <v>30.6</v>
      </c>
    </row>
    <row r="745" spans="1:9" x14ac:dyDescent="0.3">
      <c r="A745">
        <v>0.65600000000000003</v>
      </c>
      <c r="B745">
        <v>20.83</v>
      </c>
      <c r="C745" s="2">
        <v>68.88</v>
      </c>
      <c r="D745" s="2">
        <v>76.989999999999995</v>
      </c>
      <c r="E745" s="2">
        <v>31.2</v>
      </c>
      <c r="F745">
        <v>70</v>
      </c>
      <c r="G745">
        <v>220.8</v>
      </c>
      <c r="H745">
        <v>0.65600000000000003</v>
      </c>
      <c r="I745">
        <v>29</v>
      </c>
    </row>
    <row r="746" spans="1:9" x14ac:dyDescent="0.3">
      <c r="A746">
        <v>0.65600000000000003</v>
      </c>
      <c r="B746">
        <v>20.83</v>
      </c>
      <c r="C746">
        <v>71.14</v>
      </c>
      <c r="D746">
        <v>77.14</v>
      </c>
      <c r="E746">
        <v>29.5</v>
      </c>
      <c r="F746" s="2">
        <v>67</v>
      </c>
      <c r="G746" s="2">
        <v>226.6</v>
      </c>
      <c r="H746" s="2">
        <v>0.65</v>
      </c>
      <c r="I746" s="2">
        <v>30.6</v>
      </c>
    </row>
    <row r="747" spans="1:9" x14ac:dyDescent="0.3">
      <c r="A747">
        <v>0.65600000000000003</v>
      </c>
      <c r="B747">
        <v>20.83</v>
      </c>
      <c r="C747">
        <v>71.489999999999995</v>
      </c>
      <c r="D747">
        <v>76.87</v>
      </c>
      <c r="E747">
        <v>29.4</v>
      </c>
      <c r="F747" s="2">
        <v>67</v>
      </c>
      <c r="G747" s="2">
        <v>226.6</v>
      </c>
      <c r="H747" s="2">
        <v>0.65</v>
      </c>
      <c r="I747" s="2">
        <v>30.6</v>
      </c>
    </row>
    <row r="748" spans="1:9" x14ac:dyDescent="0.3">
      <c r="A748">
        <v>0.65600000000000003</v>
      </c>
      <c r="B748">
        <v>20.83</v>
      </c>
      <c r="C748">
        <v>70.52</v>
      </c>
      <c r="D748">
        <v>76.88</v>
      </c>
      <c r="E748">
        <v>29.4</v>
      </c>
      <c r="F748" s="2">
        <v>67</v>
      </c>
      <c r="G748" s="2">
        <v>226.6</v>
      </c>
      <c r="H748" s="2">
        <v>0.65</v>
      </c>
      <c r="I748" s="2">
        <v>30.6</v>
      </c>
    </row>
    <row r="749" spans="1:9" x14ac:dyDescent="0.3">
      <c r="A749">
        <v>0.65600000000000003</v>
      </c>
      <c r="B749">
        <v>20.83</v>
      </c>
      <c r="C749" s="2">
        <v>68.88</v>
      </c>
      <c r="D749" s="2">
        <v>76.989999999999995</v>
      </c>
      <c r="E749" s="2">
        <v>31.2</v>
      </c>
      <c r="F749" s="2">
        <v>67</v>
      </c>
      <c r="G749" s="2">
        <v>226.6</v>
      </c>
      <c r="H749" s="2">
        <v>0.65</v>
      </c>
      <c r="I749" s="2">
        <v>30.6</v>
      </c>
    </row>
    <row r="750" spans="1:9" x14ac:dyDescent="0.3">
      <c r="A750" s="2">
        <v>0.65600000000000003</v>
      </c>
      <c r="B750" s="2">
        <v>20.83</v>
      </c>
      <c r="C750" s="2">
        <v>68.88</v>
      </c>
      <c r="D750" s="2">
        <v>76.989999999999995</v>
      </c>
      <c r="E750" s="2">
        <v>31.2</v>
      </c>
      <c r="F750">
        <v>74</v>
      </c>
      <c r="G750">
        <v>230</v>
      </c>
      <c r="H750">
        <v>0.66</v>
      </c>
      <c r="I750">
        <v>36.1</v>
      </c>
    </row>
    <row r="751" spans="1:9" x14ac:dyDescent="0.3">
      <c r="A751">
        <v>0.65600000000000003</v>
      </c>
      <c r="B751">
        <v>20.83</v>
      </c>
      <c r="C751" s="2">
        <v>68.88</v>
      </c>
      <c r="D751" s="2">
        <v>76.989999999999995</v>
      </c>
      <c r="E751" s="2">
        <v>31.2</v>
      </c>
      <c r="F751">
        <v>73</v>
      </c>
      <c r="G751">
        <v>226</v>
      </c>
      <c r="H751">
        <v>0.66</v>
      </c>
      <c r="I751">
        <v>37.1</v>
      </c>
    </row>
    <row r="752" spans="1:9" x14ac:dyDescent="0.3">
      <c r="A752">
        <v>0.65600000000000003</v>
      </c>
      <c r="B752">
        <v>20.83</v>
      </c>
      <c r="C752" s="2">
        <v>68.88</v>
      </c>
      <c r="D752" s="2">
        <v>76.989999999999995</v>
      </c>
      <c r="E752" s="2">
        <v>31.2</v>
      </c>
      <c r="F752">
        <v>74</v>
      </c>
      <c r="G752">
        <v>229</v>
      </c>
      <c r="H752">
        <v>0.66</v>
      </c>
      <c r="I752">
        <v>36.700000000000003</v>
      </c>
    </row>
    <row r="753" spans="1:9" x14ac:dyDescent="0.3">
      <c r="A753">
        <v>0.65600000000000003</v>
      </c>
      <c r="B753">
        <v>20.83</v>
      </c>
      <c r="C753" s="2">
        <v>68.88</v>
      </c>
      <c r="D753" s="2">
        <v>76.989999999999995</v>
      </c>
      <c r="E753" s="2">
        <v>31.2</v>
      </c>
      <c r="F753">
        <v>73</v>
      </c>
      <c r="G753">
        <v>226</v>
      </c>
      <c r="H753">
        <v>0.66</v>
      </c>
      <c r="I753">
        <v>37.299999999999997</v>
      </c>
    </row>
    <row r="754" spans="1:9" x14ac:dyDescent="0.3">
      <c r="A754">
        <v>0.65600000000000003</v>
      </c>
      <c r="B754">
        <v>20.83</v>
      </c>
      <c r="C754" s="2">
        <v>68.88</v>
      </c>
      <c r="D754" s="2">
        <v>76.989999999999995</v>
      </c>
      <c r="E754" s="2">
        <v>31.2</v>
      </c>
      <c r="F754">
        <v>74</v>
      </c>
      <c r="G754">
        <v>231</v>
      </c>
      <c r="H754">
        <v>0.66</v>
      </c>
      <c r="I754">
        <v>37.299999999999997</v>
      </c>
    </row>
    <row r="755" spans="1:9" x14ac:dyDescent="0.3">
      <c r="A755">
        <v>0.65600000000000003</v>
      </c>
      <c r="B755">
        <v>20.83</v>
      </c>
      <c r="C755" s="2">
        <v>68.88</v>
      </c>
      <c r="D755" s="2">
        <v>76.989999999999995</v>
      </c>
      <c r="E755" s="2">
        <v>31.2</v>
      </c>
      <c r="F755">
        <v>73</v>
      </c>
      <c r="G755">
        <v>223.3</v>
      </c>
      <c r="H755">
        <v>0.66</v>
      </c>
      <c r="I755">
        <v>36.4</v>
      </c>
    </row>
    <row r="756" spans="1:9" x14ac:dyDescent="0.3">
      <c r="A756">
        <v>0.65600000000000003</v>
      </c>
      <c r="B756">
        <v>20.83</v>
      </c>
      <c r="C756" s="2">
        <v>68.88</v>
      </c>
      <c r="D756" s="2">
        <v>76.989999999999995</v>
      </c>
      <c r="E756" s="2">
        <v>31.2</v>
      </c>
      <c r="F756" s="2">
        <v>67</v>
      </c>
      <c r="G756" s="2">
        <v>226.6</v>
      </c>
      <c r="H756" s="2">
        <v>0.65</v>
      </c>
      <c r="I756" s="2">
        <v>30.6</v>
      </c>
    </row>
    <row r="757" spans="1:9" x14ac:dyDescent="0.3">
      <c r="A757" s="2">
        <v>0.65600000000000003</v>
      </c>
      <c r="B757" s="2">
        <v>20.83</v>
      </c>
      <c r="C757">
        <v>74.400000000000006</v>
      </c>
      <c r="D757">
        <v>80.900000000000006</v>
      </c>
      <c r="E757">
        <v>40</v>
      </c>
      <c r="F757" s="2">
        <v>67</v>
      </c>
      <c r="G757" s="2">
        <v>226.6</v>
      </c>
      <c r="H757" s="2">
        <v>0.65</v>
      </c>
      <c r="I757" s="2">
        <v>30.6</v>
      </c>
    </row>
    <row r="758" spans="1:9" x14ac:dyDescent="0.3">
      <c r="A758" s="2">
        <v>0.65600000000000003</v>
      </c>
      <c r="B758" s="2">
        <v>20.83</v>
      </c>
      <c r="C758">
        <v>77.2</v>
      </c>
      <c r="D758">
        <v>79.72</v>
      </c>
      <c r="E758">
        <v>39.799999999999997</v>
      </c>
      <c r="F758" s="2">
        <v>67</v>
      </c>
      <c r="G758" s="2">
        <v>226.6</v>
      </c>
      <c r="H758" s="2">
        <v>0.65</v>
      </c>
      <c r="I758" s="2">
        <v>30.6</v>
      </c>
    </row>
    <row r="759" spans="1:9" x14ac:dyDescent="0.3">
      <c r="A759" s="2">
        <v>0.65600000000000003</v>
      </c>
      <c r="B759" s="2">
        <v>20.83</v>
      </c>
      <c r="C759">
        <v>73.8</v>
      </c>
      <c r="D759">
        <v>79.84</v>
      </c>
      <c r="E759">
        <v>39.700000000000003</v>
      </c>
      <c r="F759" s="2">
        <v>67</v>
      </c>
      <c r="G759" s="2">
        <v>226.6</v>
      </c>
      <c r="H759" s="2">
        <v>0.65</v>
      </c>
      <c r="I759" s="2">
        <v>30.6</v>
      </c>
    </row>
    <row r="760" spans="1:9" x14ac:dyDescent="0.3">
      <c r="A760" s="2">
        <v>0.65600000000000003</v>
      </c>
      <c r="B760" s="2">
        <v>20.83</v>
      </c>
      <c r="C760">
        <v>73.5</v>
      </c>
      <c r="D760">
        <v>80.599999999999994</v>
      </c>
      <c r="E760">
        <v>37.799999999999997</v>
      </c>
      <c r="F760" s="2">
        <v>67</v>
      </c>
      <c r="G760" s="2">
        <v>226.6</v>
      </c>
      <c r="H760" s="2">
        <v>0.65</v>
      </c>
      <c r="I760" s="2">
        <v>30.6</v>
      </c>
    </row>
    <row r="761" spans="1:9" x14ac:dyDescent="0.3">
      <c r="A761" s="2">
        <v>0.65600000000000003</v>
      </c>
      <c r="B761" s="2">
        <v>20.83</v>
      </c>
      <c r="C761">
        <v>78.5</v>
      </c>
      <c r="D761">
        <v>80.260000000000005</v>
      </c>
      <c r="E761">
        <v>38.200000000000003</v>
      </c>
      <c r="F761" s="2">
        <v>67</v>
      </c>
      <c r="G761" s="2">
        <v>226.6</v>
      </c>
      <c r="H761" s="2">
        <v>0.65</v>
      </c>
      <c r="I761" s="2">
        <v>30.6</v>
      </c>
    </row>
    <row r="762" spans="1:9" x14ac:dyDescent="0.3">
      <c r="A762" s="2">
        <v>0.65600000000000003</v>
      </c>
      <c r="B762" s="2">
        <v>20.83</v>
      </c>
      <c r="C762">
        <v>77.2</v>
      </c>
      <c r="D762">
        <v>80.3</v>
      </c>
      <c r="E762">
        <v>36.9</v>
      </c>
      <c r="F762" s="2">
        <v>67</v>
      </c>
      <c r="G762" s="2">
        <v>226.6</v>
      </c>
      <c r="H762" s="2">
        <v>0.65</v>
      </c>
      <c r="I762" s="2">
        <v>30.6</v>
      </c>
    </row>
    <row r="763" spans="1:9" x14ac:dyDescent="0.3">
      <c r="A763" s="2">
        <v>0.65600000000000003</v>
      </c>
      <c r="B763" s="2">
        <v>20.83</v>
      </c>
      <c r="C763" s="2">
        <v>68.88</v>
      </c>
      <c r="D763" s="2">
        <v>76.989999999999995</v>
      </c>
      <c r="E763" s="2">
        <v>31.2</v>
      </c>
      <c r="F763">
        <v>72</v>
      </c>
      <c r="G763">
        <v>225</v>
      </c>
      <c r="H763">
        <v>0.66</v>
      </c>
      <c r="I763">
        <v>35.9</v>
      </c>
    </row>
    <row r="764" spans="1:9" x14ac:dyDescent="0.3">
      <c r="A764">
        <v>0.65600000000000003</v>
      </c>
      <c r="B764">
        <v>20.83</v>
      </c>
      <c r="C764" s="2">
        <v>68.88</v>
      </c>
      <c r="D764" s="2">
        <v>76.989999999999995</v>
      </c>
      <c r="E764" s="2">
        <v>31.2</v>
      </c>
      <c r="F764">
        <v>73</v>
      </c>
      <c r="G764">
        <v>229.4</v>
      </c>
      <c r="H764">
        <v>0.66</v>
      </c>
      <c r="I764">
        <v>36.1</v>
      </c>
    </row>
    <row r="765" spans="1:9" x14ac:dyDescent="0.3">
      <c r="A765">
        <v>0.39400000000000002</v>
      </c>
      <c r="B765">
        <v>12.5</v>
      </c>
      <c r="C765">
        <v>73.3</v>
      </c>
      <c r="D765">
        <v>74.61</v>
      </c>
      <c r="E765">
        <v>32.9</v>
      </c>
      <c r="F765">
        <v>68</v>
      </c>
      <c r="G765">
        <v>264.60000000000002</v>
      </c>
      <c r="H765">
        <v>0.65600000000000003</v>
      </c>
      <c r="I765">
        <v>31</v>
      </c>
    </row>
    <row r="766" spans="1:9" x14ac:dyDescent="0.3">
      <c r="A766">
        <v>0.39400000000000002</v>
      </c>
      <c r="B766">
        <v>12.5</v>
      </c>
      <c r="C766">
        <v>68.8</v>
      </c>
      <c r="D766">
        <v>73.760000000000005</v>
      </c>
      <c r="E766">
        <v>31.7</v>
      </c>
      <c r="F766">
        <v>66</v>
      </c>
      <c r="G766">
        <v>266.39999999999998</v>
      </c>
      <c r="H766">
        <v>0.65600000000000003</v>
      </c>
      <c r="I766">
        <v>30.3</v>
      </c>
    </row>
    <row r="767" spans="1:9" x14ac:dyDescent="0.3">
      <c r="A767">
        <v>0.39400000000000002</v>
      </c>
      <c r="B767">
        <v>12.5</v>
      </c>
      <c r="C767">
        <v>72.8</v>
      </c>
      <c r="D767">
        <v>74.260000000000005</v>
      </c>
      <c r="E767">
        <v>31.5</v>
      </c>
      <c r="F767">
        <v>67</v>
      </c>
      <c r="G767">
        <v>258.5</v>
      </c>
      <c r="H767">
        <v>0.65600000000000003</v>
      </c>
      <c r="I767">
        <v>29.8</v>
      </c>
    </row>
    <row r="768" spans="1:9" x14ac:dyDescent="0.3">
      <c r="A768">
        <v>0.65600000000000003</v>
      </c>
      <c r="B768">
        <v>20.83</v>
      </c>
      <c r="C768" s="2">
        <v>68.88</v>
      </c>
      <c r="D768" s="2">
        <v>76.989999999999995</v>
      </c>
      <c r="E768" s="2">
        <v>31.2</v>
      </c>
      <c r="F768">
        <v>72</v>
      </c>
      <c r="G768">
        <v>227.9</v>
      </c>
      <c r="H768">
        <v>0.65</v>
      </c>
      <c r="I768">
        <v>45</v>
      </c>
    </row>
    <row r="769" spans="1:9" x14ac:dyDescent="0.3">
      <c r="A769">
        <v>0.65600000000000003</v>
      </c>
      <c r="B769">
        <v>20.83</v>
      </c>
      <c r="C769" s="2">
        <v>68.88</v>
      </c>
      <c r="D769" s="2">
        <v>76.989999999999995</v>
      </c>
      <c r="E769" s="2">
        <v>31.2</v>
      </c>
      <c r="F769">
        <v>73</v>
      </c>
      <c r="G769">
        <v>227.6</v>
      </c>
      <c r="H769">
        <v>0.65</v>
      </c>
      <c r="I769">
        <v>45</v>
      </c>
    </row>
    <row r="770" spans="1:9" x14ac:dyDescent="0.3">
      <c r="A770">
        <v>0.65600000000000003</v>
      </c>
      <c r="B770">
        <v>20.83</v>
      </c>
      <c r="C770" s="2">
        <v>68.88</v>
      </c>
      <c r="D770" s="2">
        <v>76.989999999999995</v>
      </c>
      <c r="E770" s="2">
        <v>31.2</v>
      </c>
      <c r="F770">
        <v>74</v>
      </c>
      <c r="G770">
        <v>230.6</v>
      </c>
      <c r="H770">
        <v>0.65</v>
      </c>
      <c r="I770">
        <v>45</v>
      </c>
    </row>
    <row r="771" spans="1:9" x14ac:dyDescent="0.3">
      <c r="A771">
        <v>0.65600000000000003</v>
      </c>
      <c r="B771">
        <v>20.83</v>
      </c>
      <c r="C771">
        <v>63.96</v>
      </c>
      <c r="D771">
        <v>89.52</v>
      </c>
      <c r="E771">
        <v>45</v>
      </c>
      <c r="F771" s="2">
        <v>67</v>
      </c>
      <c r="G771" s="2">
        <v>226.6</v>
      </c>
      <c r="H771" s="2">
        <v>0.65</v>
      </c>
      <c r="I771" s="2">
        <v>30.6</v>
      </c>
    </row>
    <row r="772" spans="1:9" x14ac:dyDescent="0.3">
      <c r="A772">
        <v>0.65600000000000003</v>
      </c>
      <c r="B772">
        <v>20.83</v>
      </c>
      <c r="C772">
        <v>69.86</v>
      </c>
      <c r="D772">
        <v>76.72</v>
      </c>
      <c r="E772">
        <v>29.9</v>
      </c>
      <c r="F772" s="2">
        <v>67</v>
      </c>
      <c r="G772" s="2">
        <v>226.6</v>
      </c>
      <c r="H772" s="2">
        <v>0.65</v>
      </c>
      <c r="I772" s="2">
        <v>30.6</v>
      </c>
    </row>
    <row r="773" spans="1:9" x14ac:dyDescent="0.3">
      <c r="A773">
        <v>0.65600000000000003</v>
      </c>
      <c r="B773">
        <v>20.83</v>
      </c>
      <c r="C773">
        <v>63.52</v>
      </c>
      <c r="D773">
        <v>89.5</v>
      </c>
      <c r="E773">
        <v>45</v>
      </c>
      <c r="F773" s="2">
        <v>67</v>
      </c>
      <c r="G773" s="2">
        <v>226.6</v>
      </c>
      <c r="H773" s="2">
        <v>0.65</v>
      </c>
      <c r="I773" s="2">
        <v>30.6</v>
      </c>
    </row>
    <row r="774" spans="1:9" x14ac:dyDescent="0.3">
      <c r="A774">
        <v>0.65600000000000003</v>
      </c>
      <c r="B774">
        <v>20.83</v>
      </c>
      <c r="C774">
        <v>63.04</v>
      </c>
      <c r="D774">
        <v>89.77</v>
      </c>
      <c r="E774">
        <v>45</v>
      </c>
      <c r="F774" s="2">
        <v>67</v>
      </c>
      <c r="G774" s="2">
        <v>226.6</v>
      </c>
      <c r="H774" s="2">
        <v>0.65</v>
      </c>
      <c r="I774" s="2">
        <v>30.6</v>
      </c>
    </row>
    <row r="775" spans="1:9" x14ac:dyDescent="0.3">
      <c r="A775">
        <v>0.65600000000000003</v>
      </c>
      <c r="B775">
        <v>20.83</v>
      </c>
      <c r="C775" s="2">
        <v>68.88</v>
      </c>
      <c r="D775" s="2">
        <v>76.989999999999995</v>
      </c>
      <c r="E775" s="2">
        <v>31.2</v>
      </c>
      <c r="F775">
        <v>68</v>
      </c>
      <c r="G775">
        <v>231.9</v>
      </c>
      <c r="H775">
        <v>0.65</v>
      </c>
      <c r="I775">
        <v>37</v>
      </c>
    </row>
    <row r="776" spans="1:9" x14ac:dyDescent="0.3">
      <c r="A776">
        <v>0.65600000000000003</v>
      </c>
      <c r="B776">
        <v>20.83</v>
      </c>
      <c r="C776" s="2">
        <v>68.88</v>
      </c>
      <c r="D776" s="2">
        <v>76.989999999999995</v>
      </c>
      <c r="E776" s="2">
        <v>31.2</v>
      </c>
      <c r="F776">
        <v>67</v>
      </c>
      <c r="G776">
        <v>229.2</v>
      </c>
      <c r="H776">
        <v>0.65</v>
      </c>
      <c r="I776">
        <v>37</v>
      </c>
    </row>
    <row r="777" spans="1:9" x14ac:dyDescent="0.3">
      <c r="A777">
        <v>0.65600000000000003</v>
      </c>
      <c r="B777">
        <v>20.83</v>
      </c>
      <c r="C777">
        <v>60.6</v>
      </c>
      <c r="D777">
        <v>85.69</v>
      </c>
      <c r="E777">
        <v>35</v>
      </c>
      <c r="F777" s="2">
        <v>67</v>
      </c>
      <c r="G777" s="2">
        <v>226.6</v>
      </c>
      <c r="H777" s="2">
        <v>0.65</v>
      </c>
      <c r="I777" s="2">
        <v>30.6</v>
      </c>
    </row>
    <row r="778" spans="1:9" x14ac:dyDescent="0.3">
      <c r="A778">
        <v>0.65600000000000003</v>
      </c>
      <c r="B778">
        <v>20.83</v>
      </c>
      <c r="C778" s="2">
        <v>68.88</v>
      </c>
      <c r="D778" s="2">
        <v>76.989999999999995</v>
      </c>
      <c r="E778" s="2">
        <v>31.2</v>
      </c>
      <c r="F778">
        <v>72</v>
      </c>
      <c r="G778">
        <v>229.2</v>
      </c>
      <c r="H778">
        <v>0.65</v>
      </c>
      <c r="I778">
        <v>37</v>
      </c>
    </row>
    <row r="779" spans="1:9" x14ac:dyDescent="0.3">
      <c r="A779">
        <v>0.65600000000000003</v>
      </c>
      <c r="B779">
        <v>20.83</v>
      </c>
      <c r="C779" s="2">
        <v>68.88</v>
      </c>
      <c r="D779" s="2">
        <v>76.989999999999995</v>
      </c>
      <c r="E779" s="2">
        <v>31.2</v>
      </c>
      <c r="F779">
        <v>68</v>
      </c>
      <c r="G779">
        <v>237.2</v>
      </c>
      <c r="H779">
        <v>0.65</v>
      </c>
      <c r="I779">
        <v>37</v>
      </c>
    </row>
    <row r="780" spans="1:9" x14ac:dyDescent="0.3">
      <c r="A780">
        <v>0.65600000000000003</v>
      </c>
      <c r="B780">
        <v>20.83</v>
      </c>
      <c r="C780" s="2">
        <v>68.88</v>
      </c>
      <c r="D780" s="2">
        <v>76.989999999999995</v>
      </c>
      <c r="E780" s="2">
        <v>31.2</v>
      </c>
      <c r="F780">
        <v>67</v>
      </c>
      <c r="G780">
        <v>232</v>
      </c>
      <c r="H780">
        <v>0.65</v>
      </c>
      <c r="I780">
        <v>37</v>
      </c>
    </row>
    <row r="781" spans="1:9" x14ac:dyDescent="0.3">
      <c r="A781">
        <v>0.65600000000000003</v>
      </c>
      <c r="B781">
        <v>20.83</v>
      </c>
      <c r="C781" s="2">
        <v>68.88</v>
      </c>
      <c r="D781" s="2">
        <v>76.989999999999995</v>
      </c>
      <c r="E781" s="2">
        <v>31.2</v>
      </c>
      <c r="F781">
        <v>67</v>
      </c>
      <c r="G781">
        <v>227.8</v>
      </c>
      <c r="H781">
        <v>0.65</v>
      </c>
      <c r="I781">
        <v>37</v>
      </c>
    </row>
    <row r="782" spans="1:9" x14ac:dyDescent="0.3">
      <c r="A782">
        <v>0.65600000000000003</v>
      </c>
      <c r="B782">
        <v>20.83</v>
      </c>
      <c r="C782">
        <v>60.98</v>
      </c>
      <c r="D782">
        <v>85.4</v>
      </c>
      <c r="E782">
        <v>35</v>
      </c>
      <c r="F782" s="2">
        <v>67</v>
      </c>
      <c r="G782" s="2">
        <v>226.6</v>
      </c>
      <c r="H782" s="2">
        <v>0.65</v>
      </c>
      <c r="I782" s="2">
        <v>30.6</v>
      </c>
    </row>
    <row r="783" spans="1:9" x14ac:dyDescent="0.3">
      <c r="A783">
        <v>0.65600000000000003</v>
      </c>
      <c r="B783">
        <v>20.83</v>
      </c>
      <c r="C783">
        <v>60.99</v>
      </c>
      <c r="D783">
        <v>85.27</v>
      </c>
      <c r="E783">
        <v>35</v>
      </c>
      <c r="F783" s="2">
        <v>67</v>
      </c>
      <c r="G783" s="2">
        <v>226.6</v>
      </c>
      <c r="H783" s="2">
        <v>0.65</v>
      </c>
      <c r="I783" s="2">
        <v>30.6</v>
      </c>
    </row>
    <row r="784" spans="1:9" x14ac:dyDescent="0.3">
      <c r="A784">
        <v>0.65600000000000003</v>
      </c>
      <c r="B784">
        <v>20.83</v>
      </c>
      <c r="C784">
        <v>60.79</v>
      </c>
      <c r="D784">
        <v>85.73</v>
      </c>
      <c r="E784">
        <v>35</v>
      </c>
      <c r="F784" s="2">
        <v>67</v>
      </c>
      <c r="G784" s="2">
        <v>226.6</v>
      </c>
      <c r="H784" s="2">
        <v>0.65</v>
      </c>
      <c r="I784" s="2">
        <v>30.6</v>
      </c>
    </row>
    <row r="785" spans="1:9" x14ac:dyDescent="0.3">
      <c r="A785">
        <v>0.65600000000000003</v>
      </c>
      <c r="B785">
        <v>20.83</v>
      </c>
      <c r="C785">
        <v>60.45</v>
      </c>
      <c r="D785">
        <v>85.73</v>
      </c>
      <c r="E785">
        <v>35</v>
      </c>
      <c r="F785" s="2">
        <v>67</v>
      </c>
      <c r="G785" s="2">
        <v>226.6</v>
      </c>
      <c r="H785" s="2">
        <v>0.65</v>
      </c>
      <c r="I785" s="2">
        <v>30.6</v>
      </c>
    </row>
    <row r="786" spans="1:9" x14ac:dyDescent="0.3">
      <c r="A786">
        <v>0.65600000000000003</v>
      </c>
      <c r="B786">
        <v>20.83</v>
      </c>
      <c r="C786">
        <v>60.58</v>
      </c>
      <c r="D786">
        <v>85.75</v>
      </c>
      <c r="E786">
        <v>35</v>
      </c>
      <c r="F786" s="2">
        <v>67</v>
      </c>
      <c r="G786" s="2">
        <v>226.6</v>
      </c>
      <c r="H786" s="2">
        <v>0.65</v>
      </c>
      <c r="I786" s="2">
        <v>30.6</v>
      </c>
    </row>
    <row r="787" spans="1:9" x14ac:dyDescent="0.3">
      <c r="A787">
        <v>0.65600000000000003</v>
      </c>
      <c r="B787">
        <v>20.83</v>
      </c>
      <c r="C787" s="2">
        <v>68.88</v>
      </c>
      <c r="D787" s="2">
        <v>76.989999999999995</v>
      </c>
      <c r="E787" s="2">
        <v>31.2</v>
      </c>
      <c r="F787">
        <v>67</v>
      </c>
      <c r="G787">
        <v>229</v>
      </c>
      <c r="H787">
        <v>0.65</v>
      </c>
      <c r="I787">
        <v>35</v>
      </c>
    </row>
    <row r="788" spans="1:9" x14ac:dyDescent="0.3">
      <c r="A788">
        <v>0.65600000000000003</v>
      </c>
      <c r="B788">
        <v>20.83</v>
      </c>
      <c r="C788">
        <v>61</v>
      </c>
      <c r="D788">
        <v>85.46</v>
      </c>
      <c r="E788">
        <v>35</v>
      </c>
      <c r="F788" s="2">
        <v>67</v>
      </c>
      <c r="G788" s="2">
        <v>226.6</v>
      </c>
      <c r="H788" s="2">
        <v>0.65</v>
      </c>
      <c r="I788" s="2">
        <v>30.6</v>
      </c>
    </row>
    <row r="789" spans="1:9" x14ac:dyDescent="0.3">
      <c r="A789">
        <v>0.65600000000000003</v>
      </c>
      <c r="B789">
        <v>20.83</v>
      </c>
      <c r="C789" s="2">
        <v>68.88</v>
      </c>
      <c r="D789" s="2">
        <v>76.989999999999995</v>
      </c>
      <c r="E789" s="2">
        <v>31.2</v>
      </c>
      <c r="F789">
        <v>65</v>
      </c>
      <c r="G789">
        <v>226.8</v>
      </c>
      <c r="H789">
        <v>0.65</v>
      </c>
      <c r="I789">
        <v>27</v>
      </c>
    </row>
    <row r="790" spans="1:9" x14ac:dyDescent="0.3">
      <c r="A790">
        <v>0.65600000000000003</v>
      </c>
      <c r="B790">
        <v>20.83</v>
      </c>
      <c r="C790" s="2">
        <v>68.88</v>
      </c>
      <c r="D790" s="2">
        <v>76.989999999999995</v>
      </c>
      <c r="E790" s="2">
        <v>31.2</v>
      </c>
      <c r="F790">
        <v>68</v>
      </c>
      <c r="G790">
        <v>229.6</v>
      </c>
      <c r="H790">
        <v>0.66</v>
      </c>
      <c r="I790">
        <v>32.299999999999997</v>
      </c>
    </row>
    <row r="791" spans="1:9" x14ac:dyDescent="0.3">
      <c r="A791">
        <v>0.65600000000000003</v>
      </c>
      <c r="B791">
        <v>20.83</v>
      </c>
      <c r="C791" s="2">
        <v>68.88</v>
      </c>
      <c r="D791" s="2">
        <v>76.989999999999995</v>
      </c>
      <c r="E791" s="2">
        <v>31.2</v>
      </c>
      <c r="F791">
        <v>72</v>
      </c>
      <c r="G791">
        <v>224</v>
      </c>
      <c r="H791">
        <v>0.66</v>
      </c>
      <c r="I791">
        <v>32</v>
      </c>
    </row>
    <row r="792" spans="1:9" x14ac:dyDescent="0.3">
      <c r="A792">
        <v>0.65600000000000003</v>
      </c>
      <c r="B792">
        <v>20.83</v>
      </c>
      <c r="C792" s="2">
        <v>68.88</v>
      </c>
      <c r="D792" s="2">
        <v>76.989999999999995</v>
      </c>
      <c r="E792" s="2">
        <v>31.2</v>
      </c>
      <c r="F792">
        <v>67</v>
      </c>
      <c r="G792">
        <v>230</v>
      </c>
      <c r="H792">
        <v>0.66</v>
      </c>
      <c r="I792">
        <v>32</v>
      </c>
    </row>
    <row r="793" spans="1:9" x14ac:dyDescent="0.3">
      <c r="A793">
        <v>0.65600000000000003</v>
      </c>
      <c r="B793">
        <v>20.83</v>
      </c>
      <c r="C793" s="2">
        <v>68.88</v>
      </c>
      <c r="D793" s="2">
        <v>76.989999999999995</v>
      </c>
      <c r="E793" s="2">
        <v>31.2</v>
      </c>
      <c r="F793">
        <v>72</v>
      </c>
      <c r="G793">
        <v>224.5</v>
      </c>
      <c r="H793">
        <v>0.66</v>
      </c>
      <c r="I793">
        <v>32.200000000000003</v>
      </c>
    </row>
    <row r="794" spans="1:9" x14ac:dyDescent="0.3">
      <c r="A794">
        <v>0.65600000000000003</v>
      </c>
      <c r="B794">
        <v>20.83</v>
      </c>
      <c r="C794">
        <v>60.5</v>
      </c>
      <c r="D794">
        <v>84.81</v>
      </c>
      <c r="E794">
        <v>31.6</v>
      </c>
      <c r="F794">
        <v>71</v>
      </c>
      <c r="G794">
        <v>225.8</v>
      </c>
      <c r="H794">
        <v>0.66</v>
      </c>
      <c r="I794">
        <v>32</v>
      </c>
    </row>
    <row r="795" spans="1:9" x14ac:dyDescent="0.3">
      <c r="A795">
        <v>0.65600000000000003</v>
      </c>
      <c r="B795">
        <v>20.83</v>
      </c>
      <c r="C795">
        <v>61</v>
      </c>
      <c r="D795">
        <v>85.15</v>
      </c>
      <c r="E795">
        <v>31.6</v>
      </c>
      <c r="F795" s="2">
        <v>67</v>
      </c>
      <c r="G795" s="2">
        <v>226.6</v>
      </c>
      <c r="H795" s="2">
        <v>0.65</v>
      </c>
      <c r="I795" s="2">
        <v>30.6</v>
      </c>
    </row>
    <row r="796" spans="1:9" x14ac:dyDescent="0.3">
      <c r="A796">
        <v>0.65600000000000003</v>
      </c>
      <c r="B796">
        <v>20.83</v>
      </c>
      <c r="C796">
        <v>60.8</v>
      </c>
      <c r="D796">
        <v>85.26</v>
      </c>
      <c r="E796">
        <v>31.6</v>
      </c>
      <c r="F796" s="2">
        <v>67</v>
      </c>
      <c r="G796" s="2">
        <v>226.6</v>
      </c>
      <c r="H796" s="2">
        <v>0.65</v>
      </c>
      <c r="I796" s="2">
        <v>30.6</v>
      </c>
    </row>
    <row r="797" spans="1:9" x14ac:dyDescent="0.3">
      <c r="A797">
        <v>0.65600000000000003</v>
      </c>
      <c r="B797">
        <v>20.83</v>
      </c>
      <c r="C797">
        <v>61.5</v>
      </c>
      <c r="D797">
        <v>84.86</v>
      </c>
      <c r="E797">
        <v>31.7</v>
      </c>
      <c r="F797" s="2">
        <v>67</v>
      </c>
      <c r="G797" s="2">
        <v>226.6</v>
      </c>
      <c r="H797" s="2">
        <v>0.65</v>
      </c>
      <c r="I797" s="2">
        <v>30.6</v>
      </c>
    </row>
    <row r="798" spans="1:9" x14ac:dyDescent="0.3">
      <c r="A798">
        <v>0.65600000000000003</v>
      </c>
      <c r="B798">
        <v>20.83</v>
      </c>
      <c r="C798">
        <v>61</v>
      </c>
      <c r="D798">
        <v>85.39</v>
      </c>
      <c r="E798">
        <v>31.6</v>
      </c>
      <c r="F798" s="2">
        <v>67</v>
      </c>
      <c r="G798" s="2">
        <v>226.6</v>
      </c>
      <c r="H798" s="2">
        <v>0.65</v>
      </c>
      <c r="I798" s="2">
        <v>30.6</v>
      </c>
    </row>
    <row r="799" spans="1:9" x14ac:dyDescent="0.3">
      <c r="A799">
        <v>0.65600000000000003</v>
      </c>
      <c r="B799">
        <v>20.83</v>
      </c>
      <c r="C799" s="2">
        <v>68.88</v>
      </c>
      <c r="D799" s="2">
        <v>76.989999999999995</v>
      </c>
      <c r="E799" s="2">
        <v>31.2</v>
      </c>
      <c r="F799">
        <v>67</v>
      </c>
      <c r="G799">
        <v>226.6</v>
      </c>
      <c r="H799">
        <v>0.66</v>
      </c>
      <c r="I799">
        <v>29.5</v>
      </c>
    </row>
    <row r="800" spans="1:9" x14ac:dyDescent="0.3">
      <c r="A800">
        <v>0.65600000000000003</v>
      </c>
      <c r="B800">
        <v>20.83</v>
      </c>
      <c r="C800" s="2">
        <v>68.88</v>
      </c>
      <c r="D800" s="2">
        <v>76.989999999999995</v>
      </c>
      <c r="E800" s="2">
        <v>31.2</v>
      </c>
      <c r="F800">
        <v>67</v>
      </c>
      <c r="G800">
        <v>228.6</v>
      </c>
      <c r="H800">
        <v>0.65600000000000003</v>
      </c>
      <c r="I800">
        <v>30.1</v>
      </c>
    </row>
    <row r="801" spans="1:9" x14ac:dyDescent="0.3">
      <c r="A801">
        <v>0.65600000000000003</v>
      </c>
      <c r="B801">
        <v>20.83</v>
      </c>
      <c r="C801" s="2">
        <v>68.88</v>
      </c>
      <c r="D801" s="2">
        <v>76.989999999999995</v>
      </c>
      <c r="E801" s="2">
        <v>31.2</v>
      </c>
      <c r="F801">
        <v>67</v>
      </c>
      <c r="G801">
        <v>234.6</v>
      </c>
      <c r="H801">
        <v>0.65600000000000003</v>
      </c>
      <c r="I801">
        <v>30.5</v>
      </c>
    </row>
    <row r="802" spans="1:9" x14ac:dyDescent="0.3">
      <c r="A802">
        <v>0.65600000000000003</v>
      </c>
      <c r="B802">
        <v>20.83</v>
      </c>
      <c r="C802" s="2">
        <v>68.88</v>
      </c>
      <c r="D802" s="2">
        <v>76.989999999999995</v>
      </c>
      <c r="E802" s="2">
        <v>31.2</v>
      </c>
      <c r="F802">
        <v>67</v>
      </c>
      <c r="G802">
        <v>231.5</v>
      </c>
      <c r="H802">
        <v>0.65600000000000003</v>
      </c>
      <c r="I802">
        <v>29.8</v>
      </c>
    </row>
    <row r="803" spans="1:9" x14ac:dyDescent="0.3">
      <c r="A803">
        <v>0.65600000000000003</v>
      </c>
      <c r="B803">
        <v>20.83</v>
      </c>
      <c r="C803" s="2">
        <v>68.88</v>
      </c>
      <c r="D803" s="2">
        <v>76.989999999999995</v>
      </c>
      <c r="E803" s="2">
        <v>31.2</v>
      </c>
      <c r="F803">
        <v>67</v>
      </c>
      <c r="G803">
        <v>232.8</v>
      </c>
      <c r="H803">
        <v>0.65600000000000003</v>
      </c>
      <c r="I803">
        <v>30.1</v>
      </c>
    </row>
    <row r="804" spans="1:9" x14ac:dyDescent="0.3">
      <c r="A804">
        <v>0.65600000000000003</v>
      </c>
      <c r="B804">
        <v>20.83</v>
      </c>
      <c r="C804">
        <v>84.98</v>
      </c>
      <c r="D804">
        <v>105.4</v>
      </c>
      <c r="E804">
        <v>30.8</v>
      </c>
      <c r="F804" s="2">
        <v>67</v>
      </c>
      <c r="G804" s="2">
        <v>226.6</v>
      </c>
      <c r="H804" s="2">
        <v>0.65</v>
      </c>
      <c r="I804" s="2">
        <v>30.6</v>
      </c>
    </row>
    <row r="805" spans="1:9" x14ac:dyDescent="0.3">
      <c r="A805">
        <v>0.65600000000000003</v>
      </c>
      <c r="B805">
        <v>20.83</v>
      </c>
      <c r="C805">
        <v>84.73</v>
      </c>
      <c r="D805">
        <v>77.239999999999995</v>
      </c>
      <c r="E805">
        <v>32.200000000000003</v>
      </c>
      <c r="F805" s="2">
        <v>67</v>
      </c>
      <c r="G805" s="2">
        <v>226.6</v>
      </c>
      <c r="H805" s="2">
        <v>0.65</v>
      </c>
      <c r="I805" s="2">
        <v>30.6</v>
      </c>
    </row>
    <row r="806" spans="1:9" x14ac:dyDescent="0.3">
      <c r="A806">
        <v>0.65600000000000003</v>
      </c>
      <c r="B806">
        <v>20.83</v>
      </c>
      <c r="C806">
        <v>85.8</v>
      </c>
      <c r="D806">
        <v>77.8</v>
      </c>
      <c r="E806">
        <v>32</v>
      </c>
      <c r="F806" s="2">
        <v>67</v>
      </c>
      <c r="G806" s="2">
        <v>226.6</v>
      </c>
      <c r="H806" s="2">
        <v>0.65</v>
      </c>
      <c r="I806" s="2">
        <v>30.6</v>
      </c>
    </row>
    <row r="807" spans="1:9" x14ac:dyDescent="0.3">
      <c r="A807">
        <v>0.65600000000000003</v>
      </c>
      <c r="B807">
        <v>20.83</v>
      </c>
      <c r="C807">
        <v>84.45</v>
      </c>
      <c r="D807">
        <v>76.97</v>
      </c>
      <c r="E807">
        <v>32</v>
      </c>
      <c r="F807" s="2">
        <v>67</v>
      </c>
      <c r="G807" s="2">
        <v>226.6</v>
      </c>
      <c r="H807" s="2">
        <v>0.65</v>
      </c>
      <c r="I807" s="2">
        <v>30.6</v>
      </c>
    </row>
    <row r="808" spans="1:9" x14ac:dyDescent="0.3">
      <c r="A808">
        <v>0.65600000000000003</v>
      </c>
      <c r="B808">
        <v>20.83</v>
      </c>
      <c r="C808" s="2">
        <v>68.88</v>
      </c>
      <c r="D808" s="2">
        <v>76.989999999999995</v>
      </c>
      <c r="E808" s="2">
        <v>31.2</v>
      </c>
      <c r="F808">
        <v>65</v>
      </c>
      <c r="G808">
        <v>226.5</v>
      </c>
      <c r="H808">
        <v>0.65</v>
      </c>
      <c r="I808">
        <v>27</v>
      </c>
    </row>
    <row r="809" spans="1:9" x14ac:dyDescent="0.3">
      <c r="A809">
        <v>0.65600000000000003</v>
      </c>
      <c r="B809">
        <v>20.83</v>
      </c>
      <c r="C809" s="2">
        <v>68.88</v>
      </c>
      <c r="D809" s="2">
        <v>76.989999999999995</v>
      </c>
      <c r="E809" s="2">
        <v>31.2</v>
      </c>
      <c r="F809">
        <v>69</v>
      </c>
      <c r="G809">
        <v>221.5</v>
      </c>
      <c r="H809">
        <v>0.65</v>
      </c>
      <c r="I809">
        <v>27</v>
      </c>
    </row>
    <row r="810" spans="1:9" x14ac:dyDescent="0.3">
      <c r="A810">
        <v>0.65600000000000003</v>
      </c>
      <c r="B810">
        <v>20.83</v>
      </c>
      <c r="C810" s="2">
        <v>68.88</v>
      </c>
      <c r="D810" s="2">
        <v>76.989999999999995</v>
      </c>
      <c r="E810" s="2">
        <v>31.2</v>
      </c>
      <c r="F810">
        <v>70</v>
      </c>
      <c r="G810">
        <v>221.5</v>
      </c>
      <c r="H810">
        <v>0.65</v>
      </c>
      <c r="I810">
        <v>27</v>
      </c>
    </row>
    <row r="811" spans="1:9" x14ac:dyDescent="0.3">
      <c r="A811">
        <v>0.65600000000000003</v>
      </c>
      <c r="B811">
        <v>20.83</v>
      </c>
      <c r="C811" s="2">
        <v>68.88</v>
      </c>
      <c r="D811" s="2">
        <v>76.989999999999995</v>
      </c>
      <c r="E811" s="2">
        <v>31.2</v>
      </c>
      <c r="F811">
        <v>68</v>
      </c>
      <c r="G811">
        <v>217.9</v>
      </c>
      <c r="H811">
        <v>0.65</v>
      </c>
      <c r="I811">
        <v>27</v>
      </c>
    </row>
    <row r="812" spans="1:9" x14ac:dyDescent="0.3">
      <c r="A812">
        <v>0.65600000000000003</v>
      </c>
      <c r="B812">
        <v>20.83</v>
      </c>
      <c r="C812">
        <v>59.87</v>
      </c>
      <c r="D812">
        <v>82.7</v>
      </c>
      <c r="E812">
        <v>26</v>
      </c>
      <c r="F812" s="2">
        <v>67</v>
      </c>
      <c r="G812" s="2">
        <v>226.6</v>
      </c>
      <c r="H812" s="2">
        <v>0.65</v>
      </c>
      <c r="I812" s="2">
        <v>30.6</v>
      </c>
    </row>
    <row r="813" spans="1:9" x14ac:dyDescent="0.3">
      <c r="A813">
        <v>0.65600000000000003</v>
      </c>
      <c r="B813">
        <v>20.83</v>
      </c>
      <c r="C813">
        <v>59.68</v>
      </c>
      <c r="D813">
        <v>82.43</v>
      </c>
      <c r="E813">
        <v>26</v>
      </c>
      <c r="F813" s="2">
        <v>67</v>
      </c>
      <c r="G813" s="2">
        <v>226.6</v>
      </c>
      <c r="H813" s="2">
        <v>0.65</v>
      </c>
      <c r="I813" s="2">
        <v>30.6</v>
      </c>
    </row>
    <row r="814" spans="1:9" x14ac:dyDescent="0.3">
      <c r="A814">
        <v>0.65600000000000003</v>
      </c>
      <c r="B814">
        <v>20.83</v>
      </c>
      <c r="C814">
        <v>59.72</v>
      </c>
      <c r="D814">
        <v>82.54</v>
      </c>
      <c r="E814">
        <v>26</v>
      </c>
      <c r="F814" s="2">
        <v>67</v>
      </c>
      <c r="G814" s="2">
        <v>226.6</v>
      </c>
      <c r="H814" s="2">
        <v>0.65</v>
      </c>
      <c r="I814" s="2">
        <v>30.6</v>
      </c>
    </row>
    <row r="815" spans="1:9" x14ac:dyDescent="0.3">
      <c r="A815">
        <v>0.65600000000000003</v>
      </c>
      <c r="B815">
        <v>20.83</v>
      </c>
      <c r="C815">
        <v>59.95</v>
      </c>
      <c r="D815">
        <v>82.6</v>
      </c>
      <c r="E815">
        <v>26</v>
      </c>
      <c r="F815" s="2">
        <v>67</v>
      </c>
      <c r="G815" s="2">
        <v>226.6</v>
      </c>
      <c r="H815" s="2">
        <v>0.65</v>
      </c>
      <c r="I815" s="2">
        <v>30.6</v>
      </c>
    </row>
    <row r="816" spans="1:9" x14ac:dyDescent="0.3">
      <c r="A816">
        <v>0.39400000000000002</v>
      </c>
      <c r="B816">
        <v>12.5</v>
      </c>
      <c r="C816">
        <v>59.23</v>
      </c>
      <c r="D816">
        <v>78.760000000000005</v>
      </c>
      <c r="E816">
        <v>26</v>
      </c>
      <c r="F816">
        <v>63</v>
      </c>
      <c r="G816">
        <v>262.89999999999998</v>
      </c>
      <c r="H816">
        <v>0.65</v>
      </c>
      <c r="I816">
        <v>26</v>
      </c>
    </row>
    <row r="817" spans="1:9" x14ac:dyDescent="0.3">
      <c r="A817">
        <v>0.65600000000000003</v>
      </c>
      <c r="B817">
        <v>20.83</v>
      </c>
      <c r="C817">
        <v>57.49</v>
      </c>
      <c r="D817">
        <v>92.66</v>
      </c>
      <c r="E817">
        <v>26</v>
      </c>
      <c r="F817" s="2">
        <v>67</v>
      </c>
      <c r="G817" s="2">
        <v>226.6</v>
      </c>
      <c r="H817" s="2">
        <v>0.65</v>
      </c>
      <c r="I817" s="2">
        <v>30.6</v>
      </c>
    </row>
    <row r="818" spans="1:9" x14ac:dyDescent="0.3">
      <c r="A818">
        <v>0.65600000000000003</v>
      </c>
      <c r="B818">
        <v>20.83</v>
      </c>
      <c r="C818" s="2">
        <v>68.88</v>
      </c>
      <c r="D818" s="2">
        <v>76.989999999999995</v>
      </c>
      <c r="E818" s="2">
        <v>31.2</v>
      </c>
      <c r="F818">
        <v>62</v>
      </c>
      <c r="G818">
        <v>217</v>
      </c>
      <c r="H818">
        <v>0.65</v>
      </c>
      <c r="I818">
        <v>26</v>
      </c>
    </row>
    <row r="819" spans="1:9" x14ac:dyDescent="0.3">
      <c r="A819">
        <v>0.65600000000000003</v>
      </c>
      <c r="B819">
        <v>20.83</v>
      </c>
      <c r="C819" s="2">
        <v>68.88</v>
      </c>
      <c r="D819" s="2">
        <v>76.989999999999995</v>
      </c>
      <c r="E819" s="2">
        <v>31.2</v>
      </c>
      <c r="F819">
        <v>67</v>
      </c>
      <c r="G819">
        <v>227.3</v>
      </c>
      <c r="H819">
        <v>0.66</v>
      </c>
      <c r="I819">
        <v>29.2</v>
      </c>
    </row>
    <row r="820" spans="1:9" x14ac:dyDescent="0.3">
      <c r="A820">
        <v>0.65600000000000003</v>
      </c>
      <c r="B820">
        <v>20.83</v>
      </c>
      <c r="C820" s="2">
        <v>68.88</v>
      </c>
      <c r="D820" s="2">
        <v>76.989999999999995</v>
      </c>
      <c r="E820" s="2">
        <v>31.2</v>
      </c>
      <c r="F820">
        <v>67</v>
      </c>
      <c r="G820">
        <v>233.7</v>
      </c>
      <c r="H820">
        <v>0.66</v>
      </c>
      <c r="I820">
        <v>28.5</v>
      </c>
    </row>
    <row r="821" spans="1:9" x14ac:dyDescent="0.3">
      <c r="A821">
        <v>0.65600000000000003</v>
      </c>
      <c r="B821">
        <v>20.83</v>
      </c>
      <c r="C821" s="2">
        <v>68.88</v>
      </c>
      <c r="D821" s="2">
        <v>76.989999999999995</v>
      </c>
      <c r="E821" s="2">
        <v>31.2</v>
      </c>
      <c r="F821">
        <v>67</v>
      </c>
      <c r="G821">
        <v>233.7</v>
      </c>
      <c r="H821">
        <v>0.66</v>
      </c>
      <c r="I821">
        <v>28.9</v>
      </c>
    </row>
    <row r="822" spans="1:9" x14ac:dyDescent="0.3">
      <c r="A822">
        <v>0.65600000000000003</v>
      </c>
      <c r="B822">
        <v>20.83</v>
      </c>
      <c r="C822" s="2">
        <v>68.88</v>
      </c>
      <c r="D822" s="2">
        <v>76.989999999999995</v>
      </c>
      <c r="E822" s="2">
        <v>31.2</v>
      </c>
      <c r="F822">
        <v>72</v>
      </c>
      <c r="G822">
        <v>226.3</v>
      </c>
      <c r="H822">
        <v>0.66</v>
      </c>
      <c r="I822">
        <v>29</v>
      </c>
    </row>
    <row r="823" spans="1:9" x14ac:dyDescent="0.3">
      <c r="A823">
        <v>0.65600000000000003</v>
      </c>
      <c r="B823">
        <v>20.83</v>
      </c>
      <c r="C823">
        <v>71.87</v>
      </c>
      <c r="D823">
        <v>7.42</v>
      </c>
      <c r="E823">
        <v>31.9</v>
      </c>
      <c r="F823">
        <v>67</v>
      </c>
      <c r="G823">
        <v>227.5</v>
      </c>
      <c r="H823">
        <v>0.66</v>
      </c>
      <c r="I823">
        <v>28.2</v>
      </c>
    </row>
    <row r="824" spans="1:9" x14ac:dyDescent="0.3">
      <c r="A824">
        <v>0.65600000000000003</v>
      </c>
      <c r="B824">
        <v>20.83</v>
      </c>
      <c r="C824">
        <v>72.510000000000005</v>
      </c>
      <c r="D824">
        <v>77.569999999999993</v>
      </c>
      <c r="E824">
        <v>32.5</v>
      </c>
      <c r="F824" s="2">
        <v>67</v>
      </c>
      <c r="G824" s="2">
        <v>226.6</v>
      </c>
      <c r="H824" s="2">
        <v>0.65</v>
      </c>
      <c r="I824" s="2">
        <v>30.6</v>
      </c>
    </row>
    <row r="825" spans="1:9" x14ac:dyDescent="0.3">
      <c r="A825">
        <v>0.65600000000000003</v>
      </c>
      <c r="B825">
        <v>20.83</v>
      </c>
      <c r="C825">
        <v>69.489999999999995</v>
      </c>
      <c r="D825">
        <v>77.489999999999995</v>
      </c>
      <c r="E825">
        <v>31.7</v>
      </c>
      <c r="F825" s="2">
        <v>67</v>
      </c>
      <c r="G825" s="2">
        <v>226.6</v>
      </c>
      <c r="H825" s="2">
        <v>0.65</v>
      </c>
      <c r="I825" s="2">
        <v>30.6</v>
      </c>
    </row>
    <row r="826" spans="1:9" x14ac:dyDescent="0.3">
      <c r="A826">
        <v>0.65600000000000003</v>
      </c>
      <c r="B826">
        <v>20.83</v>
      </c>
      <c r="C826">
        <v>73.94</v>
      </c>
      <c r="D826">
        <v>77.27</v>
      </c>
      <c r="E826">
        <v>31.7</v>
      </c>
      <c r="F826" s="2">
        <v>67</v>
      </c>
      <c r="G826" s="2">
        <v>226.6</v>
      </c>
      <c r="H826" s="2">
        <v>0.65</v>
      </c>
      <c r="I826" s="2">
        <v>30.6</v>
      </c>
    </row>
    <row r="827" spans="1:9" x14ac:dyDescent="0.3">
      <c r="A827">
        <v>0.65600000000000003</v>
      </c>
      <c r="B827">
        <v>20.83</v>
      </c>
      <c r="C827">
        <v>69.680000000000007</v>
      </c>
      <c r="D827">
        <v>76.95</v>
      </c>
      <c r="E827">
        <v>30.2</v>
      </c>
      <c r="F827" s="2">
        <v>67</v>
      </c>
      <c r="G827" s="2">
        <v>226.6</v>
      </c>
      <c r="H827" s="2">
        <v>0.65</v>
      </c>
      <c r="I827" s="2">
        <v>30.6</v>
      </c>
    </row>
    <row r="828" spans="1:9" x14ac:dyDescent="0.3">
      <c r="A828">
        <v>0.65600000000000003</v>
      </c>
      <c r="B828">
        <v>20.83</v>
      </c>
      <c r="C828">
        <v>71.040000000000006</v>
      </c>
      <c r="D828">
        <v>77.239999999999995</v>
      </c>
      <c r="E828">
        <v>32.1</v>
      </c>
      <c r="F828" s="2">
        <v>67</v>
      </c>
      <c r="G828" s="2">
        <v>226.6</v>
      </c>
      <c r="H828" s="2">
        <v>0.65</v>
      </c>
      <c r="I828" s="2">
        <v>30.6</v>
      </c>
    </row>
    <row r="829" spans="1:9" x14ac:dyDescent="0.3">
      <c r="A829">
        <v>0.65600000000000003</v>
      </c>
      <c r="B829">
        <v>20.83</v>
      </c>
      <c r="C829">
        <v>71.05</v>
      </c>
      <c r="D829">
        <v>78.75</v>
      </c>
      <c r="E829">
        <v>31.7</v>
      </c>
      <c r="F829" s="2">
        <v>67</v>
      </c>
      <c r="G829" s="2">
        <v>226.6</v>
      </c>
      <c r="H829" s="2">
        <v>0.65</v>
      </c>
      <c r="I829" s="2">
        <v>30.6</v>
      </c>
    </row>
    <row r="830" spans="1:9" x14ac:dyDescent="0.3">
      <c r="A830">
        <v>0.65600000000000003</v>
      </c>
      <c r="B830">
        <v>20.83</v>
      </c>
      <c r="C830" s="2">
        <v>68.88</v>
      </c>
      <c r="D830" s="2">
        <v>76.989999999999995</v>
      </c>
      <c r="E830" s="2">
        <v>31.2</v>
      </c>
      <c r="F830">
        <v>76</v>
      </c>
      <c r="G830">
        <v>237.4</v>
      </c>
      <c r="H830">
        <v>0.66</v>
      </c>
      <c r="I830">
        <v>36.5</v>
      </c>
    </row>
    <row r="831" spans="1:9" x14ac:dyDescent="0.3">
      <c r="A831">
        <v>0.65600000000000003</v>
      </c>
      <c r="B831">
        <v>20.83</v>
      </c>
      <c r="C831" s="2">
        <v>68.88</v>
      </c>
      <c r="D831" s="2">
        <v>76.989999999999995</v>
      </c>
      <c r="E831" s="2">
        <v>31.2</v>
      </c>
      <c r="F831">
        <v>74</v>
      </c>
      <c r="G831">
        <v>229.2</v>
      </c>
      <c r="H831">
        <v>0.66</v>
      </c>
      <c r="I831">
        <v>33.700000000000003</v>
      </c>
    </row>
    <row r="832" spans="1:9" x14ac:dyDescent="0.3">
      <c r="A832">
        <v>0.65600000000000003</v>
      </c>
      <c r="B832">
        <v>20.83</v>
      </c>
      <c r="C832" s="2">
        <v>68.88</v>
      </c>
      <c r="D832" s="2">
        <v>76.989999999999995</v>
      </c>
      <c r="E832" s="2">
        <v>31.2</v>
      </c>
      <c r="F832">
        <v>75</v>
      </c>
      <c r="G832">
        <v>234.7</v>
      </c>
      <c r="H832">
        <v>0.66</v>
      </c>
      <c r="I832">
        <v>35.299999999999997</v>
      </c>
    </row>
    <row r="833" spans="1:9" x14ac:dyDescent="0.3">
      <c r="A833">
        <v>0.65600000000000003</v>
      </c>
      <c r="B833">
        <v>20.83</v>
      </c>
      <c r="C833">
        <v>72.069999999999993</v>
      </c>
      <c r="D833">
        <v>79.42</v>
      </c>
      <c r="E833">
        <v>35.6</v>
      </c>
      <c r="F833" s="2">
        <v>67</v>
      </c>
      <c r="G833" s="2">
        <v>226.6</v>
      </c>
      <c r="H833" s="2">
        <v>0.65</v>
      </c>
      <c r="I833" s="2">
        <v>30.6</v>
      </c>
    </row>
    <row r="834" spans="1:9" x14ac:dyDescent="0.3">
      <c r="A834">
        <v>0.65600000000000003</v>
      </c>
      <c r="B834">
        <v>20.83</v>
      </c>
      <c r="C834">
        <v>74.84</v>
      </c>
      <c r="D834">
        <v>80.680000000000007</v>
      </c>
      <c r="E834">
        <v>39</v>
      </c>
      <c r="F834" s="2">
        <v>67</v>
      </c>
      <c r="G834" s="2">
        <v>226.6</v>
      </c>
      <c r="H834" s="2">
        <v>0.65</v>
      </c>
      <c r="I834" s="2">
        <v>30.6</v>
      </c>
    </row>
    <row r="835" spans="1:9" x14ac:dyDescent="0.3">
      <c r="A835">
        <v>0.65600000000000003</v>
      </c>
      <c r="B835">
        <v>20.83</v>
      </c>
      <c r="C835">
        <v>72.33</v>
      </c>
      <c r="D835">
        <v>79.83</v>
      </c>
      <c r="E835">
        <v>36.799999999999997</v>
      </c>
      <c r="F835" s="2">
        <v>67</v>
      </c>
      <c r="G835" s="2">
        <v>226.6</v>
      </c>
      <c r="H835" s="2">
        <v>0.65</v>
      </c>
      <c r="I835" s="2">
        <v>30.6</v>
      </c>
    </row>
    <row r="836" spans="1:9" x14ac:dyDescent="0.3">
      <c r="A836">
        <v>0.65600000000000003</v>
      </c>
      <c r="B836">
        <v>20.83</v>
      </c>
      <c r="C836">
        <v>72.94</v>
      </c>
      <c r="D836">
        <v>80.349999999999994</v>
      </c>
      <c r="E836">
        <v>38.1</v>
      </c>
      <c r="F836" s="2">
        <v>67</v>
      </c>
      <c r="G836" s="2">
        <v>226.6</v>
      </c>
      <c r="H836" s="2">
        <v>0.65</v>
      </c>
      <c r="I836" s="2">
        <v>30.6</v>
      </c>
    </row>
    <row r="837" spans="1:9" x14ac:dyDescent="0.3">
      <c r="A837">
        <v>0.65600000000000003</v>
      </c>
      <c r="B837">
        <v>20.83</v>
      </c>
      <c r="C837">
        <v>73.52</v>
      </c>
      <c r="D837">
        <v>80.34</v>
      </c>
      <c r="E837">
        <v>38.299999999999997</v>
      </c>
      <c r="F837" s="2">
        <v>67</v>
      </c>
      <c r="G837" s="2">
        <v>226.6</v>
      </c>
      <c r="H837" s="2">
        <v>0.65</v>
      </c>
      <c r="I837" s="2">
        <v>30.6</v>
      </c>
    </row>
    <row r="838" spans="1:9" x14ac:dyDescent="0.3">
      <c r="A838">
        <v>0.65600000000000003</v>
      </c>
      <c r="B838">
        <v>20.83</v>
      </c>
      <c r="C838" s="2">
        <v>68.88</v>
      </c>
      <c r="D838" s="2">
        <v>76.989999999999995</v>
      </c>
      <c r="E838" s="2">
        <v>31.2</v>
      </c>
      <c r="F838">
        <v>70</v>
      </c>
      <c r="G838">
        <v>236.3</v>
      </c>
      <c r="H838">
        <v>0.66</v>
      </c>
      <c r="I838">
        <v>32.1</v>
      </c>
    </row>
    <row r="839" spans="1:9" x14ac:dyDescent="0.3">
      <c r="A839">
        <v>0.65600000000000003</v>
      </c>
      <c r="B839">
        <v>20.83</v>
      </c>
      <c r="C839" s="2">
        <v>68.88</v>
      </c>
      <c r="D839" s="2">
        <v>76.989999999999995</v>
      </c>
      <c r="E839" s="2">
        <v>31.2</v>
      </c>
      <c r="F839">
        <v>73</v>
      </c>
      <c r="G839">
        <v>229.8</v>
      </c>
      <c r="H839">
        <v>0.66</v>
      </c>
      <c r="I839">
        <v>34.4</v>
      </c>
    </row>
    <row r="840" spans="1:9" x14ac:dyDescent="0.3">
      <c r="A840">
        <v>0.65600000000000003</v>
      </c>
      <c r="B840">
        <v>20.83</v>
      </c>
      <c r="C840" s="2">
        <v>68.88</v>
      </c>
      <c r="D840" s="2">
        <v>76.989999999999995</v>
      </c>
      <c r="E840" s="2">
        <v>31.2</v>
      </c>
      <c r="F840">
        <v>68</v>
      </c>
      <c r="G840">
        <v>233.5</v>
      </c>
      <c r="H840">
        <v>0.66</v>
      </c>
      <c r="I840">
        <v>33.9</v>
      </c>
    </row>
    <row r="841" spans="1:9" x14ac:dyDescent="0.3">
      <c r="A841">
        <v>0.65600000000000003</v>
      </c>
      <c r="B841">
        <v>20.83</v>
      </c>
      <c r="C841" s="2">
        <v>68.88</v>
      </c>
      <c r="D841" s="2">
        <v>76.989999999999995</v>
      </c>
      <c r="E841" s="2">
        <v>31.2</v>
      </c>
      <c r="F841">
        <v>73</v>
      </c>
      <c r="G841">
        <v>227.5</v>
      </c>
      <c r="H841">
        <v>0.66</v>
      </c>
      <c r="I841">
        <v>32.9</v>
      </c>
    </row>
    <row r="842" spans="1:9" x14ac:dyDescent="0.3">
      <c r="A842">
        <v>0.65600000000000003</v>
      </c>
      <c r="B842">
        <v>20.83</v>
      </c>
      <c r="C842" s="2">
        <v>68.88</v>
      </c>
      <c r="D842" s="2">
        <v>76.989999999999995</v>
      </c>
      <c r="E842" s="2">
        <v>31.2</v>
      </c>
      <c r="F842">
        <v>70</v>
      </c>
      <c r="G842">
        <v>236.5</v>
      </c>
      <c r="H842">
        <v>0.66</v>
      </c>
      <c r="I842">
        <v>32.799999999999997</v>
      </c>
    </row>
    <row r="843" spans="1:9" x14ac:dyDescent="0.3">
      <c r="A843">
        <v>0.65600000000000003</v>
      </c>
      <c r="B843">
        <v>20.83</v>
      </c>
      <c r="C843" s="2">
        <v>68.88</v>
      </c>
      <c r="D843" s="2">
        <v>76.989999999999995</v>
      </c>
      <c r="E843" s="2">
        <v>31.2</v>
      </c>
      <c r="F843">
        <v>71</v>
      </c>
      <c r="G843">
        <v>225.6</v>
      </c>
      <c r="H843">
        <v>0.66</v>
      </c>
      <c r="I843">
        <v>31.5</v>
      </c>
    </row>
    <row r="844" spans="1:9" x14ac:dyDescent="0.3">
      <c r="A844">
        <v>0.65600000000000003</v>
      </c>
      <c r="B844">
        <v>20.83</v>
      </c>
      <c r="C844">
        <v>71.239999999999995</v>
      </c>
      <c r="D844">
        <v>78.88</v>
      </c>
      <c r="E844">
        <v>35.700000000000003</v>
      </c>
      <c r="F844" s="2">
        <v>67</v>
      </c>
      <c r="G844" s="2">
        <v>226.6</v>
      </c>
      <c r="H844" s="2">
        <v>0.65</v>
      </c>
      <c r="I844" s="2">
        <v>30.6</v>
      </c>
    </row>
    <row r="845" spans="1:9" x14ac:dyDescent="0.3">
      <c r="A845">
        <v>0.65600000000000003</v>
      </c>
      <c r="B845">
        <v>20.83</v>
      </c>
      <c r="C845">
        <v>71.62</v>
      </c>
      <c r="D845">
        <v>78.92</v>
      </c>
      <c r="E845">
        <v>36.9</v>
      </c>
      <c r="F845" s="2">
        <v>67</v>
      </c>
      <c r="G845" s="2">
        <v>226.6</v>
      </c>
      <c r="H845" s="2">
        <v>0.65</v>
      </c>
      <c r="I845" s="2">
        <v>30.6</v>
      </c>
    </row>
    <row r="846" spans="1:9" x14ac:dyDescent="0.3">
      <c r="A846">
        <v>0.65600000000000003</v>
      </c>
      <c r="B846">
        <v>20.83</v>
      </c>
      <c r="C846">
        <v>72.19</v>
      </c>
      <c r="D846">
        <v>79.989999999999995</v>
      </c>
      <c r="E846">
        <v>36.1</v>
      </c>
      <c r="F846" s="2">
        <v>67</v>
      </c>
      <c r="G846" s="2">
        <v>226.6</v>
      </c>
      <c r="H846" s="2">
        <v>0.65</v>
      </c>
      <c r="I846" s="2">
        <v>30.6</v>
      </c>
    </row>
    <row r="847" spans="1:9" x14ac:dyDescent="0.3">
      <c r="A847">
        <v>0.65600000000000003</v>
      </c>
      <c r="B847">
        <v>20.83</v>
      </c>
      <c r="C847" s="2">
        <v>68.88</v>
      </c>
      <c r="D847" s="2">
        <v>76.989999999999995</v>
      </c>
      <c r="E847" s="2">
        <v>31.2</v>
      </c>
      <c r="F847">
        <v>72</v>
      </c>
      <c r="G847">
        <v>228.1</v>
      </c>
      <c r="H847">
        <v>0.66</v>
      </c>
      <c r="I847">
        <v>31.1</v>
      </c>
    </row>
    <row r="848" spans="1:9" x14ac:dyDescent="0.3">
      <c r="A848">
        <v>0.65600000000000003</v>
      </c>
      <c r="B848">
        <v>20.83</v>
      </c>
      <c r="C848" s="2">
        <v>68.88</v>
      </c>
      <c r="D848" s="2">
        <v>76.989999999999995</v>
      </c>
      <c r="E848" s="2">
        <v>31.2</v>
      </c>
      <c r="F848">
        <v>72</v>
      </c>
      <c r="G848">
        <v>229.1</v>
      </c>
      <c r="H848">
        <v>0.66</v>
      </c>
      <c r="I848">
        <v>32.299999999999997</v>
      </c>
    </row>
    <row r="849" spans="1:9" x14ac:dyDescent="0.3">
      <c r="A849">
        <v>0.65600000000000003</v>
      </c>
      <c r="B849">
        <v>20.83</v>
      </c>
      <c r="C849" s="2">
        <v>68.88</v>
      </c>
      <c r="D849" s="2">
        <v>76.989999999999995</v>
      </c>
      <c r="E849" s="2">
        <v>31.2</v>
      </c>
      <c r="F849">
        <v>67</v>
      </c>
      <c r="G849">
        <v>229.3</v>
      </c>
      <c r="H849">
        <v>0.66</v>
      </c>
      <c r="I849">
        <v>31.4</v>
      </c>
    </row>
    <row r="850" spans="1:9" x14ac:dyDescent="0.3">
      <c r="A850">
        <v>0.65600000000000003</v>
      </c>
      <c r="B850">
        <v>20.83</v>
      </c>
      <c r="C850">
        <v>70.709999999999994</v>
      </c>
      <c r="D850">
        <v>78.05</v>
      </c>
      <c r="E850">
        <v>33.799999999999997</v>
      </c>
      <c r="F850" s="2">
        <v>67</v>
      </c>
      <c r="G850" s="2">
        <v>226.6</v>
      </c>
      <c r="H850" s="2">
        <v>0.65</v>
      </c>
      <c r="I850" s="2">
        <v>30.6</v>
      </c>
    </row>
    <row r="851" spans="1:9" x14ac:dyDescent="0.3">
      <c r="A851">
        <v>0.65600000000000003</v>
      </c>
      <c r="B851">
        <v>20.83</v>
      </c>
      <c r="C851">
        <v>70.37</v>
      </c>
      <c r="D851">
        <v>78.44</v>
      </c>
      <c r="E851">
        <v>33.299999999999997</v>
      </c>
      <c r="F851" s="2">
        <v>67</v>
      </c>
      <c r="G851" s="2">
        <v>226.6</v>
      </c>
      <c r="H851" s="2">
        <v>0.65</v>
      </c>
      <c r="I851" s="2">
        <v>30.6</v>
      </c>
    </row>
    <row r="852" spans="1:9" x14ac:dyDescent="0.3">
      <c r="A852">
        <v>0.65600000000000003</v>
      </c>
      <c r="B852">
        <v>20.83</v>
      </c>
      <c r="C852">
        <v>72.099999999999994</v>
      </c>
      <c r="D852">
        <v>79.040000000000006</v>
      </c>
      <c r="E852">
        <v>35.200000000000003</v>
      </c>
      <c r="F852" s="2">
        <v>67</v>
      </c>
      <c r="G852" s="2">
        <v>226.6</v>
      </c>
      <c r="H852" s="2">
        <v>0.65</v>
      </c>
      <c r="I852" s="2">
        <v>30.6</v>
      </c>
    </row>
    <row r="853" spans="1:9" x14ac:dyDescent="0.3">
      <c r="A853">
        <v>0.65600000000000003</v>
      </c>
      <c r="B853">
        <v>20.83</v>
      </c>
      <c r="C853" s="2">
        <v>68.88</v>
      </c>
      <c r="D853" s="2">
        <v>76.989999999999995</v>
      </c>
      <c r="E853" s="2">
        <v>31.2</v>
      </c>
      <c r="F853">
        <v>73</v>
      </c>
      <c r="G853">
        <v>230.5</v>
      </c>
      <c r="H853">
        <v>0.65</v>
      </c>
      <c r="I853">
        <v>40</v>
      </c>
    </row>
    <row r="854" spans="1:9" x14ac:dyDescent="0.3">
      <c r="A854">
        <v>0.65600000000000003</v>
      </c>
      <c r="B854">
        <v>20.83</v>
      </c>
      <c r="C854">
        <v>63.74</v>
      </c>
      <c r="D854">
        <v>90.5</v>
      </c>
      <c r="E854">
        <v>40</v>
      </c>
      <c r="F854" s="2">
        <v>67</v>
      </c>
      <c r="G854" s="2">
        <v>226.6</v>
      </c>
      <c r="H854" s="2">
        <v>0.65</v>
      </c>
      <c r="I854" s="2">
        <v>30.6</v>
      </c>
    </row>
    <row r="855" spans="1:9" x14ac:dyDescent="0.3">
      <c r="A855">
        <v>0.65600000000000003</v>
      </c>
      <c r="B855">
        <v>20.83</v>
      </c>
      <c r="C855">
        <v>63.71</v>
      </c>
      <c r="D855">
        <v>90.31</v>
      </c>
      <c r="E855">
        <v>40</v>
      </c>
      <c r="F855" s="2">
        <v>67</v>
      </c>
      <c r="G855" s="2">
        <v>226.6</v>
      </c>
      <c r="H855" s="2">
        <v>0.65</v>
      </c>
      <c r="I855" s="2">
        <v>30.6</v>
      </c>
    </row>
    <row r="856" spans="1:9" x14ac:dyDescent="0.3">
      <c r="A856">
        <v>0.65600000000000003</v>
      </c>
      <c r="B856">
        <v>20.83</v>
      </c>
      <c r="C856" s="2">
        <v>68.88</v>
      </c>
      <c r="D856" s="2">
        <v>76.989999999999995</v>
      </c>
      <c r="E856" s="2">
        <v>31.2</v>
      </c>
      <c r="F856">
        <v>74</v>
      </c>
      <c r="G856">
        <v>233.9</v>
      </c>
      <c r="H856">
        <v>0.65</v>
      </c>
      <c r="I856">
        <v>40</v>
      </c>
    </row>
    <row r="857" spans="1:9" x14ac:dyDescent="0.3">
      <c r="A857">
        <v>0.65600000000000003</v>
      </c>
      <c r="B857">
        <v>20.83</v>
      </c>
      <c r="C857">
        <v>63.65</v>
      </c>
      <c r="D857">
        <v>90.39</v>
      </c>
      <c r="E857">
        <v>40</v>
      </c>
      <c r="F857" s="2">
        <v>67</v>
      </c>
      <c r="G857" s="2">
        <v>226.6</v>
      </c>
      <c r="H857" s="2">
        <v>0.65</v>
      </c>
      <c r="I857" s="2">
        <v>30.6</v>
      </c>
    </row>
    <row r="858" spans="1:9" x14ac:dyDescent="0.3">
      <c r="A858">
        <v>0.65600000000000003</v>
      </c>
      <c r="B858">
        <v>20.83</v>
      </c>
      <c r="C858" s="2">
        <v>68.88</v>
      </c>
      <c r="D858" s="2">
        <v>76.989999999999995</v>
      </c>
      <c r="E858" s="2">
        <v>31.2</v>
      </c>
      <c r="F858">
        <v>70</v>
      </c>
      <c r="G858">
        <v>241</v>
      </c>
      <c r="H858">
        <v>0.65</v>
      </c>
      <c r="I858">
        <v>40</v>
      </c>
    </row>
    <row r="859" spans="1:9" x14ac:dyDescent="0.3">
      <c r="A859">
        <v>0.65600000000000003</v>
      </c>
      <c r="B859">
        <v>20.83</v>
      </c>
      <c r="C859" s="2">
        <v>68.88</v>
      </c>
      <c r="D859" s="2">
        <v>76.989999999999995</v>
      </c>
      <c r="E859" s="2">
        <v>31.2</v>
      </c>
      <c r="F859">
        <v>74</v>
      </c>
      <c r="G859">
        <v>231.4</v>
      </c>
      <c r="H859">
        <v>0.65</v>
      </c>
      <c r="I859">
        <v>40</v>
      </c>
    </row>
    <row r="860" spans="1:9" x14ac:dyDescent="0.3">
      <c r="A860">
        <v>0.65600000000000003</v>
      </c>
      <c r="B860">
        <v>20.83</v>
      </c>
      <c r="C860" s="2">
        <v>68.88</v>
      </c>
      <c r="D860" s="2">
        <v>76.989999999999995</v>
      </c>
      <c r="E860" s="2">
        <v>31.2</v>
      </c>
      <c r="F860">
        <v>69</v>
      </c>
      <c r="G860">
        <v>234.8</v>
      </c>
      <c r="H860">
        <v>0.65</v>
      </c>
      <c r="I860">
        <v>4</v>
      </c>
    </row>
    <row r="861" spans="1:9" x14ac:dyDescent="0.3">
      <c r="A861">
        <v>0.65600000000000003</v>
      </c>
      <c r="B861">
        <v>20.83</v>
      </c>
      <c r="C861">
        <v>63.63</v>
      </c>
      <c r="D861">
        <v>90.42</v>
      </c>
      <c r="E861">
        <v>40</v>
      </c>
      <c r="F861" s="2">
        <v>67</v>
      </c>
      <c r="G861" s="2">
        <v>226.6</v>
      </c>
      <c r="H861" s="2">
        <v>0.65</v>
      </c>
      <c r="I861" s="2">
        <v>30.6</v>
      </c>
    </row>
    <row r="862" spans="1:9" x14ac:dyDescent="0.3">
      <c r="A862">
        <v>0.65600000000000003</v>
      </c>
      <c r="B862">
        <v>20.83</v>
      </c>
      <c r="C862">
        <v>63.83</v>
      </c>
      <c r="D862">
        <v>90.14</v>
      </c>
      <c r="E862">
        <v>40</v>
      </c>
      <c r="F862" s="2">
        <v>67</v>
      </c>
      <c r="G862" s="2">
        <v>226.6</v>
      </c>
      <c r="H862" s="2">
        <v>0.65</v>
      </c>
      <c r="I862" s="2">
        <v>30.6</v>
      </c>
    </row>
    <row r="863" spans="1:9" x14ac:dyDescent="0.3">
      <c r="A863">
        <v>0.65600000000000003</v>
      </c>
      <c r="B863">
        <v>20.83</v>
      </c>
      <c r="C863">
        <v>63.86</v>
      </c>
      <c r="D863">
        <v>90.47</v>
      </c>
      <c r="E863">
        <v>40</v>
      </c>
      <c r="F863" s="2">
        <v>67</v>
      </c>
      <c r="G863" s="2">
        <v>226.6</v>
      </c>
      <c r="H863" s="2">
        <v>0.65</v>
      </c>
      <c r="I863" s="2">
        <v>30.6</v>
      </c>
    </row>
    <row r="864" spans="1:9" x14ac:dyDescent="0.3">
      <c r="A864">
        <v>0.65600000000000003</v>
      </c>
      <c r="B864">
        <v>20.83</v>
      </c>
      <c r="C864" s="2">
        <v>68.88</v>
      </c>
      <c r="D864" s="2">
        <v>76.989999999999995</v>
      </c>
      <c r="E864" s="2">
        <v>31.2</v>
      </c>
      <c r="F864">
        <v>74</v>
      </c>
      <c r="G864">
        <v>235.1</v>
      </c>
      <c r="H864">
        <v>0.65</v>
      </c>
      <c r="I864">
        <v>40</v>
      </c>
    </row>
    <row r="865" spans="1:9" x14ac:dyDescent="0.3">
      <c r="A865">
        <v>0.65600000000000003</v>
      </c>
      <c r="B865">
        <v>20.83</v>
      </c>
      <c r="C865" s="2">
        <v>68.88</v>
      </c>
      <c r="D865" s="2">
        <v>76.989999999999995</v>
      </c>
      <c r="E865" s="2">
        <v>31.2</v>
      </c>
      <c r="F865">
        <v>66</v>
      </c>
      <c r="G865">
        <v>230</v>
      </c>
      <c r="H865">
        <v>0.65</v>
      </c>
      <c r="I865">
        <v>32</v>
      </c>
    </row>
    <row r="866" spans="1:9" x14ac:dyDescent="0.3">
      <c r="A866">
        <v>0.65600000000000003</v>
      </c>
      <c r="B866">
        <v>20.83</v>
      </c>
      <c r="C866" s="2">
        <v>68.88</v>
      </c>
      <c r="D866" s="2">
        <v>76.989999999999995</v>
      </c>
      <c r="E866" s="2">
        <v>31.2</v>
      </c>
      <c r="F866">
        <v>70</v>
      </c>
      <c r="G866">
        <v>239.8</v>
      </c>
      <c r="H866">
        <v>0.65</v>
      </c>
      <c r="I866">
        <v>40</v>
      </c>
    </row>
    <row r="867" spans="1:9" x14ac:dyDescent="0.3">
      <c r="A867">
        <v>0.65600000000000003</v>
      </c>
      <c r="B867">
        <v>20.83</v>
      </c>
      <c r="C867" s="2">
        <v>68.88</v>
      </c>
      <c r="D867" s="2">
        <v>76.989999999999995</v>
      </c>
      <c r="E867" s="2">
        <v>31.2</v>
      </c>
      <c r="F867">
        <v>73</v>
      </c>
      <c r="G867">
        <v>228.7</v>
      </c>
      <c r="H867">
        <v>0.65</v>
      </c>
      <c r="I867">
        <v>40</v>
      </c>
    </row>
    <row r="868" spans="1:9" x14ac:dyDescent="0.3">
      <c r="A868">
        <v>0.65600000000000003</v>
      </c>
      <c r="B868">
        <v>20.83</v>
      </c>
      <c r="C868" s="2">
        <v>68.88</v>
      </c>
      <c r="D868" s="2">
        <v>76.989999999999995</v>
      </c>
      <c r="E868" s="2">
        <v>31.2</v>
      </c>
      <c r="F868">
        <v>76</v>
      </c>
      <c r="G868">
        <v>239</v>
      </c>
      <c r="H868">
        <v>0.65</v>
      </c>
      <c r="I868">
        <v>40</v>
      </c>
    </row>
    <row r="869" spans="1:9" x14ac:dyDescent="0.3">
      <c r="A869">
        <v>0.65600000000000003</v>
      </c>
      <c r="B869">
        <v>20.83</v>
      </c>
      <c r="C869" s="2">
        <v>68.88</v>
      </c>
      <c r="D869" s="2">
        <v>76.989999999999995</v>
      </c>
      <c r="E869" s="2">
        <v>31.2</v>
      </c>
      <c r="F869">
        <v>74</v>
      </c>
      <c r="G869">
        <v>232.9</v>
      </c>
      <c r="H869">
        <v>0.65</v>
      </c>
      <c r="I869">
        <v>40</v>
      </c>
    </row>
    <row r="870" spans="1:9" x14ac:dyDescent="0.3">
      <c r="A870">
        <v>0.65600000000000003</v>
      </c>
      <c r="B870">
        <v>20.83</v>
      </c>
      <c r="C870" s="2">
        <v>68.88</v>
      </c>
      <c r="D870" s="2">
        <v>76.989999999999995</v>
      </c>
      <c r="E870" s="2">
        <v>31.2</v>
      </c>
      <c r="F870">
        <v>69</v>
      </c>
      <c r="G870">
        <v>236.5</v>
      </c>
      <c r="H870">
        <v>0.65</v>
      </c>
      <c r="I870">
        <v>40</v>
      </c>
    </row>
    <row r="871" spans="1:9" x14ac:dyDescent="0.3">
      <c r="A871">
        <v>0.65600000000000003</v>
      </c>
      <c r="B871">
        <v>20.83</v>
      </c>
      <c r="C871" s="2">
        <v>68.88</v>
      </c>
      <c r="D871" s="2">
        <v>76.989999999999995</v>
      </c>
      <c r="E871" s="2">
        <v>31.2</v>
      </c>
      <c r="F871">
        <v>71</v>
      </c>
      <c r="G871">
        <v>222.2</v>
      </c>
      <c r="H871">
        <v>0.65</v>
      </c>
      <c r="I871">
        <v>37.200000000000003</v>
      </c>
    </row>
    <row r="872" spans="1:9" x14ac:dyDescent="0.3">
      <c r="A872">
        <v>0.65600000000000003</v>
      </c>
      <c r="B872">
        <v>20.83</v>
      </c>
      <c r="C872">
        <v>63.8</v>
      </c>
      <c r="D872">
        <v>87.33</v>
      </c>
      <c r="E872">
        <v>37.200000000000003</v>
      </c>
      <c r="F872" s="2">
        <v>67</v>
      </c>
      <c r="G872" s="2">
        <v>226.6</v>
      </c>
      <c r="H872" s="2">
        <v>0.65</v>
      </c>
      <c r="I872" s="2">
        <v>30.6</v>
      </c>
    </row>
    <row r="873" spans="1:9" x14ac:dyDescent="0.3">
      <c r="A873">
        <v>0.65600000000000003</v>
      </c>
      <c r="B873">
        <v>20.83</v>
      </c>
      <c r="C873" s="2">
        <v>68.88</v>
      </c>
      <c r="D873" s="2">
        <v>76.989999999999995</v>
      </c>
      <c r="E873" s="2">
        <v>31.2</v>
      </c>
      <c r="F873">
        <v>71</v>
      </c>
      <c r="G873">
        <v>220.7</v>
      </c>
      <c r="H873">
        <v>0.65</v>
      </c>
      <c r="I873">
        <v>39</v>
      </c>
    </row>
    <row r="874" spans="1:9" x14ac:dyDescent="0.3">
      <c r="A874">
        <v>0.65600000000000003</v>
      </c>
      <c r="B874">
        <v>20.83</v>
      </c>
      <c r="C874" s="2">
        <v>68.88</v>
      </c>
      <c r="D874" s="2">
        <v>76.989999999999995</v>
      </c>
      <c r="E874" s="2">
        <v>31.2</v>
      </c>
      <c r="F874">
        <v>73</v>
      </c>
      <c r="G874">
        <v>227.2</v>
      </c>
      <c r="H874">
        <v>0.65</v>
      </c>
      <c r="I874">
        <v>38.799999999999997</v>
      </c>
    </row>
    <row r="875" spans="1:9" x14ac:dyDescent="0.3">
      <c r="A875">
        <v>0.65600000000000003</v>
      </c>
      <c r="B875">
        <v>20.83</v>
      </c>
      <c r="C875" s="2">
        <v>68.88</v>
      </c>
      <c r="D875" s="2">
        <v>76.989999999999995</v>
      </c>
      <c r="E875" s="2">
        <v>31.2</v>
      </c>
      <c r="F875">
        <v>71</v>
      </c>
      <c r="G875">
        <v>223.3</v>
      </c>
      <c r="H875">
        <v>0.65</v>
      </c>
      <c r="I875">
        <v>37.700000000000003</v>
      </c>
    </row>
    <row r="876" spans="1:9" x14ac:dyDescent="0.3">
      <c r="A876">
        <v>0.65600000000000003</v>
      </c>
      <c r="B876">
        <v>20.83</v>
      </c>
      <c r="C876" s="2">
        <v>68.88</v>
      </c>
      <c r="D876" s="2">
        <v>76.989999999999995</v>
      </c>
      <c r="E876" s="2">
        <v>31.2</v>
      </c>
      <c r="F876">
        <v>71</v>
      </c>
      <c r="G876">
        <v>220.8</v>
      </c>
      <c r="H876">
        <v>0.65</v>
      </c>
      <c r="I876">
        <v>39</v>
      </c>
    </row>
    <row r="877" spans="1:9" x14ac:dyDescent="0.3">
      <c r="A877">
        <v>0.65600000000000003</v>
      </c>
      <c r="B877">
        <v>20.83</v>
      </c>
      <c r="C877" s="2">
        <v>68.88</v>
      </c>
      <c r="D877" s="2">
        <v>76.989999999999995</v>
      </c>
      <c r="E877" s="2">
        <v>31.2</v>
      </c>
      <c r="F877">
        <v>72</v>
      </c>
      <c r="G877">
        <v>223.4</v>
      </c>
      <c r="H877">
        <v>0.65</v>
      </c>
      <c r="I877">
        <v>38.200000000000003</v>
      </c>
    </row>
    <row r="878" spans="1:9" x14ac:dyDescent="0.3">
      <c r="A878">
        <v>0.65600000000000003</v>
      </c>
      <c r="B878">
        <v>20.83</v>
      </c>
      <c r="C878" s="2">
        <v>68.88</v>
      </c>
      <c r="D878" s="2">
        <v>76.989999999999995</v>
      </c>
      <c r="E878" s="2">
        <v>31.2</v>
      </c>
      <c r="F878">
        <v>67</v>
      </c>
      <c r="G878">
        <v>230.1</v>
      </c>
      <c r="H878">
        <v>0.65</v>
      </c>
      <c r="I878">
        <v>32</v>
      </c>
    </row>
    <row r="879" spans="1:9" x14ac:dyDescent="0.3">
      <c r="A879">
        <v>0.65600000000000003</v>
      </c>
      <c r="B879">
        <v>20.83</v>
      </c>
      <c r="C879" s="2">
        <v>68.88</v>
      </c>
      <c r="D879" s="2">
        <v>76.989999999999995</v>
      </c>
      <c r="E879" s="2">
        <v>31.2</v>
      </c>
      <c r="F879">
        <v>72</v>
      </c>
      <c r="G879">
        <v>230</v>
      </c>
      <c r="H879">
        <v>0.65</v>
      </c>
      <c r="I879">
        <v>32</v>
      </c>
    </row>
    <row r="880" spans="1:9" x14ac:dyDescent="0.3">
      <c r="A880">
        <v>0.65600000000000003</v>
      </c>
      <c r="B880">
        <v>20.83</v>
      </c>
      <c r="C880" s="2">
        <v>68.88</v>
      </c>
      <c r="D880" s="2">
        <v>76.989999999999995</v>
      </c>
      <c r="E880" s="2">
        <v>31.2</v>
      </c>
      <c r="F880">
        <v>66</v>
      </c>
      <c r="G880">
        <v>230.1</v>
      </c>
      <c r="H880">
        <v>0.65</v>
      </c>
      <c r="I880">
        <v>32</v>
      </c>
    </row>
    <row r="881" spans="1:9" x14ac:dyDescent="0.3">
      <c r="A881">
        <v>0.65600000000000003</v>
      </c>
      <c r="B881">
        <v>20.83</v>
      </c>
      <c r="C881" s="2">
        <v>68.88</v>
      </c>
      <c r="D881" s="2">
        <v>76.989999999999995</v>
      </c>
      <c r="E881" s="2">
        <v>31.2</v>
      </c>
      <c r="F881">
        <v>72</v>
      </c>
      <c r="G881">
        <v>227.1</v>
      </c>
      <c r="H881">
        <v>0.65</v>
      </c>
      <c r="I881">
        <v>32</v>
      </c>
    </row>
    <row r="882" spans="1:9" x14ac:dyDescent="0.3">
      <c r="A882">
        <v>0.65600000000000003</v>
      </c>
      <c r="B882">
        <v>20.83</v>
      </c>
      <c r="C882" s="2">
        <v>68.88</v>
      </c>
      <c r="D882" s="2">
        <v>76.989999999999995</v>
      </c>
      <c r="E882" s="2">
        <v>31.2</v>
      </c>
      <c r="F882">
        <v>67</v>
      </c>
      <c r="G882">
        <v>231.4</v>
      </c>
      <c r="H882">
        <v>0.65</v>
      </c>
      <c r="I882">
        <v>32</v>
      </c>
    </row>
    <row r="883" spans="1:9" x14ac:dyDescent="0.3">
      <c r="A883">
        <v>0.65600000000000003</v>
      </c>
      <c r="B883">
        <v>20.83</v>
      </c>
      <c r="C883" s="2">
        <v>68.88</v>
      </c>
      <c r="D883" s="2">
        <v>76.989999999999995</v>
      </c>
      <c r="E883" s="2">
        <v>31.2</v>
      </c>
      <c r="F883">
        <v>65</v>
      </c>
      <c r="G883">
        <v>235.2</v>
      </c>
      <c r="H883">
        <v>0.65</v>
      </c>
      <c r="I883">
        <v>29</v>
      </c>
    </row>
    <row r="884" spans="1:9" x14ac:dyDescent="0.3">
      <c r="A884">
        <v>0.65600000000000003</v>
      </c>
      <c r="B884">
        <v>20.83</v>
      </c>
      <c r="C884">
        <v>60.1</v>
      </c>
      <c r="D884">
        <v>84.97</v>
      </c>
      <c r="E884">
        <v>32</v>
      </c>
      <c r="F884" s="2">
        <v>67</v>
      </c>
      <c r="G884" s="2">
        <v>226.6</v>
      </c>
      <c r="H884" s="2">
        <v>0.65</v>
      </c>
      <c r="I884" s="2">
        <v>30.6</v>
      </c>
    </row>
    <row r="885" spans="1:9" x14ac:dyDescent="0.3">
      <c r="A885">
        <v>0.65600000000000003</v>
      </c>
      <c r="B885">
        <v>20.83</v>
      </c>
      <c r="C885">
        <v>60.05</v>
      </c>
      <c r="D885">
        <v>84.41</v>
      </c>
      <c r="E885">
        <v>32</v>
      </c>
      <c r="F885" s="2">
        <v>67</v>
      </c>
      <c r="G885" s="2">
        <v>226.6</v>
      </c>
      <c r="H885" s="2">
        <v>0.65</v>
      </c>
      <c r="I885" s="2">
        <v>30.6</v>
      </c>
    </row>
    <row r="886" spans="1:9" x14ac:dyDescent="0.3">
      <c r="A886">
        <v>0.65600000000000003</v>
      </c>
      <c r="B886">
        <v>20.83</v>
      </c>
      <c r="C886">
        <v>60.85</v>
      </c>
      <c r="D886">
        <v>84.73</v>
      </c>
      <c r="E886">
        <v>32</v>
      </c>
      <c r="F886" s="2">
        <v>67</v>
      </c>
      <c r="G886" s="2">
        <v>226.6</v>
      </c>
      <c r="H886" s="2">
        <v>0.65</v>
      </c>
      <c r="I886" s="2">
        <v>30.6</v>
      </c>
    </row>
    <row r="887" spans="1:9" x14ac:dyDescent="0.3">
      <c r="A887">
        <v>0.65600000000000003</v>
      </c>
      <c r="B887">
        <v>20.83</v>
      </c>
      <c r="C887">
        <v>60.36</v>
      </c>
      <c r="D887">
        <v>84.56</v>
      </c>
      <c r="E887">
        <v>32</v>
      </c>
      <c r="F887" s="2">
        <v>67</v>
      </c>
      <c r="G887" s="2">
        <v>226.6</v>
      </c>
      <c r="H887" s="2">
        <v>0.65</v>
      </c>
      <c r="I887" s="2">
        <v>30.6</v>
      </c>
    </row>
    <row r="888" spans="1:9" x14ac:dyDescent="0.3">
      <c r="A888">
        <v>0.65600000000000003</v>
      </c>
      <c r="B888">
        <v>20.83</v>
      </c>
      <c r="C888" s="2">
        <v>68.88</v>
      </c>
      <c r="D888" s="2">
        <v>76.989999999999995</v>
      </c>
      <c r="E888" s="2">
        <v>31.2</v>
      </c>
      <c r="F888">
        <v>71</v>
      </c>
      <c r="G888">
        <v>225.8</v>
      </c>
      <c r="H888">
        <v>0.65</v>
      </c>
      <c r="I888">
        <v>37</v>
      </c>
    </row>
    <row r="889" spans="1:9" x14ac:dyDescent="0.3">
      <c r="A889">
        <v>0.65600000000000003</v>
      </c>
      <c r="B889">
        <v>20.83</v>
      </c>
      <c r="C889">
        <v>60.19</v>
      </c>
      <c r="D889">
        <v>84.33</v>
      </c>
      <c r="E889">
        <v>32</v>
      </c>
      <c r="F889" s="2">
        <v>67</v>
      </c>
      <c r="G889" s="2">
        <v>226.6</v>
      </c>
      <c r="H889" s="2">
        <v>0.65</v>
      </c>
      <c r="I889" s="2">
        <v>30.6</v>
      </c>
    </row>
    <row r="890" spans="1:9" x14ac:dyDescent="0.3">
      <c r="A890">
        <v>0.65600000000000003</v>
      </c>
      <c r="B890">
        <v>20.83</v>
      </c>
      <c r="C890" s="2">
        <v>68.88</v>
      </c>
      <c r="D890" s="2">
        <v>76.989999999999995</v>
      </c>
      <c r="E890" s="2">
        <v>31.2</v>
      </c>
      <c r="F890">
        <v>70</v>
      </c>
      <c r="G890">
        <v>223.5</v>
      </c>
      <c r="H890">
        <v>0.65</v>
      </c>
      <c r="I890">
        <v>32</v>
      </c>
    </row>
    <row r="891" spans="1:9" x14ac:dyDescent="0.3">
      <c r="A891">
        <v>0.65600000000000003</v>
      </c>
      <c r="B891">
        <v>20.83</v>
      </c>
      <c r="C891" s="2">
        <v>68.88</v>
      </c>
      <c r="D891" s="2">
        <v>76.989999999999995</v>
      </c>
      <c r="E891" s="2">
        <v>31.2</v>
      </c>
      <c r="F891">
        <v>67</v>
      </c>
      <c r="G891">
        <v>240.2</v>
      </c>
      <c r="H891">
        <v>0.65</v>
      </c>
      <c r="I891">
        <v>32</v>
      </c>
    </row>
    <row r="892" spans="1:9" x14ac:dyDescent="0.3">
      <c r="A892">
        <v>0.65600000000000003</v>
      </c>
      <c r="B892">
        <v>20.83</v>
      </c>
      <c r="C892" s="2">
        <v>68.88</v>
      </c>
      <c r="D892" s="2">
        <v>76.989999999999995</v>
      </c>
      <c r="E892" s="2">
        <v>31.2</v>
      </c>
      <c r="F892">
        <v>67</v>
      </c>
      <c r="G892">
        <v>227.9</v>
      </c>
      <c r="H892">
        <v>0.65</v>
      </c>
      <c r="I892">
        <v>32</v>
      </c>
    </row>
    <row r="893" spans="1:9" x14ac:dyDescent="0.3">
      <c r="A893">
        <v>0.65600000000000003</v>
      </c>
      <c r="B893">
        <v>20.83</v>
      </c>
      <c r="C893" s="2">
        <v>68.88</v>
      </c>
      <c r="D893" s="2">
        <v>76.989999999999995</v>
      </c>
      <c r="E893" s="2">
        <v>31.2</v>
      </c>
      <c r="F893">
        <v>68</v>
      </c>
      <c r="G893">
        <v>240.1</v>
      </c>
      <c r="H893">
        <v>0.65</v>
      </c>
      <c r="I893">
        <v>32</v>
      </c>
    </row>
    <row r="894" spans="1:9" x14ac:dyDescent="0.3">
      <c r="A894">
        <v>0.65600000000000003</v>
      </c>
      <c r="B894">
        <v>20.83</v>
      </c>
      <c r="C894">
        <v>60.09</v>
      </c>
      <c r="D894">
        <v>84.63</v>
      </c>
      <c r="E894">
        <v>32</v>
      </c>
      <c r="F894" s="2">
        <v>67</v>
      </c>
      <c r="G894" s="2">
        <v>226.6</v>
      </c>
      <c r="H894" s="2">
        <v>0.65</v>
      </c>
      <c r="I894" s="2">
        <v>30.6</v>
      </c>
    </row>
    <row r="895" spans="1:9" x14ac:dyDescent="0.3">
      <c r="A895">
        <v>0.65600000000000003</v>
      </c>
      <c r="B895">
        <v>20.83</v>
      </c>
      <c r="C895">
        <v>60.32</v>
      </c>
      <c r="D895">
        <v>84.58</v>
      </c>
      <c r="E895">
        <v>32</v>
      </c>
      <c r="F895" s="2">
        <v>67</v>
      </c>
      <c r="G895" s="2">
        <v>226.6</v>
      </c>
      <c r="H895" s="2">
        <v>0.65</v>
      </c>
      <c r="I895" s="2">
        <v>30.6</v>
      </c>
    </row>
    <row r="896" spans="1:9" x14ac:dyDescent="0.3">
      <c r="A896">
        <v>0.65600000000000003</v>
      </c>
      <c r="B896">
        <v>20.83</v>
      </c>
      <c r="C896">
        <v>60.15</v>
      </c>
      <c r="D896">
        <v>84.87</v>
      </c>
      <c r="E896">
        <v>32</v>
      </c>
      <c r="F896" s="2">
        <v>67</v>
      </c>
      <c r="G896" s="2">
        <v>226.6</v>
      </c>
      <c r="H896" s="2">
        <v>0.65</v>
      </c>
      <c r="I896" s="2">
        <v>30.6</v>
      </c>
    </row>
    <row r="897" spans="1:9" x14ac:dyDescent="0.3">
      <c r="A897">
        <v>0.65600000000000003</v>
      </c>
      <c r="B897">
        <v>20.83</v>
      </c>
      <c r="C897">
        <v>60.39</v>
      </c>
      <c r="D897">
        <v>84.7</v>
      </c>
      <c r="E897">
        <v>32</v>
      </c>
      <c r="F897" s="2">
        <v>67</v>
      </c>
      <c r="G897" s="2">
        <v>226.6</v>
      </c>
      <c r="H897" s="2">
        <v>0.65</v>
      </c>
      <c r="I897" s="2">
        <v>30.6</v>
      </c>
    </row>
    <row r="898" spans="1:9" x14ac:dyDescent="0.3">
      <c r="A898">
        <v>0.65600000000000003</v>
      </c>
      <c r="B898">
        <v>20.83</v>
      </c>
      <c r="C898" s="2">
        <v>68.88</v>
      </c>
      <c r="D898" s="2">
        <v>76.989999999999995</v>
      </c>
      <c r="E898" s="2">
        <v>31.2</v>
      </c>
      <c r="F898">
        <v>73</v>
      </c>
      <c r="G898">
        <v>231.9</v>
      </c>
      <c r="H898">
        <v>0.65</v>
      </c>
      <c r="I898">
        <v>37</v>
      </c>
    </row>
    <row r="899" spans="1:9" x14ac:dyDescent="0.3">
      <c r="A899">
        <v>0.65600000000000003</v>
      </c>
      <c r="B899">
        <v>20.83</v>
      </c>
      <c r="C899" s="2">
        <v>68.88</v>
      </c>
      <c r="D899" s="2">
        <v>76.989999999999995</v>
      </c>
      <c r="E899" s="2">
        <v>31.2</v>
      </c>
      <c r="F899">
        <v>73</v>
      </c>
      <c r="G899">
        <v>227.7</v>
      </c>
      <c r="H899">
        <v>0.65</v>
      </c>
      <c r="I899">
        <v>37</v>
      </c>
    </row>
    <row r="900" spans="1:9" x14ac:dyDescent="0.3">
      <c r="A900">
        <v>0.65600000000000003</v>
      </c>
      <c r="B900">
        <v>20.83</v>
      </c>
      <c r="C900" s="2">
        <v>68.88</v>
      </c>
      <c r="D900" s="2">
        <v>76.989999999999995</v>
      </c>
      <c r="E900" s="2">
        <v>31.2</v>
      </c>
      <c r="F900">
        <v>72</v>
      </c>
      <c r="G900">
        <v>227.7</v>
      </c>
      <c r="H900">
        <v>0.65</v>
      </c>
      <c r="I900">
        <v>37</v>
      </c>
    </row>
    <row r="901" spans="1:9" x14ac:dyDescent="0.3">
      <c r="A901">
        <v>0.65600000000000003</v>
      </c>
      <c r="B901">
        <v>20.83</v>
      </c>
      <c r="C901" s="2">
        <v>68.88</v>
      </c>
      <c r="D901" s="2">
        <v>76.989999999999995</v>
      </c>
      <c r="E901" s="2">
        <v>31.2</v>
      </c>
      <c r="F901">
        <v>71</v>
      </c>
      <c r="G901">
        <v>222.2</v>
      </c>
      <c r="H901">
        <v>0.65</v>
      </c>
      <c r="I901">
        <v>37</v>
      </c>
    </row>
    <row r="902" spans="1:9" x14ac:dyDescent="0.3">
      <c r="A902">
        <v>0.65600000000000003</v>
      </c>
      <c r="B902">
        <v>20.83</v>
      </c>
      <c r="C902" s="2">
        <v>68.88</v>
      </c>
      <c r="D902" s="2">
        <v>76.989999999999995</v>
      </c>
      <c r="E902" s="2">
        <v>31.2</v>
      </c>
      <c r="F902">
        <v>74</v>
      </c>
      <c r="G902">
        <v>235.3</v>
      </c>
      <c r="H902">
        <v>0.65</v>
      </c>
      <c r="I902">
        <v>37</v>
      </c>
    </row>
    <row r="903" spans="1:9" x14ac:dyDescent="0.3">
      <c r="A903">
        <v>0.65600000000000003</v>
      </c>
      <c r="B903">
        <v>20.83</v>
      </c>
      <c r="C903">
        <v>62.67</v>
      </c>
      <c r="D903">
        <v>87.79</v>
      </c>
      <c r="E903">
        <v>37</v>
      </c>
      <c r="F903" s="2">
        <v>67</v>
      </c>
      <c r="G903" s="2">
        <v>226.6</v>
      </c>
      <c r="H903" s="2">
        <v>0.65</v>
      </c>
      <c r="I903" s="2">
        <v>30.6</v>
      </c>
    </row>
    <row r="904" spans="1:9" x14ac:dyDescent="0.3">
      <c r="A904">
        <v>0.65600000000000003</v>
      </c>
      <c r="B904">
        <v>20.83</v>
      </c>
      <c r="C904">
        <v>62.14</v>
      </c>
      <c r="D904">
        <v>87.22</v>
      </c>
      <c r="E904">
        <v>37</v>
      </c>
      <c r="F904" s="2">
        <v>67</v>
      </c>
      <c r="G904" s="2">
        <v>226.6</v>
      </c>
      <c r="H904" s="2">
        <v>0.65</v>
      </c>
      <c r="I904" s="2">
        <v>30.6</v>
      </c>
    </row>
    <row r="905" spans="1:9" x14ac:dyDescent="0.3">
      <c r="A905">
        <v>0.65600000000000003</v>
      </c>
      <c r="B905">
        <v>20.83</v>
      </c>
      <c r="C905">
        <v>62.56</v>
      </c>
      <c r="D905">
        <v>87.14</v>
      </c>
      <c r="E905">
        <v>37</v>
      </c>
      <c r="F905" s="2">
        <v>67</v>
      </c>
      <c r="G905" s="2">
        <v>226.6</v>
      </c>
      <c r="H905" s="2">
        <v>0.65</v>
      </c>
      <c r="I905" s="2">
        <v>30.6</v>
      </c>
    </row>
    <row r="906" spans="1:9" x14ac:dyDescent="0.3">
      <c r="A906">
        <v>0.65600000000000003</v>
      </c>
      <c r="B906">
        <v>20.83</v>
      </c>
      <c r="C906">
        <v>62.84</v>
      </c>
      <c r="D906">
        <v>87.38</v>
      </c>
      <c r="E906">
        <v>37</v>
      </c>
      <c r="F906" s="2">
        <v>67</v>
      </c>
      <c r="G906" s="2">
        <v>226.6</v>
      </c>
      <c r="H906" s="2">
        <v>0.65</v>
      </c>
      <c r="I906" s="2">
        <v>30.6</v>
      </c>
    </row>
    <row r="907" spans="1:9" x14ac:dyDescent="0.3">
      <c r="A907">
        <v>0.65600000000000003</v>
      </c>
      <c r="B907">
        <v>20.83</v>
      </c>
      <c r="C907">
        <v>62.03</v>
      </c>
      <c r="D907">
        <v>87.35</v>
      </c>
      <c r="E907">
        <v>37</v>
      </c>
      <c r="F907" s="2">
        <v>67</v>
      </c>
      <c r="G907" s="2">
        <v>226.6</v>
      </c>
      <c r="H907" s="2">
        <v>0.65</v>
      </c>
      <c r="I907" s="2">
        <v>30.6</v>
      </c>
    </row>
    <row r="908" spans="1:9" x14ac:dyDescent="0.3">
      <c r="A908">
        <v>0.65600000000000003</v>
      </c>
      <c r="B908">
        <v>20.83</v>
      </c>
      <c r="C908">
        <v>62.86</v>
      </c>
      <c r="D908">
        <v>87.21</v>
      </c>
      <c r="E908">
        <v>37</v>
      </c>
      <c r="F908" s="2">
        <v>67</v>
      </c>
      <c r="G908" s="2">
        <v>226.6</v>
      </c>
      <c r="H908" s="2">
        <v>0.65</v>
      </c>
      <c r="I908" s="2">
        <v>30.6</v>
      </c>
    </row>
    <row r="909" spans="1:9" x14ac:dyDescent="0.3">
      <c r="A909">
        <v>0.65600000000000003</v>
      </c>
      <c r="B909">
        <v>20.83</v>
      </c>
      <c r="C909" s="2">
        <v>68.88</v>
      </c>
      <c r="D909" s="2">
        <v>76.989999999999995</v>
      </c>
      <c r="E909" s="2">
        <v>31.2</v>
      </c>
      <c r="F909">
        <v>68</v>
      </c>
      <c r="G909">
        <v>232.3</v>
      </c>
      <c r="H909">
        <v>0.65</v>
      </c>
      <c r="I909">
        <v>36</v>
      </c>
    </row>
    <row r="910" spans="1:9" x14ac:dyDescent="0.3">
      <c r="A910">
        <v>0.65600000000000003</v>
      </c>
      <c r="B910">
        <v>20.83</v>
      </c>
      <c r="C910">
        <v>60.83</v>
      </c>
      <c r="D910">
        <v>85.78</v>
      </c>
      <c r="E910">
        <v>33</v>
      </c>
      <c r="F910" s="2">
        <v>67</v>
      </c>
      <c r="G910" s="2">
        <v>226.6</v>
      </c>
      <c r="H910" s="2">
        <v>0.65</v>
      </c>
      <c r="I910" s="2">
        <v>30.6</v>
      </c>
    </row>
    <row r="911" spans="1:9" x14ac:dyDescent="0.3">
      <c r="A911">
        <v>0.65600000000000003</v>
      </c>
      <c r="B911">
        <v>20.83</v>
      </c>
      <c r="C911" s="2">
        <v>68.88</v>
      </c>
      <c r="D911" s="2">
        <v>76.989999999999995</v>
      </c>
      <c r="E911" s="2">
        <v>31.2</v>
      </c>
      <c r="F911">
        <v>73</v>
      </c>
      <c r="G911">
        <v>229</v>
      </c>
      <c r="H911">
        <v>0.65</v>
      </c>
      <c r="I911">
        <v>36</v>
      </c>
    </row>
    <row r="912" spans="1:9" x14ac:dyDescent="0.3">
      <c r="A912">
        <v>0.65600000000000003</v>
      </c>
      <c r="B912">
        <v>20.83</v>
      </c>
      <c r="C912" s="2">
        <v>68.88</v>
      </c>
      <c r="D912" s="2">
        <v>76.989999999999995</v>
      </c>
      <c r="E912" s="2">
        <v>31.2</v>
      </c>
      <c r="F912">
        <v>74</v>
      </c>
      <c r="G912">
        <v>333.8</v>
      </c>
      <c r="H912">
        <v>0.65</v>
      </c>
      <c r="I912">
        <v>36</v>
      </c>
    </row>
    <row r="913" spans="1:9" x14ac:dyDescent="0.3">
      <c r="A913">
        <v>0.65600000000000003</v>
      </c>
      <c r="B913">
        <v>20.83</v>
      </c>
      <c r="C913" s="2">
        <v>68.88</v>
      </c>
      <c r="D913" s="2">
        <v>76.989999999999995</v>
      </c>
      <c r="E913" s="2">
        <v>31.2</v>
      </c>
      <c r="F913">
        <v>73</v>
      </c>
      <c r="G913">
        <v>228.4</v>
      </c>
      <c r="H913">
        <v>0.65</v>
      </c>
      <c r="I913">
        <v>37</v>
      </c>
    </row>
    <row r="914" spans="1:9" x14ac:dyDescent="0.3">
      <c r="A914">
        <v>0.65600000000000003</v>
      </c>
      <c r="B914">
        <v>20.83</v>
      </c>
      <c r="C914" s="2">
        <v>68.88</v>
      </c>
      <c r="D914" s="2">
        <v>76.989999999999995</v>
      </c>
      <c r="E914" s="2">
        <v>31.2</v>
      </c>
      <c r="F914">
        <v>75</v>
      </c>
      <c r="G914">
        <v>245.4</v>
      </c>
      <c r="H914">
        <v>0.65</v>
      </c>
      <c r="I914">
        <v>37</v>
      </c>
    </row>
    <row r="915" spans="1:9" x14ac:dyDescent="0.3">
      <c r="A915">
        <v>0.65600000000000003</v>
      </c>
      <c r="B915">
        <v>20.83</v>
      </c>
      <c r="C915" s="2">
        <v>68.88</v>
      </c>
      <c r="D915" s="2">
        <v>76.989999999999995</v>
      </c>
      <c r="E915" s="2">
        <v>31.2</v>
      </c>
      <c r="F915">
        <v>69</v>
      </c>
      <c r="G915">
        <v>217.4</v>
      </c>
      <c r="H915">
        <v>0.65</v>
      </c>
      <c r="I915">
        <v>37</v>
      </c>
    </row>
    <row r="916" spans="1:9" x14ac:dyDescent="0.3">
      <c r="A916">
        <v>0.65600000000000003</v>
      </c>
      <c r="B916">
        <v>20.83</v>
      </c>
      <c r="C916">
        <v>61.84</v>
      </c>
      <c r="D916">
        <v>86.78</v>
      </c>
      <c r="E916">
        <v>36</v>
      </c>
      <c r="F916" s="2">
        <v>67</v>
      </c>
      <c r="G916" s="2">
        <v>226.6</v>
      </c>
      <c r="H916" s="2">
        <v>0.65</v>
      </c>
      <c r="I916" s="2">
        <v>30.6</v>
      </c>
    </row>
    <row r="917" spans="1:9" x14ac:dyDescent="0.3">
      <c r="A917">
        <v>0.65600000000000003</v>
      </c>
      <c r="B917">
        <v>20.83</v>
      </c>
      <c r="C917">
        <v>61.78</v>
      </c>
      <c r="D917">
        <v>87.45</v>
      </c>
      <c r="E917">
        <v>36</v>
      </c>
      <c r="F917" s="2">
        <v>67</v>
      </c>
      <c r="G917" s="2">
        <v>226.6</v>
      </c>
      <c r="H917" s="2">
        <v>0.65</v>
      </c>
      <c r="I917" s="2">
        <v>30.6</v>
      </c>
    </row>
    <row r="918" spans="1:9" x14ac:dyDescent="0.3">
      <c r="A918">
        <v>0.65600000000000003</v>
      </c>
      <c r="B918">
        <v>20.83</v>
      </c>
      <c r="C918">
        <v>62.84</v>
      </c>
      <c r="D918">
        <v>87.21</v>
      </c>
      <c r="E918">
        <v>36</v>
      </c>
      <c r="F918" s="2">
        <v>67</v>
      </c>
      <c r="G918" s="2">
        <v>226.6</v>
      </c>
      <c r="H918" s="2">
        <v>0.65</v>
      </c>
      <c r="I918" s="2">
        <v>30.6</v>
      </c>
    </row>
    <row r="919" spans="1:9" x14ac:dyDescent="0.3">
      <c r="A919">
        <v>0.65600000000000003</v>
      </c>
      <c r="B919">
        <v>20.83</v>
      </c>
      <c r="C919">
        <v>62.64</v>
      </c>
      <c r="D919">
        <v>86.99</v>
      </c>
      <c r="E919">
        <v>36</v>
      </c>
      <c r="F919" s="2">
        <v>67</v>
      </c>
      <c r="G919" s="2">
        <v>226.6</v>
      </c>
      <c r="H919" s="2">
        <v>0.65</v>
      </c>
      <c r="I919" s="2">
        <v>30.6</v>
      </c>
    </row>
    <row r="920" spans="1:9" x14ac:dyDescent="0.3">
      <c r="A920">
        <v>0.65600000000000003</v>
      </c>
      <c r="B920">
        <v>20.83</v>
      </c>
      <c r="C920" s="2">
        <v>68.88</v>
      </c>
      <c r="D920" s="2">
        <v>76.989999999999995</v>
      </c>
      <c r="E920" s="2">
        <v>31.2</v>
      </c>
      <c r="F920">
        <v>70</v>
      </c>
      <c r="G920">
        <v>221.7</v>
      </c>
      <c r="H920">
        <v>0.65</v>
      </c>
      <c r="I920">
        <v>36</v>
      </c>
    </row>
    <row r="921" spans="1:9" x14ac:dyDescent="0.3">
      <c r="A921">
        <v>0.65600000000000003</v>
      </c>
      <c r="B921">
        <v>20.83</v>
      </c>
      <c r="C921" s="2">
        <v>68.88</v>
      </c>
      <c r="D921" s="2">
        <v>76.989999999999995</v>
      </c>
      <c r="E921" s="2">
        <v>31.2</v>
      </c>
      <c r="F921">
        <v>73</v>
      </c>
      <c r="G921">
        <v>229.5</v>
      </c>
      <c r="H921">
        <v>0.65</v>
      </c>
      <c r="I921">
        <v>36</v>
      </c>
    </row>
    <row r="922" spans="1:9" x14ac:dyDescent="0.3">
      <c r="A922">
        <v>0.65600000000000003</v>
      </c>
      <c r="B922">
        <v>20.83</v>
      </c>
      <c r="C922" s="2">
        <v>68.88</v>
      </c>
      <c r="D922" s="2">
        <v>76.989999999999995</v>
      </c>
      <c r="E922" s="2">
        <v>31.2</v>
      </c>
      <c r="F922">
        <v>73</v>
      </c>
      <c r="G922">
        <v>227.4</v>
      </c>
      <c r="H922">
        <v>0.65</v>
      </c>
      <c r="I922">
        <v>36</v>
      </c>
    </row>
    <row r="923" spans="1:9" x14ac:dyDescent="0.3">
      <c r="A923">
        <v>0.65600000000000003</v>
      </c>
      <c r="B923">
        <v>20.83</v>
      </c>
      <c r="C923" s="2">
        <v>68.88</v>
      </c>
      <c r="D923" s="2">
        <v>76.989999999999995</v>
      </c>
      <c r="E923" s="2">
        <v>31.2</v>
      </c>
      <c r="F923">
        <v>72</v>
      </c>
      <c r="G923">
        <v>225.6</v>
      </c>
      <c r="H923">
        <v>0.65</v>
      </c>
      <c r="I923">
        <v>38</v>
      </c>
    </row>
    <row r="924" spans="1:9" x14ac:dyDescent="0.3">
      <c r="A924">
        <v>0.65600000000000003</v>
      </c>
      <c r="B924">
        <v>20.83</v>
      </c>
      <c r="C924" s="2">
        <v>68.88</v>
      </c>
      <c r="D924" s="2">
        <v>76.989999999999995</v>
      </c>
      <c r="E924" s="2">
        <v>31.2</v>
      </c>
      <c r="F924">
        <v>72</v>
      </c>
      <c r="G924">
        <v>263.60000000000002</v>
      </c>
      <c r="H924">
        <v>0.65</v>
      </c>
      <c r="I924">
        <v>30</v>
      </c>
    </row>
    <row r="925" spans="1:9" x14ac:dyDescent="0.3">
      <c r="A925">
        <v>0.65600000000000003</v>
      </c>
      <c r="B925">
        <v>20.83</v>
      </c>
      <c r="C925" s="2">
        <v>68.88</v>
      </c>
      <c r="D925" s="2">
        <v>76.989999999999995</v>
      </c>
      <c r="E925" s="2">
        <v>31.2</v>
      </c>
      <c r="F925">
        <v>71</v>
      </c>
      <c r="G925">
        <v>223.9</v>
      </c>
      <c r="H925">
        <v>0.65</v>
      </c>
      <c r="I925">
        <v>38</v>
      </c>
    </row>
    <row r="926" spans="1:9" x14ac:dyDescent="0.3">
      <c r="A926">
        <v>0.65600000000000003</v>
      </c>
      <c r="B926">
        <v>20.83</v>
      </c>
      <c r="C926" s="2">
        <v>68.88</v>
      </c>
      <c r="D926" s="2">
        <v>76.989999999999995</v>
      </c>
      <c r="E926" s="2">
        <v>31.2</v>
      </c>
      <c r="F926">
        <v>71</v>
      </c>
      <c r="G926">
        <v>225.1</v>
      </c>
      <c r="H926">
        <v>0.65</v>
      </c>
      <c r="I926">
        <v>38</v>
      </c>
    </row>
    <row r="927" spans="1:9" x14ac:dyDescent="0.3">
      <c r="A927">
        <v>0.65600000000000003</v>
      </c>
      <c r="B927">
        <v>20.83</v>
      </c>
      <c r="C927" s="2">
        <v>68.88</v>
      </c>
      <c r="D927" s="2">
        <v>76.989999999999995</v>
      </c>
      <c r="E927" s="2">
        <v>31.2</v>
      </c>
      <c r="F927">
        <v>72</v>
      </c>
      <c r="G927">
        <v>228.6</v>
      </c>
      <c r="H927">
        <v>0.65</v>
      </c>
      <c r="I927">
        <v>38</v>
      </c>
    </row>
    <row r="928" spans="1:9" x14ac:dyDescent="0.3">
      <c r="A928">
        <v>0.65600000000000003</v>
      </c>
      <c r="B928">
        <v>20.83</v>
      </c>
      <c r="C928" s="2">
        <v>68.88</v>
      </c>
      <c r="D928" s="2">
        <v>76.989999999999995</v>
      </c>
      <c r="E928" s="2">
        <v>31.2</v>
      </c>
      <c r="F928">
        <v>74</v>
      </c>
      <c r="G928">
        <v>234.6</v>
      </c>
      <c r="H928">
        <v>0.65</v>
      </c>
      <c r="I928">
        <v>38</v>
      </c>
    </row>
    <row r="929" spans="1:9" x14ac:dyDescent="0.3">
      <c r="A929">
        <v>0.65600000000000003</v>
      </c>
      <c r="B929">
        <v>20.83</v>
      </c>
      <c r="C929">
        <v>61.7</v>
      </c>
      <c r="D929">
        <v>88.36</v>
      </c>
      <c r="E929">
        <v>38</v>
      </c>
      <c r="F929" s="2">
        <v>67</v>
      </c>
      <c r="G929" s="2">
        <v>226.6</v>
      </c>
      <c r="H929" s="2">
        <v>0.65</v>
      </c>
      <c r="I929" s="2">
        <v>30.6</v>
      </c>
    </row>
    <row r="930" spans="1:9" x14ac:dyDescent="0.3">
      <c r="A930">
        <v>0.65600000000000003</v>
      </c>
      <c r="B930">
        <v>20.83</v>
      </c>
      <c r="C930">
        <v>61.73</v>
      </c>
      <c r="D930">
        <v>88.73</v>
      </c>
      <c r="E930">
        <v>38</v>
      </c>
      <c r="F930" s="2">
        <v>67</v>
      </c>
      <c r="G930" s="2">
        <v>226.6</v>
      </c>
      <c r="H930" s="2">
        <v>0.65</v>
      </c>
      <c r="I930" s="2">
        <v>30.6</v>
      </c>
    </row>
    <row r="931" spans="1:9" x14ac:dyDescent="0.3">
      <c r="A931">
        <v>0.65600000000000003</v>
      </c>
      <c r="B931">
        <v>20.83</v>
      </c>
      <c r="C931">
        <v>61.6</v>
      </c>
      <c r="D931">
        <v>88.45</v>
      </c>
      <c r="E931">
        <v>38</v>
      </c>
      <c r="F931" s="2">
        <v>67</v>
      </c>
      <c r="G931" s="2">
        <v>226.6</v>
      </c>
      <c r="H931" s="2">
        <v>0.65</v>
      </c>
      <c r="I931" s="2">
        <v>30.6</v>
      </c>
    </row>
    <row r="932" spans="1:9" x14ac:dyDescent="0.3">
      <c r="A932">
        <v>0.65600000000000003</v>
      </c>
      <c r="B932">
        <v>20.83</v>
      </c>
      <c r="C932">
        <v>61.63</v>
      </c>
      <c r="D932">
        <v>88.41</v>
      </c>
      <c r="E932">
        <v>38</v>
      </c>
      <c r="F932" s="2">
        <v>67</v>
      </c>
      <c r="G932" s="2">
        <v>226.6</v>
      </c>
      <c r="H932" s="2">
        <v>0.65</v>
      </c>
      <c r="I932" s="2">
        <v>30.6</v>
      </c>
    </row>
    <row r="933" spans="1:9" x14ac:dyDescent="0.3">
      <c r="A933">
        <v>0.65600000000000003</v>
      </c>
      <c r="B933">
        <v>20.83</v>
      </c>
      <c r="C933">
        <v>61.63</v>
      </c>
      <c r="D933">
        <v>88.61</v>
      </c>
      <c r="E933">
        <v>38</v>
      </c>
      <c r="F933" s="2">
        <v>67</v>
      </c>
      <c r="G933" s="2">
        <v>226.6</v>
      </c>
      <c r="H933" s="2">
        <v>0.65</v>
      </c>
      <c r="I933" s="2">
        <v>30.6</v>
      </c>
    </row>
    <row r="934" spans="1:9" x14ac:dyDescent="0.3">
      <c r="A934">
        <v>0.65600000000000003</v>
      </c>
      <c r="B934">
        <v>20.83</v>
      </c>
      <c r="C934" s="2">
        <v>68.88</v>
      </c>
      <c r="D934" s="2">
        <v>76.989999999999995</v>
      </c>
      <c r="E934" s="2">
        <v>31.2</v>
      </c>
      <c r="F934">
        <v>72</v>
      </c>
      <c r="G934">
        <v>225</v>
      </c>
      <c r="H934">
        <v>0.65</v>
      </c>
      <c r="I934">
        <v>38</v>
      </c>
    </row>
    <row r="935" spans="1:9" x14ac:dyDescent="0.3">
      <c r="A935">
        <v>0.65600000000000003</v>
      </c>
      <c r="B935">
        <v>20.83</v>
      </c>
      <c r="C935" s="2">
        <v>68.88</v>
      </c>
      <c r="D935" s="2">
        <v>76.989999999999995</v>
      </c>
      <c r="E935" s="2">
        <v>31.2</v>
      </c>
      <c r="F935">
        <v>71</v>
      </c>
      <c r="G935">
        <v>222.9</v>
      </c>
      <c r="H935">
        <v>0.65</v>
      </c>
      <c r="I935">
        <v>38</v>
      </c>
    </row>
    <row r="936" spans="1:9" x14ac:dyDescent="0.3">
      <c r="A936">
        <v>0.65600000000000003</v>
      </c>
      <c r="B936">
        <v>20.83</v>
      </c>
      <c r="C936" s="2">
        <v>68.88</v>
      </c>
      <c r="D936" s="2">
        <v>76.989999999999995</v>
      </c>
      <c r="E936" s="2">
        <v>31.2</v>
      </c>
      <c r="F936">
        <v>71</v>
      </c>
      <c r="G936">
        <v>225.2</v>
      </c>
      <c r="H936">
        <v>0.65</v>
      </c>
      <c r="I936">
        <v>38</v>
      </c>
    </row>
    <row r="937" spans="1:9" x14ac:dyDescent="0.3">
      <c r="A937">
        <v>0.65600000000000003</v>
      </c>
      <c r="B937">
        <v>20.83</v>
      </c>
      <c r="C937" s="2">
        <v>68.88</v>
      </c>
      <c r="D937" s="2">
        <v>76.989999999999995</v>
      </c>
      <c r="E937" s="2">
        <v>31.2</v>
      </c>
      <c r="F937">
        <v>71</v>
      </c>
      <c r="G937">
        <v>255.5</v>
      </c>
      <c r="H937">
        <v>0.65</v>
      </c>
      <c r="I937">
        <v>38</v>
      </c>
    </row>
    <row r="938" spans="1:9" x14ac:dyDescent="0.3">
      <c r="A938">
        <v>0.65600000000000003</v>
      </c>
      <c r="B938">
        <v>20.83</v>
      </c>
      <c r="C938" s="2">
        <v>68.88</v>
      </c>
      <c r="D938" s="2">
        <v>76.989999999999995</v>
      </c>
      <c r="E938" s="2">
        <v>31.2</v>
      </c>
      <c r="F938">
        <v>73</v>
      </c>
      <c r="G938">
        <v>231.4</v>
      </c>
      <c r="H938">
        <v>0.65</v>
      </c>
      <c r="I938">
        <v>38</v>
      </c>
    </row>
    <row r="939" spans="1:9" x14ac:dyDescent="0.3">
      <c r="A939">
        <v>0.65600000000000003</v>
      </c>
      <c r="B939">
        <v>20.83</v>
      </c>
      <c r="C939">
        <v>61.11</v>
      </c>
      <c r="D939">
        <v>85.52</v>
      </c>
      <c r="E939">
        <v>35</v>
      </c>
      <c r="F939" s="2">
        <v>67</v>
      </c>
      <c r="G939" s="2">
        <v>226.6</v>
      </c>
      <c r="H939" s="2">
        <v>0.65</v>
      </c>
      <c r="I939" s="2">
        <v>30.6</v>
      </c>
    </row>
    <row r="940" spans="1:9" x14ac:dyDescent="0.3">
      <c r="A940">
        <v>0.65600000000000003</v>
      </c>
      <c r="B940">
        <v>20.83</v>
      </c>
      <c r="C940">
        <v>60.73</v>
      </c>
      <c r="D940">
        <v>85.95</v>
      </c>
      <c r="E940">
        <v>35</v>
      </c>
      <c r="F940" s="2">
        <v>67</v>
      </c>
      <c r="G940" s="2">
        <v>226.6</v>
      </c>
      <c r="H940" s="2">
        <v>0.65</v>
      </c>
      <c r="I940" s="2">
        <v>30.6</v>
      </c>
    </row>
    <row r="941" spans="1:9" x14ac:dyDescent="0.3">
      <c r="A941">
        <v>0.65600000000000003</v>
      </c>
      <c r="B941">
        <v>20.83</v>
      </c>
      <c r="C941">
        <v>61.36</v>
      </c>
      <c r="D941">
        <v>85.43</v>
      </c>
      <c r="E941">
        <v>35</v>
      </c>
      <c r="F941" s="2">
        <v>67</v>
      </c>
      <c r="G941" s="2">
        <v>226.6</v>
      </c>
      <c r="H941" s="2">
        <v>0.65</v>
      </c>
      <c r="I941" s="2">
        <v>30.6</v>
      </c>
    </row>
    <row r="942" spans="1:9" x14ac:dyDescent="0.3">
      <c r="A942">
        <v>0.65600000000000003</v>
      </c>
      <c r="B942">
        <v>20.83</v>
      </c>
      <c r="C942">
        <v>61.45</v>
      </c>
      <c r="D942">
        <v>85.38</v>
      </c>
      <c r="E942">
        <v>35</v>
      </c>
      <c r="F942" s="2">
        <v>67</v>
      </c>
      <c r="G942" s="2">
        <v>226.6</v>
      </c>
      <c r="H942" s="2">
        <v>0.65</v>
      </c>
      <c r="I942" s="2">
        <v>30.6</v>
      </c>
    </row>
    <row r="943" spans="1:9" x14ac:dyDescent="0.3">
      <c r="A943">
        <v>0.65600000000000003</v>
      </c>
      <c r="B943">
        <v>20.83</v>
      </c>
      <c r="C943">
        <v>61.62</v>
      </c>
      <c r="D943">
        <v>85.66</v>
      </c>
      <c r="E943">
        <v>35</v>
      </c>
      <c r="F943" s="2">
        <v>67</v>
      </c>
      <c r="G943" s="2">
        <v>226.6</v>
      </c>
      <c r="H943" s="2">
        <v>0.65</v>
      </c>
      <c r="I943" s="2">
        <v>30.6</v>
      </c>
    </row>
    <row r="944" spans="1:9" x14ac:dyDescent="0.3">
      <c r="A944">
        <v>0.65600000000000003</v>
      </c>
      <c r="B944">
        <v>20.83</v>
      </c>
      <c r="C944">
        <v>61.2</v>
      </c>
      <c r="D944">
        <v>85.77</v>
      </c>
      <c r="E944">
        <v>35</v>
      </c>
      <c r="F944" s="2">
        <v>67</v>
      </c>
      <c r="G944" s="2">
        <v>226.6</v>
      </c>
      <c r="H944" s="2">
        <v>0.65</v>
      </c>
      <c r="I944" s="2">
        <v>30.6</v>
      </c>
    </row>
    <row r="945" spans="1:9" x14ac:dyDescent="0.3">
      <c r="A945">
        <v>0.65600000000000003</v>
      </c>
      <c r="B945">
        <v>20.83</v>
      </c>
      <c r="C945" s="2">
        <v>68.88</v>
      </c>
      <c r="D945" s="2">
        <v>76.989999999999995</v>
      </c>
      <c r="E945" s="2">
        <v>31.2</v>
      </c>
      <c r="F945">
        <v>73</v>
      </c>
      <c r="G945">
        <v>226.1</v>
      </c>
      <c r="H945">
        <v>0.65</v>
      </c>
      <c r="I945">
        <v>35</v>
      </c>
    </row>
    <row r="946" spans="1:9" x14ac:dyDescent="0.3">
      <c r="A946">
        <v>0.65600000000000003</v>
      </c>
      <c r="B946">
        <v>20.83</v>
      </c>
      <c r="C946" s="2">
        <v>68.88</v>
      </c>
      <c r="D946" s="2">
        <v>76.989999999999995</v>
      </c>
      <c r="E946" s="2">
        <v>31.2</v>
      </c>
      <c r="F946">
        <v>71</v>
      </c>
      <c r="G946">
        <v>226</v>
      </c>
      <c r="H946">
        <v>0.65</v>
      </c>
      <c r="I946">
        <v>35</v>
      </c>
    </row>
    <row r="947" spans="1:9" x14ac:dyDescent="0.3">
      <c r="A947">
        <v>0.65600000000000003</v>
      </c>
      <c r="B947">
        <v>20.83</v>
      </c>
      <c r="C947" s="2">
        <v>68.88</v>
      </c>
      <c r="D947" s="2">
        <v>76.989999999999995</v>
      </c>
      <c r="E947" s="2">
        <v>31.2</v>
      </c>
      <c r="F947">
        <v>71</v>
      </c>
      <c r="G947">
        <v>226.1</v>
      </c>
      <c r="H947">
        <v>0.65</v>
      </c>
      <c r="I947">
        <v>35</v>
      </c>
    </row>
    <row r="948" spans="1:9" x14ac:dyDescent="0.3">
      <c r="A948">
        <v>0.65600000000000003</v>
      </c>
      <c r="B948">
        <v>20.83</v>
      </c>
      <c r="C948" s="2">
        <v>68.88</v>
      </c>
      <c r="D948" s="2">
        <v>76.989999999999995</v>
      </c>
      <c r="E948" s="2">
        <v>31.2</v>
      </c>
      <c r="F948">
        <v>72</v>
      </c>
      <c r="G948">
        <v>226.1</v>
      </c>
      <c r="H948">
        <v>0.65</v>
      </c>
      <c r="I948">
        <v>35</v>
      </c>
    </row>
    <row r="949" spans="1:9" x14ac:dyDescent="0.3">
      <c r="A949">
        <v>0.65600000000000003</v>
      </c>
      <c r="B949">
        <v>20.83</v>
      </c>
      <c r="C949" s="2">
        <v>68.88</v>
      </c>
      <c r="D949" s="2">
        <v>76.989999999999995</v>
      </c>
      <c r="E949" s="2">
        <v>31.2</v>
      </c>
      <c r="F949">
        <v>71</v>
      </c>
      <c r="G949">
        <v>226.5</v>
      </c>
      <c r="H949">
        <v>0.65</v>
      </c>
      <c r="I949">
        <v>35</v>
      </c>
    </row>
    <row r="950" spans="1:9" x14ac:dyDescent="0.3">
      <c r="A950">
        <v>0.65600000000000003</v>
      </c>
      <c r="B950">
        <v>20.83</v>
      </c>
      <c r="C950" s="2">
        <v>68.88</v>
      </c>
      <c r="D950" s="2">
        <v>76.989999999999995</v>
      </c>
      <c r="E950" s="2">
        <v>31.2</v>
      </c>
      <c r="F950">
        <v>72</v>
      </c>
      <c r="G950">
        <v>229.7</v>
      </c>
      <c r="H950">
        <v>0.65</v>
      </c>
      <c r="I950">
        <v>35</v>
      </c>
    </row>
    <row r="951" spans="1:9" x14ac:dyDescent="0.3">
      <c r="A951">
        <v>0.65600000000000003</v>
      </c>
      <c r="B951">
        <v>20.83</v>
      </c>
      <c r="C951">
        <v>60.83</v>
      </c>
      <c r="D951">
        <v>84.64</v>
      </c>
      <c r="E951">
        <v>35</v>
      </c>
      <c r="F951" s="2">
        <v>67</v>
      </c>
      <c r="G951" s="2">
        <v>226.6</v>
      </c>
      <c r="H951" s="2">
        <v>0.65</v>
      </c>
      <c r="I951" s="2">
        <v>30.6</v>
      </c>
    </row>
    <row r="952" spans="1:9" x14ac:dyDescent="0.3">
      <c r="A952">
        <v>0.65600000000000003</v>
      </c>
      <c r="B952">
        <v>20.83</v>
      </c>
      <c r="C952">
        <v>60.64</v>
      </c>
      <c r="D952">
        <v>84.15</v>
      </c>
      <c r="E952">
        <v>35</v>
      </c>
      <c r="F952" s="2">
        <v>67</v>
      </c>
      <c r="G952" s="2">
        <v>226.6</v>
      </c>
      <c r="H952" s="2">
        <v>0.65</v>
      </c>
      <c r="I952" s="2">
        <v>30.6</v>
      </c>
    </row>
    <row r="953" spans="1:9" x14ac:dyDescent="0.3">
      <c r="A953">
        <v>0.65600000000000003</v>
      </c>
      <c r="B953">
        <v>20.83</v>
      </c>
      <c r="C953">
        <v>60.63</v>
      </c>
      <c r="D953">
        <v>84.55</v>
      </c>
      <c r="E953">
        <v>35</v>
      </c>
      <c r="F953" s="2">
        <v>67</v>
      </c>
      <c r="G953" s="2">
        <v>226.6</v>
      </c>
      <c r="H953" s="2">
        <v>0.65</v>
      </c>
      <c r="I953" s="2">
        <v>30.6</v>
      </c>
    </row>
    <row r="954" spans="1:9" x14ac:dyDescent="0.3">
      <c r="A954">
        <v>0.65600000000000003</v>
      </c>
      <c r="B954">
        <v>20.83</v>
      </c>
      <c r="C954" s="2">
        <v>68.88</v>
      </c>
      <c r="D954" s="2">
        <v>76.989999999999995</v>
      </c>
      <c r="E954" s="2">
        <v>31.2</v>
      </c>
      <c r="F954">
        <v>72</v>
      </c>
      <c r="G954">
        <v>227.2</v>
      </c>
      <c r="H954">
        <v>0.65</v>
      </c>
      <c r="I954">
        <v>35</v>
      </c>
    </row>
    <row r="955" spans="1:9" x14ac:dyDescent="0.3">
      <c r="A955">
        <v>0.65600000000000003</v>
      </c>
      <c r="B955">
        <v>20.83</v>
      </c>
      <c r="C955" s="2">
        <v>68.88</v>
      </c>
      <c r="D955" s="2">
        <v>76.989999999999995</v>
      </c>
      <c r="E955" s="2">
        <v>31.2</v>
      </c>
      <c r="F955">
        <v>72</v>
      </c>
      <c r="G955">
        <v>227.8</v>
      </c>
      <c r="H955">
        <v>0.65</v>
      </c>
      <c r="I955">
        <v>35</v>
      </c>
    </row>
    <row r="956" spans="1:9" x14ac:dyDescent="0.3">
      <c r="A956">
        <v>0.65600000000000003</v>
      </c>
      <c r="B956">
        <v>20.83</v>
      </c>
      <c r="C956" s="2">
        <v>68.88</v>
      </c>
      <c r="D956" s="2">
        <v>76.989999999999995</v>
      </c>
      <c r="E956" s="2">
        <v>31.2</v>
      </c>
      <c r="F956">
        <v>67</v>
      </c>
      <c r="G956">
        <v>234.7</v>
      </c>
      <c r="H956">
        <v>0.65</v>
      </c>
      <c r="I956">
        <v>35</v>
      </c>
    </row>
    <row r="957" spans="1:9" x14ac:dyDescent="0.3">
      <c r="A957">
        <v>0.65600000000000003</v>
      </c>
      <c r="B957">
        <v>20.83</v>
      </c>
      <c r="C957" s="2">
        <v>68.88</v>
      </c>
      <c r="D957" s="2">
        <v>76.989999999999995</v>
      </c>
      <c r="E957" s="2">
        <v>31.2</v>
      </c>
      <c r="F957">
        <v>0.65600000000000003</v>
      </c>
      <c r="G957">
        <v>230.4</v>
      </c>
      <c r="H957">
        <v>0.65</v>
      </c>
      <c r="I957">
        <v>35</v>
      </c>
    </row>
    <row r="958" spans="1:9" x14ac:dyDescent="0.3">
      <c r="A958">
        <v>0.65600000000000003</v>
      </c>
      <c r="B958">
        <v>20.83</v>
      </c>
      <c r="C958">
        <v>71.86</v>
      </c>
      <c r="D958">
        <v>78.8</v>
      </c>
      <c r="E958">
        <v>36.200000000000003</v>
      </c>
      <c r="F958" s="2">
        <v>67</v>
      </c>
      <c r="G958" s="2">
        <v>226.6</v>
      </c>
      <c r="H958" s="2">
        <v>0.65</v>
      </c>
      <c r="I958" s="2">
        <v>30.6</v>
      </c>
    </row>
    <row r="959" spans="1:9" x14ac:dyDescent="0.3">
      <c r="A959">
        <v>0.65600000000000003</v>
      </c>
      <c r="B959">
        <v>20.83</v>
      </c>
      <c r="C959">
        <v>71.28</v>
      </c>
      <c r="D959">
        <v>78.290000000000006</v>
      </c>
      <c r="E959">
        <v>36.5</v>
      </c>
      <c r="F959" s="2">
        <v>67</v>
      </c>
      <c r="G959" s="2">
        <v>226.6</v>
      </c>
      <c r="H959" s="2">
        <v>0.65</v>
      </c>
      <c r="I959" s="2">
        <v>30.6</v>
      </c>
    </row>
    <row r="960" spans="1:9" x14ac:dyDescent="0.3">
      <c r="A960">
        <v>0.65600000000000003</v>
      </c>
      <c r="B960">
        <v>20.83</v>
      </c>
      <c r="C960">
        <v>70.88</v>
      </c>
      <c r="D960">
        <v>78.52</v>
      </c>
      <c r="E960">
        <v>36.700000000000003</v>
      </c>
      <c r="F960" s="2">
        <v>67</v>
      </c>
      <c r="G960" s="2">
        <v>226.6</v>
      </c>
      <c r="H960" s="2">
        <v>0.65</v>
      </c>
      <c r="I960" s="2">
        <v>30.6</v>
      </c>
    </row>
    <row r="961" spans="1:9" x14ac:dyDescent="0.3">
      <c r="A961">
        <v>0.65600000000000003</v>
      </c>
      <c r="B961">
        <v>20.83</v>
      </c>
      <c r="C961">
        <v>72.38</v>
      </c>
      <c r="D961">
        <v>78.81</v>
      </c>
      <c r="E961">
        <v>36.5</v>
      </c>
      <c r="F961" s="2">
        <v>67</v>
      </c>
      <c r="G961" s="2">
        <v>226.6</v>
      </c>
      <c r="H961" s="2">
        <v>0.65</v>
      </c>
      <c r="I961" s="2">
        <v>30.6</v>
      </c>
    </row>
    <row r="962" spans="1:9" x14ac:dyDescent="0.3">
      <c r="A962">
        <v>0.65600000000000003</v>
      </c>
      <c r="B962">
        <v>20.83</v>
      </c>
      <c r="C962">
        <v>72.12</v>
      </c>
      <c r="D962">
        <v>82.17</v>
      </c>
      <c r="E962">
        <v>36.4</v>
      </c>
      <c r="F962">
        <v>76</v>
      </c>
      <c r="G962">
        <v>236.5</v>
      </c>
      <c r="H962">
        <v>0.65600000000000003</v>
      </c>
      <c r="I962">
        <v>36.4</v>
      </c>
    </row>
    <row r="963" spans="1:9" x14ac:dyDescent="0.3">
      <c r="A963">
        <v>0.65600000000000003</v>
      </c>
      <c r="B963">
        <v>20.83</v>
      </c>
      <c r="C963">
        <v>71.599999999999994</v>
      </c>
      <c r="D963">
        <v>78.849999999999994</v>
      </c>
      <c r="E963">
        <v>36.299999999999997</v>
      </c>
      <c r="F963" s="2">
        <v>67</v>
      </c>
      <c r="G963" s="2">
        <v>226.6</v>
      </c>
      <c r="H963" s="2">
        <v>0.65</v>
      </c>
      <c r="I963" s="2">
        <v>30.6</v>
      </c>
    </row>
    <row r="964" spans="1:9" x14ac:dyDescent="0.3">
      <c r="A964">
        <v>0.65600000000000003</v>
      </c>
      <c r="B964">
        <v>20.83</v>
      </c>
      <c r="C964" s="2">
        <v>68.88</v>
      </c>
      <c r="D964" s="2">
        <v>76.989999999999995</v>
      </c>
      <c r="E964" s="2">
        <v>31.2</v>
      </c>
      <c r="F964">
        <v>75</v>
      </c>
      <c r="G964">
        <v>233.6</v>
      </c>
      <c r="H964">
        <v>0.65600000000000003</v>
      </c>
      <c r="I964">
        <v>34.9</v>
      </c>
    </row>
    <row r="965" spans="1:9" x14ac:dyDescent="0.3">
      <c r="A965">
        <v>0.65600000000000003</v>
      </c>
      <c r="B965">
        <v>20.83</v>
      </c>
      <c r="C965" s="2">
        <v>68.88</v>
      </c>
      <c r="D965" s="2">
        <v>76.989999999999995</v>
      </c>
      <c r="E965" s="2">
        <v>31.2</v>
      </c>
      <c r="F965">
        <v>72</v>
      </c>
      <c r="G965">
        <v>224.2</v>
      </c>
      <c r="H965">
        <v>0.65600000000000003</v>
      </c>
      <c r="I965">
        <v>34.799999999999997</v>
      </c>
    </row>
    <row r="966" spans="1:9" x14ac:dyDescent="0.3">
      <c r="A966">
        <v>0.65600000000000003</v>
      </c>
      <c r="B966">
        <v>20.83</v>
      </c>
      <c r="C966" s="2">
        <v>68.88</v>
      </c>
      <c r="D966" s="2">
        <v>76.989999999999995</v>
      </c>
      <c r="E966" s="2">
        <v>31.2</v>
      </c>
      <c r="F966">
        <v>68</v>
      </c>
      <c r="G966">
        <v>229.2</v>
      </c>
      <c r="H966">
        <v>0.65600000000000003</v>
      </c>
      <c r="I966">
        <v>34.200000000000003</v>
      </c>
    </row>
    <row r="967" spans="1:9" x14ac:dyDescent="0.3">
      <c r="A967">
        <v>0.65600000000000003</v>
      </c>
      <c r="B967">
        <v>20.83</v>
      </c>
      <c r="C967" s="2">
        <v>68.88</v>
      </c>
      <c r="D967" s="2">
        <v>76.989999999999995</v>
      </c>
      <c r="E967" s="2">
        <v>31.2</v>
      </c>
      <c r="F967">
        <v>73</v>
      </c>
      <c r="G967">
        <v>231.3</v>
      </c>
      <c r="H967">
        <v>0.65600000000000003</v>
      </c>
      <c r="I967">
        <v>34.1</v>
      </c>
    </row>
    <row r="968" spans="1:9" x14ac:dyDescent="0.3">
      <c r="A968">
        <v>0.65600000000000003</v>
      </c>
      <c r="B968">
        <v>20.83</v>
      </c>
      <c r="C968" s="2">
        <v>68.88</v>
      </c>
      <c r="D968" s="2">
        <v>76.989999999999995</v>
      </c>
      <c r="E968" s="2">
        <v>31.2</v>
      </c>
      <c r="F968">
        <v>68</v>
      </c>
      <c r="G968">
        <v>232</v>
      </c>
      <c r="H968">
        <v>0.65600000000000003</v>
      </c>
      <c r="I968">
        <v>33.5</v>
      </c>
    </row>
    <row r="969" spans="1:9" x14ac:dyDescent="0.3">
      <c r="A969">
        <v>0.65600000000000003</v>
      </c>
      <c r="B969">
        <v>20.83</v>
      </c>
      <c r="C969" s="2">
        <v>68.88</v>
      </c>
      <c r="D969" s="2">
        <v>76.989999999999995</v>
      </c>
      <c r="E969" s="2">
        <v>31.2</v>
      </c>
      <c r="F969">
        <v>73</v>
      </c>
      <c r="G969">
        <v>229.8</v>
      </c>
      <c r="H969">
        <v>0.65600000000000003</v>
      </c>
      <c r="I969">
        <v>33.6</v>
      </c>
    </row>
    <row r="970" spans="1:9" x14ac:dyDescent="0.3">
      <c r="A970">
        <v>0.65600000000000003</v>
      </c>
      <c r="B970">
        <v>20.83</v>
      </c>
      <c r="C970">
        <v>70.959999999999994</v>
      </c>
      <c r="D970">
        <v>78.08</v>
      </c>
      <c r="E970">
        <v>35.6</v>
      </c>
      <c r="F970" s="2">
        <v>67</v>
      </c>
      <c r="G970" s="2">
        <v>226.6</v>
      </c>
      <c r="H970" s="2">
        <v>0.65</v>
      </c>
      <c r="I970" s="2">
        <v>30.6</v>
      </c>
    </row>
    <row r="971" spans="1:9" x14ac:dyDescent="0.3">
      <c r="A971">
        <v>0.65600000000000003</v>
      </c>
      <c r="B971">
        <v>20.83</v>
      </c>
      <c r="C971">
        <v>71.290000000000006</v>
      </c>
      <c r="D971">
        <v>78.349999999999994</v>
      </c>
      <c r="E971">
        <v>35.6</v>
      </c>
      <c r="F971" s="2">
        <v>67</v>
      </c>
      <c r="G971" s="2">
        <v>226.6</v>
      </c>
      <c r="H971" s="2">
        <v>0.65</v>
      </c>
      <c r="I971" s="2">
        <v>30.6</v>
      </c>
    </row>
    <row r="972" spans="1:9" x14ac:dyDescent="0.3">
      <c r="A972">
        <v>0.65600000000000003</v>
      </c>
      <c r="B972">
        <v>20.83</v>
      </c>
      <c r="C972">
        <v>71.290000000000006</v>
      </c>
      <c r="D972">
        <v>78.33</v>
      </c>
      <c r="E972">
        <v>35.700000000000003</v>
      </c>
      <c r="F972" s="2">
        <v>67</v>
      </c>
      <c r="G972" s="2">
        <v>226.6</v>
      </c>
      <c r="H972" s="2">
        <v>0.65</v>
      </c>
      <c r="I972" s="2">
        <v>30.6</v>
      </c>
    </row>
    <row r="973" spans="1:9" x14ac:dyDescent="0.3">
      <c r="A973">
        <v>0.65600000000000003</v>
      </c>
      <c r="B973">
        <v>20.83</v>
      </c>
      <c r="C973">
        <v>70.72</v>
      </c>
      <c r="D973">
        <v>78.22</v>
      </c>
      <c r="E973">
        <v>34.799999999999997</v>
      </c>
      <c r="F973" s="2">
        <v>67</v>
      </c>
      <c r="G973" s="2">
        <v>226.6</v>
      </c>
      <c r="H973" s="2">
        <v>0.65</v>
      </c>
      <c r="I973" s="2">
        <v>30.6</v>
      </c>
    </row>
    <row r="974" spans="1:9" x14ac:dyDescent="0.3">
      <c r="A974">
        <v>0.65600000000000003</v>
      </c>
      <c r="B974">
        <v>20.83</v>
      </c>
      <c r="C974">
        <v>71.25</v>
      </c>
      <c r="D974">
        <v>78.510000000000005</v>
      </c>
      <c r="E974">
        <v>35</v>
      </c>
      <c r="F974" s="2">
        <v>67</v>
      </c>
      <c r="G974" s="2">
        <v>226.6</v>
      </c>
      <c r="H974" s="2">
        <v>0.65</v>
      </c>
      <c r="I974" s="2">
        <v>30.6</v>
      </c>
    </row>
    <row r="975" spans="1:9" x14ac:dyDescent="0.3">
      <c r="A975">
        <v>0.65600000000000003</v>
      </c>
      <c r="B975">
        <v>20.83</v>
      </c>
      <c r="C975">
        <v>71.849999999999994</v>
      </c>
      <c r="D975">
        <v>78.91</v>
      </c>
      <c r="E975">
        <v>35.9</v>
      </c>
      <c r="F975" s="2">
        <v>67</v>
      </c>
      <c r="G975" s="2">
        <v>226.6</v>
      </c>
      <c r="H975" s="2">
        <v>0.65</v>
      </c>
      <c r="I975" s="2">
        <v>30.6</v>
      </c>
    </row>
    <row r="976" spans="1:9" x14ac:dyDescent="0.3">
      <c r="A976" s="2">
        <v>0.65600000000000003</v>
      </c>
      <c r="B976" s="2">
        <v>20.83</v>
      </c>
      <c r="C976">
        <v>68.7</v>
      </c>
      <c r="D976">
        <v>75.91</v>
      </c>
      <c r="E976">
        <v>28.6</v>
      </c>
      <c r="F976" s="2">
        <v>67</v>
      </c>
      <c r="G976" s="2">
        <v>226.6</v>
      </c>
      <c r="H976" s="2">
        <v>0.65</v>
      </c>
      <c r="I976" s="2">
        <v>30.6</v>
      </c>
    </row>
    <row r="977" spans="1:9" x14ac:dyDescent="0.3">
      <c r="A977" s="2">
        <v>0.65600000000000003</v>
      </c>
      <c r="B977" s="2">
        <v>20.83</v>
      </c>
      <c r="C977">
        <v>68.94</v>
      </c>
      <c r="D977">
        <v>74.13</v>
      </c>
      <c r="E977">
        <v>29</v>
      </c>
      <c r="F977" s="2">
        <v>67</v>
      </c>
      <c r="G977" s="2">
        <v>226.6</v>
      </c>
      <c r="H977" s="2">
        <v>0.65</v>
      </c>
      <c r="I977" s="2">
        <v>30.6</v>
      </c>
    </row>
    <row r="978" spans="1:9" x14ac:dyDescent="0.3">
      <c r="A978" s="2">
        <v>0.65600000000000003</v>
      </c>
      <c r="B978" s="2">
        <v>20.83</v>
      </c>
      <c r="C978">
        <v>67.78</v>
      </c>
      <c r="D978">
        <v>75.17</v>
      </c>
      <c r="E978">
        <v>28.5</v>
      </c>
      <c r="F978" s="2">
        <v>67</v>
      </c>
      <c r="G978" s="2">
        <v>226.6</v>
      </c>
      <c r="H978" s="2">
        <v>0.65</v>
      </c>
      <c r="I978" s="2">
        <v>30.6</v>
      </c>
    </row>
    <row r="979" spans="1:9" x14ac:dyDescent="0.3">
      <c r="A979" s="2">
        <v>0.65600000000000003</v>
      </c>
      <c r="B979" s="2">
        <v>20.83</v>
      </c>
      <c r="C979" s="2">
        <v>68.88</v>
      </c>
      <c r="D979" s="2">
        <v>76.989999999999995</v>
      </c>
      <c r="E979" s="2">
        <v>31.2</v>
      </c>
      <c r="F979">
        <v>65</v>
      </c>
      <c r="G979">
        <v>225.2</v>
      </c>
      <c r="H979">
        <v>0.65600000000000003</v>
      </c>
      <c r="I979">
        <v>28</v>
      </c>
    </row>
    <row r="980" spans="1:9" x14ac:dyDescent="0.3">
      <c r="A980" s="2">
        <v>0.65600000000000003</v>
      </c>
      <c r="B980" s="2">
        <v>20.83</v>
      </c>
      <c r="C980" s="2">
        <v>68.88</v>
      </c>
      <c r="D980" s="2">
        <v>76.989999999999995</v>
      </c>
      <c r="E980" s="2">
        <v>31.2</v>
      </c>
      <c r="F980">
        <v>65</v>
      </c>
      <c r="G980">
        <v>224.2</v>
      </c>
      <c r="H980">
        <v>0.65600000000000003</v>
      </c>
      <c r="I980">
        <v>28</v>
      </c>
    </row>
    <row r="981" spans="1:9" x14ac:dyDescent="0.3">
      <c r="A981" s="2">
        <v>0.65600000000000003</v>
      </c>
      <c r="B981" s="2">
        <v>20.83</v>
      </c>
      <c r="C981" s="2">
        <v>68.88</v>
      </c>
      <c r="D981" s="2">
        <v>76.989999999999995</v>
      </c>
      <c r="E981" s="2">
        <v>31.2</v>
      </c>
      <c r="F981">
        <v>66</v>
      </c>
      <c r="G981">
        <v>232.9</v>
      </c>
      <c r="H981">
        <v>0.65600000000000003</v>
      </c>
      <c r="I981">
        <v>27.8</v>
      </c>
    </row>
    <row r="982" spans="1:9" x14ac:dyDescent="0.3">
      <c r="A982" s="2">
        <v>0.65600000000000003</v>
      </c>
      <c r="B982" s="2">
        <v>20.83</v>
      </c>
      <c r="C982" s="2">
        <v>68.88</v>
      </c>
      <c r="D982" s="2">
        <v>76.989999999999995</v>
      </c>
      <c r="E982" s="2">
        <v>31.2</v>
      </c>
      <c r="F982">
        <v>68</v>
      </c>
      <c r="G982">
        <v>215.1</v>
      </c>
      <c r="H982">
        <v>0.65</v>
      </c>
      <c r="I982">
        <v>27</v>
      </c>
    </row>
    <row r="983" spans="1:9" x14ac:dyDescent="0.3">
      <c r="A983" s="2">
        <v>0.65600000000000003</v>
      </c>
      <c r="B983" s="2">
        <v>20.83</v>
      </c>
      <c r="C983" s="2">
        <v>68.88</v>
      </c>
      <c r="D983" s="2">
        <v>76.989999999999995</v>
      </c>
      <c r="E983" s="2">
        <v>31.2</v>
      </c>
      <c r="F983">
        <v>64</v>
      </c>
      <c r="G983">
        <v>226.8</v>
      </c>
      <c r="H983">
        <v>0.65</v>
      </c>
      <c r="I983">
        <v>27</v>
      </c>
    </row>
    <row r="984" spans="1:9" x14ac:dyDescent="0.3">
      <c r="A984" s="2">
        <v>0.65600000000000003</v>
      </c>
      <c r="B984" s="2">
        <v>20.83</v>
      </c>
      <c r="C984" s="2">
        <v>68.88</v>
      </c>
      <c r="D984" s="2">
        <v>76.989999999999995</v>
      </c>
      <c r="E984" s="2">
        <v>31.2</v>
      </c>
      <c r="F984">
        <v>64</v>
      </c>
      <c r="G984">
        <v>221.8</v>
      </c>
      <c r="H984">
        <v>0.65</v>
      </c>
      <c r="I984">
        <v>27</v>
      </c>
    </row>
    <row r="985" spans="1:9" x14ac:dyDescent="0.3">
      <c r="A985" s="2">
        <v>0.65600000000000003</v>
      </c>
      <c r="B985" s="2">
        <v>20.83</v>
      </c>
      <c r="C985" s="2">
        <v>68.88</v>
      </c>
      <c r="D985" s="2">
        <v>76.989999999999995</v>
      </c>
      <c r="E985" s="2">
        <v>31.2</v>
      </c>
      <c r="F985">
        <v>64</v>
      </c>
      <c r="G985">
        <v>219.2</v>
      </c>
      <c r="H985">
        <v>0.65</v>
      </c>
      <c r="I985">
        <v>27</v>
      </c>
    </row>
    <row r="986" spans="1:9" x14ac:dyDescent="0.3">
      <c r="A986" s="2">
        <v>0.65600000000000003</v>
      </c>
      <c r="B986" s="2">
        <v>20.83</v>
      </c>
      <c r="C986" s="2">
        <v>68.88</v>
      </c>
      <c r="D986" s="2">
        <v>76.989999999999995</v>
      </c>
      <c r="E986" s="2">
        <v>31.2</v>
      </c>
      <c r="F986">
        <v>64</v>
      </c>
      <c r="G986">
        <v>226.8</v>
      </c>
      <c r="H986">
        <v>0.65</v>
      </c>
      <c r="I986">
        <v>27</v>
      </c>
    </row>
    <row r="987" spans="1:9" x14ac:dyDescent="0.3">
      <c r="A987" s="2">
        <v>0.65600000000000003</v>
      </c>
      <c r="B987" s="2">
        <v>20.83</v>
      </c>
      <c r="C987" s="2">
        <v>68.88</v>
      </c>
      <c r="D987" s="2">
        <v>76.989999999999995</v>
      </c>
      <c r="E987" s="2">
        <v>31.2</v>
      </c>
      <c r="F987">
        <v>64</v>
      </c>
      <c r="G987">
        <v>220.6</v>
      </c>
      <c r="H987">
        <v>0.65</v>
      </c>
      <c r="I987">
        <v>27</v>
      </c>
    </row>
    <row r="988" spans="1:9" x14ac:dyDescent="0.3">
      <c r="A988" s="2">
        <v>0.65600000000000003</v>
      </c>
      <c r="B988" s="2">
        <v>20.83</v>
      </c>
      <c r="C988">
        <v>67.87</v>
      </c>
      <c r="D988">
        <v>74.53</v>
      </c>
      <c r="E988">
        <v>27</v>
      </c>
      <c r="F988" s="2">
        <v>67</v>
      </c>
      <c r="G988" s="2">
        <v>226.6</v>
      </c>
      <c r="H988" s="2">
        <v>0.65</v>
      </c>
      <c r="I988" s="2">
        <v>30.6</v>
      </c>
    </row>
    <row r="989" spans="1:9" x14ac:dyDescent="0.3">
      <c r="A989" s="2">
        <v>0.65600000000000003</v>
      </c>
      <c r="B989" s="2">
        <v>20.83</v>
      </c>
      <c r="C989">
        <v>68.87</v>
      </c>
      <c r="D989">
        <v>74.180000000000007</v>
      </c>
      <c r="E989">
        <v>27</v>
      </c>
      <c r="F989" s="2">
        <v>67</v>
      </c>
      <c r="G989" s="2">
        <v>226.6</v>
      </c>
      <c r="H989" s="2">
        <v>0.65</v>
      </c>
      <c r="I989" s="2">
        <v>30.6</v>
      </c>
    </row>
    <row r="990" spans="1:9" x14ac:dyDescent="0.3">
      <c r="A990" s="2">
        <v>0.65600000000000003</v>
      </c>
      <c r="B990" s="2">
        <v>20.83</v>
      </c>
      <c r="C990">
        <v>68.959999999999994</v>
      </c>
      <c r="D990">
        <v>74.81</v>
      </c>
      <c r="E990">
        <v>27</v>
      </c>
      <c r="F990" s="2">
        <v>67</v>
      </c>
      <c r="G990" s="2">
        <v>226.6</v>
      </c>
      <c r="H990" s="2">
        <v>0.65</v>
      </c>
      <c r="I990" s="2">
        <v>30.6</v>
      </c>
    </row>
    <row r="991" spans="1:9" x14ac:dyDescent="0.3">
      <c r="A991" s="2">
        <v>0.65600000000000003</v>
      </c>
      <c r="B991" s="2">
        <v>20.83</v>
      </c>
      <c r="C991">
        <v>68.66</v>
      </c>
      <c r="D991">
        <v>74.36</v>
      </c>
      <c r="E991">
        <v>27</v>
      </c>
      <c r="F991" s="2">
        <v>67</v>
      </c>
      <c r="G991" s="2">
        <v>226.6</v>
      </c>
      <c r="H991" s="2">
        <v>0.65</v>
      </c>
      <c r="I991" s="2">
        <v>30.6</v>
      </c>
    </row>
    <row r="992" spans="1:9" x14ac:dyDescent="0.3">
      <c r="A992">
        <v>0.65600000000000003</v>
      </c>
      <c r="B992">
        <v>20.83</v>
      </c>
      <c r="C992">
        <v>60.36</v>
      </c>
      <c r="D992">
        <v>88.9</v>
      </c>
      <c r="E992">
        <v>34</v>
      </c>
      <c r="F992" s="2">
        <v>67</v>
      </c>
      <c r="G992" s="2">
        <v>226.6</v>
      </c>
      <c r="H992" s="2">
        <v>0.65</v>
      </c>
      <c r="I992" s="2">
        <v>30.6</v>
      </c>
    </row>
    <row r="993" spans="1:9" x14ac:dyDescent="0.3">
      <c r="A993">
        <v>0.65600000000000003</v>
      </c>
      <c r="B993">
        <v>20.83</v>
      </c>
      <c r="C993" s="2">
        <v>68.88</v>
      </c>
      <c r="D993" s="2">
        <v>76.989999999999995</v>
      </c>
      <c r="E993" s="2">
        <v>31.2</v>
      </c>
      <c r="F993">
        <v>0.65100000000000002</v>
      </c>
      <c r="G993">
        <v>70</v>
      </c>
      <c r="H993">
        <v>0.65</v>
      </c>
      <c r="I993">
        <v>34</v>
      </c>
    </row>
    <row r="994" spans="1:9" x14ac:dyDescent="0.3">
      <c r="A994">
        <v>0.65600000000000003</v>
      </c>
      <c r="B994">
        <v>20.83</v>
      </c>
      <c r="C994" s="2">
        <v>68.88</v>
      </c>
      <c r="D994" s="2">
        <v>76.989999999999995</v>
      </c>
      <c r="E994" s="2">
        <v>31.2</v>
      </c>
      <c r="F994">
        <v>71</v>
      </c>
      <c r="G994">
        <v>224.8</v>
      </c>
      <c r="H994">
        <v>0.65</v>
      </c>
      <c r="I994">
        <v>34</v>
      </c>
    </row>
    <row r="995" spans="1:9" x14ac:dyDescent="0.3">
      <c r="A995">
        <v>0.65600000000000003</v>
      </c>
      <c r="B995">
        <v>20.83</v>
      </c>
      <c r="C995" s="2">
        <v>68.88</v>
      </c>
      <c r="D995" s="2">
        <v>76.989999999999995</v>
      </c>
      <c r="E995" s="2">
        <v>31.2</v>
      </c>
      <c r="F995">
        <v>67</v>
      </c>
      <c r="G995">
        <v>228.5</v>
      </c>
      <c r="H995">
        <v>0.65</v>
      </c>
      <c r="I995">
        <v>34</v>
      </c>
    </row>
    <row r="996" spans="1:9" x14ac:dyDescent="0.3">
      <c r="A996">
        <v>0.65600000000000003</v>
      </c>
      <c r="B996">
        <v>20.83</v>
      </c>
      <c r="C996">
        <v>60.07</v>
      </c>
      <c r="D996">
        <v>84.67</v>
      </c>
      <c r="E996">
        <v>34</v>
      </c>
      <c r="F996" s="2">
        <v>67</v>
      </c>
      <c r="G996" s="2">
        <v>226.6</v>
      </c>
      <c r="H996" s="2">
        <v>0.65</v>
      </c>
      <c r="I996" s="2">
        <v>30.6</v>
      </c>
    </row>
    <row r="997" spans="1:9" x14ac:dyDescent="0.3">
      <c r="A997">
        <v>0.65600000000000003</v>
      </c>
      <c r="B997">
        <v>20.83</v>
      </c>
      <c r="C997">
        <v>60.51</v>
      </c>
      <c r="D997">
        <v>85.2</v>
      </c>
      <c r="E997">
        <v>34</v>
      </c>
      <c r="F997" s="2">
        <v>67</v>
      </c>
      <c r="G997" s="2">
        <v>226.6</v>
      </c>
      <c r="H997" s="2">
        <v>0.65</v>
      </c>
      <c r="I997" s="2">
        <v>30.6</v>
      </c>
    </row>
    <row r="998" spans="1:9" x14ac:dyDescent="0.3">
      <c r="A998">
        <v>0.65600000000000003</v>
      </c>
      <c r="B998">
        <v>20.83</v>
      </c>
      <c r="C998" s="2">
        <v>68.88</v>
      </c>
      <c r="D998" s="2">
        <v>76.989999999999995</v>
      </c>
      <c r="E998" s="2">
        <v>31.2</v>
      </c>
      <c r="F998">
        <v>68</v>
      </c>
      <c r="G998">
        <v>229</v>
      </c>
      <c r="H998">
        <v>0.65</v>
      </c>
      <c r="I998">
        <v>34</v>
      </c>
    </row>
    <row r="999" spans="1:9" x14ac:dyDescent="0.3">
      <c r="A999">
        <v>0.65600000000000003</v>
      </c>
      <c r="B999">
        <v>20.83</v>
      </c>
      <c r="C999" s="2">
        <v>68.88</v>
      </c>
      <c r="D999" s="2">
        <v>76.989999999999995</v>
      </c>
      <c r="E999" s="2">
        <v>31.2</v>
      </c>
      <c r="F999">
        <v>66</v>
      </c>
      <c r="G999">
        <v>230.2</v>
      </c>
      <c r="H999">
        <v>0.65</v>
      </c>
      <c r="I999">
        <v>34</v>
      </c>
    </row>
    <row r="1000" spans="1:9" x14ac:dyDescent="0.3">
      <c r="A1000">
        <v>0.65600000000000003</v>
      </c>
      <c r="B1000">
        <v>20.83</v>
      </c>
      <c r="C1000">
        <v>60.27</v>
      </c>
      <c r="D1000">
        <v>84.64</v>
      </c>
      <c r="E1000">
        <v>34</v>
      </c>
      <c r="F1000" s="2">
        <v>67</v>
      </c>
      <c r="G1000" s="2">
        <v>226.6</v>
      </c>
      <c r="H1000" s="2">
        <v>0.65</v>
      </c>
      <c r="I1000" s="2">
        <v>30.6</v>
      </c>
    </row>
    <row r="1001" spans="1:9" x14ac:dyDescent="0.3">
      <c r="A1001">
        <v>0.65600000000000003</v>
      </c>
      <c r="B1001">
        <v>20.83</v>
      </c>
      <c r="C1001" s="2">
        <v>68.88</v>
      </c>
      <c r="D1001" s="2">
        <v>76.989999999999995</v>
      </c>
      <c r="E1001" s="2">
        <v>31.2</v>
      </c>
      <c r="F1001">
        <v>71</v>
      </c>
      <c r="G1001">
        <v>224.8</v>
      </c>
      <c r="H1001">
        <v>0.65</v>
      </c>
      <c r="I1001">
        <v>34</v>
      </c>
    </row>
    <row r="1002" spans="1:9" x14ac:dyDescent="0.3">
      <c r="A1002">
        <v>0.65600000000000003</v>
      </c>
      <c r="B1002">
        <v>20.83</v>
      </c>
      <c r="C1002">
        <v>61.45</v>
      </c>
      <c r="D1002">
        <v>88.66</v>
      </c>
      <c r="E1002">
        <v>34</v>
      </c>
      <c r="F1002" s="2">
        <v>67</v>
      </c>
      <c r="G1002" s="2">
        <v>226.6</v>
      </c>
      <c r="H1002" s="2">
        <v>0.65</v>
      </c>
      <c r="I1002" s="2">
        <v>30.6</v>
      </c>
    </row>
    <row r="1003" spans="1:9" x14ac:dyDescent="0.3">
      <c r="A1003">
        <v>0.65600000000000003</v>
      </c>
      <c r="B1003">
        <v>20.83</v>
      </c>
      <c r="C1003">
        <v>60.6</v>
      </c>
      <c r="D1003">
        <v>85.12</v>
      </c>
      <c r="E1003">
        <v>34</v>
      </c>
      <c r="F1003" s="2">
        <v>67</v>
      </c>
      <c r="G1003" s="2">
        <v>226.6</v>
      </c>
      <c r="H1003" s="2">
        <v>0.65</v>
      </c>
      <c r="I1003" s="2">
        <v>30.6</v>
      </c>
    </row>
    <row r="1004" spans="1:9" x14ac:dyDescent="0.3">
      <c r="A1004">
        <v>0.65600000000000003</v>
      </c>
      <c r="B1004">
        <v>20.83</v>
      </c>
      <c r="C1004" s="2">
        <v>68.88</v>
      </c>
      <c r="D1004" s="2">
        <v>76.989999999999995</v>
      </c>
      <c r="E1004" s="2">
        <v>31.2</v>
      </c>
      <c r="F1004">
        <v>71</v>
      </c>
      <c r="G1004">
        <v>224.1</v>
      </c>
      <c r="H1004">
        <v>0.65</v>
      </c>
      <c r="I1004">
        <v>34</v>
      </c>
    </row>
    <row r="1005" spans="1:9" x14ac:dyDescent="0.3">
      <c r="A1005">
        <v>0.65600000000000003</v>
      </c>
      <c r="B1005">
        <v>20.83</v>
      </c>
      <c r="C1005" s="2">
        <v>68.88</v>
      </c>
      <c r="D1005" s="2">
        <v>76.989999999999995</v>
      </c>
      <c r="E1005" s="2">
        <v>31.2</v>
      </c>
      <c r="F1005">
        <v>72</v>
      </c>
      <c r="G1005">
        <v>224</v>
      </c>
      <c r="H1005">
        <v>0.65</v>
      </c>
      <c r="I1005">
        <v>34</v>
      </c>
    </row>
    <row r="1006" spans="1:9" x14ac:dyDescent="0.3">
      <c r="A1006">
        <v>0.65600000000000003</v>
      </c>
      <c r="B1006">
        <v>20.83</v>
      </c>
      <c r="C1006" s="2">
        <v>68.88</v>
      </c>
      <c r="D1006" s="2">
        <v>76.989999999999995</v>
      </c>
      <c r="E1006" s="2">
        <v>31.2</v>
      </c>
      <c r="F1006">
        <v>66</v>
      </c>
      <c r="G1006">
        <v>227.3</v>
      </c>
      <c r="H1006">
        <v>0.65</v>
      </c>
      <c r="I1006">
        <v>34</v>
      </c>
    </row>
    <row r="1007" spans="1:9" x14ac:dyDescent="0.3">
      <c r="A1007">
        <v>0.65600000000000003</v>
      </c>
      <c r="B1007">
        <v>20.83</v>
      </c>
      <c r="C1007" s="2">
        <v>68.88</v>
      </c>
      <c r="D1007" s="2">
        <v>76.989999999999995</v>
      </c>
      <c r="E1007" s="2">
        <v>31.2</v>
      </c>
      <c r="F1007">
        <v>66</v>
      </c>
      <c r="G1007">
        <v>227.4</v>
      </c>
      <c r="H1007">
        <v>0.65</v>
      </c>
      <c r="I1007">
        <v>34</v>
      </c>
    </row>
    <row r="1008" spans="1:9" x14ac:dyDescent="0.3">
      <c r="A1008">
        <v>0.65600000000000003</v>
      </c>
      <c r="B1008">
        <v>20.83</v>
      </c>
      <c r="C1008">
        <v>60.31</v>
      </c>
      <c r="D1008">
        <v>84.74</v>
      </c>
      <c r="E1008">
        <v>34</v>
      </c>
      <c r="F1008" s="2">
        <v>67</v>
      </c>
      <c r="G1008" s="2">
        <v>226.6</v>
      </c>
      <c r="H1008" s="2">
        <v>0.65</v>
      </c>
      <c r="I1008" s="2">
        <v>30.6</v>
      </c>
    </row>
    <row r="1009" spans="1:9" x14ac:dyDescent="0.3">
      <c r="A1009">
        <v>0.65600000000000003</v>
      </c>
      <c r="B1009">
        <v>20.83</v>
      </c>
      <c r="C1009">
        <v>60.11</v>
      </c>
      <c r="D1009">
        <v>84.54</v>
      </c>
      <c r="E1009">
        <v>34</v>
      </c>
      <c r="F1009" s="2">
        <v>67</v>
      </c>
      <c r="G1009" s="2">
        <v>226.6</v>
      </c>
      <c r="H1009" s="2">
        <v>0.65</v>
      </c>
      <c r="I1009" s="2">
        <v>30.6</v>
      </c>
    </row>
    <row r="1010" spans="1:9" x14ac:dyDescent="0.3">
      <c r="A1010">
        <v>0.65600000000000003</v>
      </c>
      <c r="B1010">
        <v>20.83</v>
      </c>
      <c r="C1010">
        <v>62.7</v>
      </c>
      <c r="D1010">
        <v>88.56</v>
      </c>
      <c r="E1010">
        <v>40</v>
      </c>
      <c r="F1010" s="2">
        <v>67</v>
      </c>
      <c r="G1010" s="2">
        <v>226.6</v>
      </c>
      <c r="H1010" s="2">
        <v>0.65</v>
      </c>
      <c r="I1010" s="2">
        <v>30.6</v>
      </c>
    </row>
    <row r="1011" spans="1:9" x14ac:dyDescent="0.3">
      <c r="A1011">
        <v>0.65600000000000003</v>
      </c>
      <c r="B1011">
        <v>20.83</v>
      </c>
      <c r="C1011">
        <v>61.67</v>
      </c>
      <c r="D1011">
        <v>87.6</v>
      </c>
      <c r="E1011">
        <v>40</v>
      </c>
      <c r="F1011" s="2">
        <v>67</v>
      </c>
      <c r="G1011" s="2">
        <v>226.6</v>
      </c>
      <c r="H1011" s="2">
        <v>0.65</v>
      </c>
      <c r="I1011" s="2">
        <v>30.6</v>
      </c>
    </row>
    <row r="1012" spans="1:9" x14ac:dyDescent="0.3">
      <c r="A1012">
        <v>0.65600000000000003</v>
      </c>
      <c r="B1012">
        <v>20.83</v>
      </c>
      <c r="C1012">
        <v>61.94</v>
      </c>
      <c r="D1012">
        <v>84.75</v>
      </c>
      <c r="E1012">
        <v>38</v>
      </c>
      <c r="F1012" s="2">
        <v>67</v>
      </c>
      <c r="G1012" s="2">
        <v>226.6</v>
      </c>
      <c r="H1012" s="2">
        <v>0.65</v>
      </c>
      <c r="I1012" s="2">
        <v>30.6</v>
      </c>
    </row>
    <row r="1013" spans="1:9" x14ac:dyDescent="0.3">
      <c r="A1013">
        <v>0.65600000000000003</v>
      </c>
      <c r="B1013">
        <v>20.83</v>
      </c>
      <c r="C1013">
        <v>61.61</v>
      </c>
      <c r="D1013">
        <v>87.16</v>
      </c>
      <c r="E1013">
        <v>40</v>
      </c>
      <c r="F1013" s="2">
        <v>67</v>
      </c>
      <c r="G1013" s="2">
        <v>226.6</v>
      </c>
      <c r="H1013" s="2">
        <v>0.65</v>
      </c>
      <c r="I1013" s="2">
        <v>30.6</v>
      </c>
    </row>
    <row r="1014" spans="1:9" x14ac:dyDescent="0.3">
      <c r="A1014">
        <v>0.65600000000000003</v>
      </c>
      <c r="B1014">
        <v>20.83</v>
      </c>
      <c r="C1014" s="2">
        <v>68.88</v>
      </c>
      <c r="D1014" s="2">
        <v>76.989999999999995</v>
      </c>
      <c r="E1014" s="2">
        <v>31.2</v>
      </c>
      <c r="F1014">
        <v>72</v>
      </c>
      <c r="G1014">
        <v>225.5</v>
      </c>
      <c r="H1014">
        <v>0.65</v>
      </c>
      <c r="I1014">
        <v>39</v>
      </c>
    </row>
    <row r="1015" spans="1:9" x14ac:dyDescent="0.3">
      <c r="A1015">
        <v>0.65600000000000003</v>
      </c>
      <c r="B1015">
        <v>20.83</v>
      </c>
      <c r="C1015" s="2">
        <v>68.88</v>
      </c>
      <c r="D1015" s="2">
        <v>76.989999999999995</v>
      </c>
      <c r="E1015" s="2">
        <v>31.2</v>
      </c>
      <c r="F1015">
        <v>70</v>
      </c>
      <c r="G1015">
        <v>218.7</v>
      </c>
      <c r="H1015">
        <v>0.65</v>
      </c>
      <c r="I1015">
        <v>39</v>
      </c>
    </row>
    <row r="1016" spans="1:9" x14ac:dyDescent="0.3">
      <c r="A1016">
        <v>0.65600000000000003</v>
      </c>
      <c r="B1016">
        <v>20.83</v>
      </c>
      <c r="C1016" s="2">
        <v>68.88</v>
      </c>
      <c r="D1016" s="2">
        <v>76.989999999999995</v>
      </c>
      <c r="E1016" s="2">
        <v>31.2</v>
      </c>
      <c r="F1016">
        <v>70</v>
      </c>
      <c r="G1016">
        <v>218.8</v>
      </c>
      <c r="H1016">
        <v>0.65</v>
      </c>
      <c r="I1016">
        <v>39</v>
      </c>
    </row>
    <row r="1017" spans="1:9" x14ac:dyDescent="0.3">
      <c r="A1017">
        <v>0.65600000000000003</v>
      </c>
      <c r="B1017">
        <v>20.83</v>
      </c>
      <c r="C1017" s="2">
        <v>68.88</v>
      </c>
      <c r="D1017" s="2">
        <v>76.989999999999995</v>
      </c>
      <c r="E1017" s="2">
        <v>31.2</v>
      </c>
      <c r="F1017">
        <v>71</v>
      </c>
      <c r="G1017">
        <v>217</v>
      </c>
      <c r="H1017">
        <v>0.65</v>
      </c>
      <c r="I1017">
        <v>39</v>
      </c>
    </row>
    <row r="1018" spans="1:9" x14ac:dyDescent="0.3">
      <c r="A1018">
        <v>0.65600000000000003</v>
      </c>
      <c r="B1018">
        <v>20.83</v>
      </c>
      <c r="C1018" s="2">
        <v>68.88</v>
      </c>
      <c r="D1018" s="2">
        <v>76.989999999999995</v>
      </c>
      <c r="E1018" s="2">
        <v>31.2</v>
      </c>
      <c r="F1018">
        <v>71</v>
      </c>
      <c r="G1018">
        <v>220.9</v>
      </c>
      <c r="H1018">
        <v>0.65</v>
      </c>
      <c r="I1018">
        <v>39</v>
      </c>
    </row>
    <row r="1019" spans="1:9" x14ac:dyDescent="0.3">
      <c r="A1019">
        <v>0.65600000000000003</v>
      </c>
      <c r="B1019">
        <v>20.83</v>
      </c>
      <c r="C1019" s="2">
        <v>68.88</v>
      </c>
      <c r="D1019" s="2">
        <v>76.989999999999995</v>
      </c>
      <c r="E1019" s="2">
        <v>31.2</v>
      </c>
      <c r="F1019">
        <v>70</v>
      </c>
      <c r="G1019">
        <v>216.2</v>
      </c>
      <c r="H1019">
        <v>0.65</v>
      </c>
      <c r="I1019">
        <v>39</v>
      </c>
    </row>
    <row r="1020" spans="1:9" x14ac:dyDescent="0.3">
      <c r="A1020">
        <v>0.65600000000000003</v>
      </c>
      <c r="B1020">
        <v>20.83</v>
      </c>
      <c r="C1020">
        <v>71.02</v>
      </c>
      <c r="D1020">
        <v>77.37</v>
      </c>
      <c r="E1020">
        <v>34.299999999999997</v>
      </c>
      <c r="F1020">
        <v>68</v>
      </c>
      <c r="G1020">
        <v>237.1</v>
      </c>
      <c r="H1020">
        <v>0.66</v>
      </c>
      <c r="I1020">
        <v>33.700000000000003</v>
      </c>
    </row>
    <row r="1021" spans="1:9" x14ac:dyDescent="0.3">
      <c r="A1021">
        <v>0.65600000000000003</v>
      </c>
      <c r="B1021">
        <v>20.83</v>
      </c>
      <c r="C1021" s="2">
        <v>68.88</v>
      </c>
      <c r="D1021" s="2">
        <v>76.989999999999995</v>
      </c>
      <c r="E1021" s="2">
        <v>31.2</v>
      </c>
      <c r="F1021">
        <v>74</v>
      </c>
      <c r="G1021">
        <v>229.2</v>
      </c>
      <c r="H1021">
        <v>0.66</v>
      </c>
      <c r="I1021">
        <v>33.9</v>
      </c>
    </row>
    <row r="1022" spans="1:9" x14ac:dyDescent="0.3">
      <c r="A1022">
        <v>0.65600000000000003</v>
      </c>
      <c r="B1022">
        <v>20.83</v>
      </c>
      <c r="C1022">
        <v>68.569999999999993</v>
      </c>
      <c r="D1022">
        <v>76.900000000000006</v>
      </c>
      <c r="E1022">
        <v>32.799999999999997</v>
      </c>
      <c r="F1022" s="2">
        <v>67</v>
      </c>
      <c r="G1022" s="2">
        <v>226.6</v>
      </c>
      <c r="H1022" s="2">
        <v>0.65</v>
      </c>
      <c r="I1022" s="2">
        <v>30.6</v>
      </c>
    </row>
    <row r="1023" spans="1:9" x14ac:dyDescent="0.3">
      <c r="A1023">
        <v>0.65600000000000003</v>
      </c>
      <c r="B1023">
        <v>20.83</v>
      </c>
      <c r="C1023">
        <v>73.12</v>
      </c>
      <c r="D1023">
        <v>76.959999999999994</v>
      </c>
      <c r="E1023">
        <v>32.799999999999997</v>
      </c>
      <c r="F1023" s="2">
        <v>67</v>
      </c>
      <c r="G1023" s="2">
        <v>226.6</v>
      </c>
      <c r="H1023" s="2">
        <v>0.65</v>
      </c>
      <c r="I1023" s="2">
        <v>30.6</v>
      </c>
    </row>
    <row r="1024" spans="1:9" x14ac:dyDescent="0.3">
      <c r="A1024">
        <v>0.65600000000000003</v>
      </c>
      <c r="B1024">
        <v>20.83</v>
      </c>
      <c r="C1024" s="2">
        <v>68.88</v>
      </c>
      <c r="D1024" s="2">
        <v>76.989999999999995</v>
      </c>
      <c r="E1024" s="2">
        <v>31.2</v>
      </c>
      <c r="F1024">
        <v>72</v>
      </c>
      <c r="G1024">
        <v>223</v>
      </c>
      <c r="H1024">
        <v>0.66</v>
      </c>
      <c r="I1024">
        <v>33.5</v>
      </c>
    </row>
    <row r="1025" spans="1:9" x14ac:dyDescent="0.3">
      <c r="A1025" s="2">
        <v>0.65600000000000003</v>
      </c>
      <c r="B1025" s="2">
        <v>20.83</v>
      </c>
      <c r="C1025" s="2">
        <v>68.88</v>
      </c>
      <c r="D1025" s="2">
        <v>76.989999999999995</v>
      </c>
      <c r="E1025" s="2">
        <v>31.2</v>
      </c>
      <c r="F1025">
        <v>67</v>
      </c>
      <c r="G1025">
        <v>237.2</v>
      </c>
      <c r="H1025">
        <v>0.65600000000000003</v>
      </c>
      <c r="I1025">
        <v>30.2</v>
      </c>
    </row>
    <row r="1026" spans="1:9" x14ac:dyDescent="0.3">
      <c r="A1026" s="2">
        <v>0.65600000000000003</v>
      </c>
      <c r="B1026" s="2">
        <v>20.83</v>
      </c>
      <c r="C1026" s="2">
        <v>68.88</v>
      </c>
      <c r="D1026" s="2">
        <v>76.989999999999995</v>
      </c>
      <c r="E1026" s="2">
        <v>31.2</v>
      </c>
      <c r="F1026">
        <v>66</v>
      </c>
      <c r="G1026">
        <v>229.4</v>
      </c>
      <c r="H1026">
        <v>0.65600000000000003</v>
      </c>
      <c r="I1026">
        <v>29.7</v>
      </c>
    </row>
    <row r="1027" spans="1:9" x14ac:dyDescent="0.3">
      <c r="A1027" s="2">
        <v>0.65600000000000003</v>
      </c>
      <c r="B1027" s="2">
        <v>20.83</v>
      </c>
      <c r="C1027" s="2">
        <v>68.88</v>
      </c>
      <c r="D1027" s="2">
        <v>76.989999999999995</v>
      </c>
      <c r="E1027" s="2">
        <v>31.2</v>
      </c>
      <c r="F1027">
        <v>67</v>
      </c>
      <c r="G1027">
        <v>232.2</v>
      </c>
      <c r="H1027">
        <v>0.65600000000000003</v>
      </c>
      <c r="I1027">
        <v>29.7</v>
      </c>
    </row>
    <row r="1028" spans="1:9" x14ac:dyDescent="0.3">
      <c r="A1028" s="2">
        <v>0.65600000000000003</v>
      </c>
      <c r="B1028" s="2">
        <v>20.83</v>
      </c>
      <c r="C1028" s="2">
        <v>68.88</v>
      </c>
      <c r="D1028" s="2">
        <v>76.989999999999995</v>
      </c>
      <c r="E1028" s="2">
        <v>31.2</v>
      </c>
      <c r="F1028">
        <v>66</v>
      </c>
      <c r="G1028">
        <v>230.1</v>
      </c>
      <c r="H1028">
        <v>0.65600000000000003</v>
      </c>
      <c r="I1028">
        <v>29.7</v>
      </c>
    </row>
    <row r="1029" spans="1:9" x14ac:dyDescent="0.3">
      <c r="A1029" s="2">
        <v>0.65600000000000003</v>
      </c>
      <c r="B1029" s="2">
        <v>20.83</v>
      </c>
      <c r="C1029" s="2">
        <v>68.88</v>
      </c>
      <c r="D1029" s="2">
        <v>76.989999999999995</v>
      </c>
      <c r="E1029" s="2">
        <v>31.2</v>
      </c>
      <c r="F1029">
        <v>66</v>
      </c>
      <c r="G1029">
        <v>320.7</v>
      </c>
      <c r="H1029">
        <v>0.65600000000000003</v>
      </c>
      <c r="I1029">
        <v>29.9</v>
      </c>
    </row>
    <row r="1030" spans="1:9" x14ac:dyDescent="0.3">
      <c r="A1030" s="2">
        <v>0.65600000000000003</v>
      </c>
      <c r="B1030" s="2">
        <v>20.83</v>
      </c>
      <c r="C1030" s="2">
        <v>68.88</v>
      </c>
      <c r="D1030" s="2">
        <v>76.989999999999995</v>
      </c>
      <c r="E1030" s="2">
        <v>31.2</v>
      </c>
      <c r="F1030">
        <v>67</v>
      </c>
      <c r="G1030">
        <v>241.7</v>
      </c>
      <c r="H1030">
        <v>0.65600000000000003</v>
      </c>
      <c r="I1030">
        <v>29.7</v>
      </c>
    </row>
    <row r="1031" spans="1:9" x14ac:dyDescent="0.3">
      <c r="A1031" s="2">
        <v>0.65600000000000003</v>
      </c>
      <c r="B1031" s="2">
        <v>20.83</v>
      </c>
      <c r="C1031">
        <v>71.14</v>
      </c>
      <c r="D1031">
        <v>77.03</v>
      </c>
      <c r="E1031">
        <v>29.7</v>
      </c>
      <c r="F1031" s="2">
        <v>67</v>
      </c>
      <c r="G1031" s="2">
        <v>226.6</v>
      </c>
      <c r="H1031" s="2">
        <v>0.65</v>
      </c>
      <c r="I1031" s="2">
        <v>30.6</v>
      </c>
    </row>
    <row r="1032" spans="1:9" x14ac:dyDescent="0.3">
      <c r="A1032" s="2">
        <v>0.65600000000000003</v>
      </c>
      <c r="B1032" s="2">
        <v>20.83</v>
      </c>
      <c r="C1032">
        <v>70.83</v>
      </c>
      <c r="D1032">
        <v>76.69</v>
      </c>
      <c r="E1032">
        <v>29.3</v>
      </c>
      <c r="F1032" s="2">
        <v>67</v>
      </c>
      <c r="G1032" s="2">
        <v>226.6</v>
      </c>
      <c r="H1032" s="2">
        <v>0.65</v>
      </c>
      <c r="I1032" s="2">
        <v>30.6</v>
      </c>
    </row>
    <row r="1033" spans="1:9" x14ac:dyDescent="0.3">
      <c r="A1033" s="2">
        <v>0.65600000000000003</v>
      </c>
      <c r="B1033" s="2">
        <v>20.83</v>
      </c>
      <c r="C1033">
        <v>69.540000000000006</v>
      </c>
      <c r="D1033">
        <v>76.11</v>
      </c>
      <c r="E1033">
        <v>29.9</v>
      </c>
      <c r="F1033" s="2">
        <v>67</v>
      </c>
      <c r="G1033" s="2">
        <v>226.6</v>
      </c>
      <c r="H1033" s="2">
        <v>0.65</v>
      </c>
      <c r="I1033" s="2">
        <v>30.6</v>
      </c>
    </row>
    <row r="1034" spans="1:9" x14ac:dyDescent="0.3">
      <c r="A1034" s="2">
        <v>0.65600000000000003</v>
      </c>
      <c r="B1034" s="2">
        <v>20.83</v>
      </c>
      <c r="C1034">
        <v>71.69</v>
      </c>
      <c r="D1034">
        <v>77.61</v>
      </c>
      <c r="E1034">
        <v>29.1</v>
      </c>
      <c r="F1034" s="2">
        <v>67</v>
      </c>
      <c r="G1034" s="2">
        <v>226.6</v>
      </c>
      <c r="H1034" s="2">
        <v>0.65</v>
      </c>
      <c r="I1034" s="2">
        <v>30.6</v>
      </c>
    </row>
    <row r="1035" spans="1:9" x14ac:dyDescent="0.3">
      <c r="A1035" s="2">
        <v>0.65600000000000003</v>
      </c>
      <c r="B1035" s="2">
        <v>20.83</v>
      </c>
      <c r="C1035">
        <v>68.88</v>
      </c>
      <c r="D1035">
        <v>75.45</v>
      </c>
      <c r="E1035">
        <v>30.2</v>
      </c>
      <c r="F1035" s="2">
        <v>67</v>
      </c>
      <c r="G1035" s="2">
        <v>226.6</v>
      </c>
      <c r="H1035" s="2">
        <v>0.65</v>
      </c>
      <c r="I1035" s="2">
        <v>30.6</v>
      </c>
    </row>
    <row r="1036" spans="1:9" x14ac:dyDescent="0.3">
      <c r="A1036" s="2">
        <v>0.65600000000000003</v>
      </c>
      <c r="B1036" s="2">
        <v>20.83</v>
      </c>
      <c r="C1036">
        <v>69.62</v>
      </c>
      <c r="D1036">
        <v>76.31</v>
      </c>
      <c r="E1036">
        <v>30</v>
      </c>
      <c r="F1036" s="2">
        <v>67</v>
      </c>
      <c r="G1036" s="2">
        <v>226.6</v>
      </c>
      <c r="H1036" s="2">
        <v>0.65</v>
      </c>
      <c r="I1036" s="2">
        <v>30.6</v>
      </c>
    </row>
    <row r="1037" spans="1:9" x14ac:dyDescent="0.3">
      <c r="A1037" s="2">
        <v>0.65600000000000003</v>
      </c>
      <c r="B1037" s="2">
        <v>20.83</v>
      </c>
      <c r="C1037">
        <v>70.56</v>
      </c>
      <c r="D1037">
        <v>76.16</v>
      </c>
      <c r="E1037">
        <v>29.2</v>
      </c>
      <c r="F1037" s="2">
        <v>67</v>
      </c>
      <c r="G1037" s="2">
        <v>226.6</v>
      </c>
      <c r="H1037" s="2">
        <v>0.65</v>
      </c>
      <c r="I1037" s="2">
        <v>30.6</v>
      </c>
    </row>
    <row r="1038" spans="1:9" x14ac:dyDescent="0.3">
      <c r="A1038" s="2">
        <v>0.65600000000000003</v>
      </c>
      <c r="B1038" s="2">
        <v>20.83</v>
      </c>
      <c r="C1038">
        <v>71.72</v>
      </c>
      <c r="D1038">
        <v>77.67</v>
      </c>
      <c r="E1038">
        <v>29.9</v>
      </c>
      <c r="F1038" s="2">
        <v>67</v>
      </c>
      <c r="G1038" s="2">
        <v>226.6</v>
      </c>
      <c r="H1038" s="2">
        <v>0.65</v>
      </c>
      <c r="I1038" s="2">
        <v>30.6</v>
      </c>
    </row>
    <row r="1039" spans="1:9" x14ac:dyDescent="0.3">
      <c r="A1039" s="2">
        <v>0.65600000000000003</v>
      </c>
      <c r="B1039" s="2">
        <v>20.83</v>
      </c>
      <c r="C1039">
        <v>71.94</v>
      </c>
      <c r="D1039">
        <v>78.459999999999994</v>
      </c>
      <c r="E1039">
        <v>30.2</v>
      </c>
      <c r="F1039" s="2">
        <v>67</v>
      </c>
      <c r="G1039" s="2">
        <v>226.6</v>
      </c>
      <c r="H1039" s="2">
        <v>0.65</v>
      </c>
      <c r="I1039" s="2">
        <v>30.6</v>
      </c>
    </row>
    <row r="1040" spans="1:9" x14ac:dyDescent="0.3">
      <c r="A1040" s="2">
        <v>0.65600000000000003</v>
      </c>
      <c r="B1040" s="2">
        <v>20.83</v>
      </c>
      <c r="C1040">
        <v>70.760000000000005</v>
      </c>
      <c r="D1040">
        <v>76.989999999999995</v>
      </c>
      <c r="E1040">
        <v>30.2</v>
      </c>
      <c r="F1040" s="2">
        <v>67</v>
      </c>
      <c r="G1040" s="2">
        <v>226.6</v>
      </c>
      <c r="H1040" s="2">
        <v>0.65</v>
      </c>
      <c r="I1040" s="2">
        <v>30.6</v>
      </c>
    </row>
    <row r="1041" spans="1:9" x14ac:dyDescent="0.3">
      <c r="A1041" s="2">
        <v>0.65600000000000003</v>
      </c>
      <c r="B1041" s="2">
        <v>20.83</v>
      </c>
      <c r="C1041">
        <v>70.819999999999993</v>
      </c>
      <c r="D1041">
        <v>77.42</v>
      </c>
      <c r="E1041">
        <v>30.9</v>
      </c>
      <c r="F1041" s="2">
        <v>67</v>
      </c>
      <c r="G1041" s="2">
        <v>226.6</v>
      </c>
      <c r="H1041" s="2">
        <v>0.65</v>
      </c>
      <c r="I1041" s="2">
        <v>30.6</v>
      </c>
    </row>
    <row r="1042" spans="1:9" x14ac:dyDescent="0.3">
      <c r="A1042" s="2">
        <v>0.65600000000000003</v>
      </c>
      <c r="B1042" s="2">
        <v>20.83</v>
      </c>
      <c r="C1042">
        <v>70.91</v>
      </c>
      <c r="D1042">
        <v>77.239999999999995</v>
      </c>
      <c r="E1042">
        <v>30.8</v>
      </c>
      <c r="F1042" s="2">
        <v>67</v>
      </c>
      <c r="G1042" s="2">
        <v>226.6</v>
      </c>
      <c r="H1042" s="2">
        <v>0.65</v>
      </c>
      <c r="I1042" s="2">
        <v>30.6</v>
      </c>
    </row>
    <row r="1043" spans="1:9" x14ac:dyDescent="0.3">
      <c r="A1043" s="2">
        <v>0.65600000000000003</v>
      </c>
      <c r="B1043" s="2">
        <v>20.83</v>
      </c>
      <c r="C1043" s="2">
        <v>68.88</v>
      </c>
      <c r="D1043" s="2">
        <v>76.989999999999995</v>
      </c>
      <c r="E1043" s="2">
        <v>31.2</v>
      </c>
      <c r="F1043">
        <v>66</v>
      </c>
      <c r="G1043">
        <v>233.3</v>
      </c>
      <c r="H1043">
        <v>0.65600000000000003</v>
      </c>
      <c r="I1043">
        <v>28.9</v>
      </c>
    </row>
    <row r="1044" spans="1:9" x14ac:dyDescent="0.3">
      <c r="A1044" s="2">
        <v>0.65600000000000003</v>
      </c>
      <c r="B1044" s="2">
        <v>20.83</v>
      </c>
      <c r="C1044" s="2">
        <v>68.88</v>
      </c>
      <c r="D1044" s="2">
        <v>76.989999999999995</v>
      </c>
      <c r="E1044" s="2">
        <v>31.2</v>
      </c>
      <c r="F1044">
        <v>70</v>
      </c>
      <c r="G1044">
        <v>220.7</v>
      </c>
      <c r="H1044">
        <v>0.65600000000000003</v>
      </c>
      <c r="I1044">
        <v>28.7</v>
      </c>
    </row>
    <row r="1045" spans="1:9" x14ac:dyDescent="0.3">
      <c r="A1045" s="2">
        <v>0.65600000000000003</v>
      </c>
      <c r="B1045" s="2">
        <v>20.83</v>
      </c>
      <c r="C1045" s="2">
        <v>68.88</v>
      </c>
      <c r="D1045" s="2">
        <v>76.989999999999995</v>
      </c>
      <c r="E1045" s="2">
        <v>31.2</v>
      </c>
      <c r="F1045">
        <v>66</v>
      </c>
      <c r="G1045">
        <v>232.8</v>
      </c>
      <c r="H1045">
        <v>0.65600000000000003</v>
      </c>
      <c r="I1045">
        <v>28.8</v>
      </c>
    </row>
    <row r="1046" spans="1:9" x14ac:dyDescent="0.3">
      <c r="A1046" s="2">
        <v>0.65600000000000003</v>
      </c>
      <c r="B1046" s="2">
        <v>20.83</v>
      </c>
      <c r="C1046" s="2">
        <v>68.88</v>
      </c>
      <c r="D1046" s="2">
        <v>76.989999999999995</v>
      </c>
      <c r="E1046" s="2">
        <v>31.2</v>
      </c>
      <c r="F1046">
        <v>65</v>
      </c>
      <c r="G1046">
        <v>221.1</v>
      </c>
      <c r="H1046">
        <v>0.65600000000000003</v>
      </c>
      <c r="I1046">
        <v>28.4</v>
      </c>
    </row>
    <row r="1047" spans="1:9" x14ac:dyDescent="0.3">
      <c r="A1047" s="2">
        <v>0.65600000000000003</v>
      </c>
      <c r="B1047" s="2">
        <v>20.83</v>
      </c>
      <c r="C1047" s="2">
        <v>68.88</v>
      </c>
      <c r="D1047" s="2">
        <v>76.989999999999995</v>
      </c>
      <c r="E1047" s="2">
        <v>31.2</v>
      </c>
      <c r="F1047">
        <v>66</v>
      </c>
      <c r="G1047">
        <v>230.4</v>
      </c>
      <c r="H1047">
        <v>0.65600000000000003</v>
      </c>
      <c r="I1047">
        <v>28.7</v>
      </c>
    </row>
    <row r="1048" spans="1:9" x14ac:dyDescent="0.3">
      <c r="A1048" s="2">
        <v>0.65600000000000003</v>
      </c>
      <c r="B1048" s="2">
        <v>20.83</v>
      </c>
      <c r="C1048" s="2">
        <v>68.88</v>
      </c>
      <c r="D1048" s="2">
        <v>76.989999999999995</v>
      </c>
      <c r="E1048" s="2">
        <v>31.2</v>
      </c>
      <c r="F1048">
        <v>66</v>
      </c>
      <c r="G1048">
        <v>223.9</v>
      </c>
      <c r="H1048">
        <v>0.65600000000000003</v>
      </c>
      <c r="I1048">
        <v>28.8</v>
      </c>
    </row>
    <row r="1049" spans="1:9" x14ac:dyDescent="0.3">
      <c r="A1049" s="2">
        <v>0.65600000000000003</v>
      </c>
      <c r="B1049" s="2">
        <v>20.83</v>
      </c>
      <c r="C1049" s="2">
        <v>68.88</v>
      </c>
      <c r="D1049" s="2">
        <v>76.989999999999995</v>
      </c>
      <c r="E1049" s="2">
        <v>31.2</v>
      </c>
      <c r="F1049">
        <v>67</v>
      </c>
      <c r="G1049">
        <v>230.9</v>
      </c>
      <c r="H1049">
        <v>0.65600000000000003</v>
      </c>
      <c r="I1049">
        <v>29.4</v>
      </c>
    </row>
    <row r="1050" spans="1:9" x14ac:dyDescent="0.3">
      <c r="A1050" s="2">
        <v>0.65600000000000003</v>
      </c>
      <c r="B1050" s="2">
        <v>20.83</v>
      </c>
      <c r="C1050">
        <v>69.47</v>
      </c>
      <c r="D1050">
        <v>73.83</v>
      </c>
      <c r="E1050">
        <v>29.5</v>
      </c>
      <c r="F1050" s="2">
        <v>67</v>
      </c>
      <c r="G1050" s="2">
        <v>226.6</v>
      </c>
      <c r="H1050" s="2">
        <v>0.65</v>
      </c>
      <c r="I1050" s="2">
        <v>30.6</v>
      </c>
    </row>
    <row r="1051" spans="1:9" x14ac:dyDescent="0.3">
      <c r="A1051" s="2">
        <v>0.65600000000000003</v>
      </c>
      <c r="B1051" s="2">
        <v>20.83</v>
      </c>
      <c r="C1051">
        <v>69.92</v>
      </c>
      <c r="D1051">
        <v>76.41</v>
      </c>
      <c r="E1051">
        <v>26</v>
      </c>
      <c r="F1051">
        <v>67</v>
      </c>
      <c r="G1051">
        <v>231.5</v>
      </c>
      <c r="H1051">
        <v>0.66</v>
      </c>
      <c r="I1051">
        <v>25.9</v>
      </c>
    </row>
    <row r="1052" spans="1:9" x14ac:dyDescent="0.3">
      <c r="A1052" s="2">
        <v>0.65600000000000003</v>
      </c>
      <c r="B1052" s="2">
        <v>20.83</v>
      </c>
      <c r="C1052">
        <v>69.22</v>
      </c>
      <c r="D1052">
        <v>79.73</v>
      </c>
      <c r="E1052">
        <v>25.5</v>
      </c>
      <c r="F1052">
        <v>75</v>
      </c>
      <c r="G1052">
        <v>234.4</v>
      </c>
      <c r="H1052">
        <v>0.66</v>
      </c>
      <c r="I1052">
        <v>25.7</v>
      </c>
    </row>
    <row r="1053" spans="1:9" x14ac:dyDescent="0.3">
      <c r="A1053" s="2">
        <v>0.65600000000000003</v>
      </c>
      <c r="B1053" s="2">
        <v>20.83</v>
      </c>
      <c r="C1053">
        <v>68.709999999999994</v>
      </c>
      <c r="D1053">
        <v>75.459999999999994</v>
      </c>
      <c r="E1053">
        <v>25.5</v>
      </c>
      <c r="F1053">
        <v>66</v>
      </c>
      <c r="G1053">
        <v>230.7</v>
      </c>
      <c r="H1053">
        <v>0.66</v>
      </c>
      <c r="I1053">
        <v>25.8</v>
      </c>
    </row>
    <row r="1054" spans="1:9" x14ac:dyDescent="0.3">
      <c r="A1054" s="2">
        <v>0.65600000000000003</v>
      </c>
      <c r="B1054" s="2">
        <v>20.83</v>
      </c>
      <c r="C1054">
        <v>69.17</v>
      </c>
      <c r="D1054">
        <v>79.31</v>
      </c>
      <c r="E1054">
        <v>25.7</v>
      </c>
      <c r="F1054">
        <v>75</v>
      </c>
      <c r="G1054">
        <v>234</v>
      </c>
      <c r="H1054">
        <v>0.66</v>
      </c>
      <c r="I1054">
        <v>25.8</v>
      </c>
    </row>
    <row r="1055" spans="1:9" x14ac:dyDescent="0.3">
      <c r="A1055" s="2">
        <v>0.65600000000000003</v>
      </c>
      <c r="B1055" s="2">
        <v>20.83</v>
      </c>
      <c r="C1055">
        <v>70.790000000000006</v>
      </c>
      <c r="D1055">
        <v>76.47</v>
      </c>
      <c r="E1055">
        <v>26.1</v>
      </c>
      <c r="F1055" s="2">
        <v>67</v>
      </c>
      <c r="G1055" s="2">
        <v>226.6</v>
      </c>
      <c r="H1055" s="2">
        <v>0.65</v>
      </c>
      <c r="I1055" s="2">
        <v>30.6</v>
      </c>
    </row>
    <row r="1056" spans="1:9" x14ac:dyDescent="0.3">
      <c r="A1056" s="2">
        <v>0.65600000000000003</v>
      </c>
      <c r="B1056" s="2">
        <v>20.83</v>
      </c>
      <c r="C1056">
        <v>69.31</v>
      </c>
      <c r="D1056">
        <v>75.42</v>
      </c>
      <c r="E1056">
        <v>25.9</v>
      </c>
      <c r="F1056" s="2">
        <v>67</v>
      </c>
      <c r="G1056" s="2">
        <v>226.6</v>
      </c>
      <c r="H1056" s="2">
        <v>0.65</v>
      </c>
      <c r="I1056" s="2">
        <v>30.6</v>
      </c>
    </row>
    <row r="1057" spans="1:9" x14ac:dyDescent="0.3">
      <c r="A1057" s="2">
        <v>0.65600000000000003</v>
      </c>
      <c r="B1057" s="2">
        <v>20.83</v>
      </c>
      <c r="C1057">
        <v>68.64</v>
      </c>
      <c r="D1057">
        <v>75.959999999999994</v>
      </c>
      <c r="E1057">
        <v>26.5</v>
      </c>
      <c r="F1057" s="2">
        <v>67</v>
      </c>
      <c r="G1057" s="2">
        <v>226.6</v>
      </c>
      <c r="H1057" s="2">
        <v>0.65</v>
      </c>
      <c r="I1057" s="2">
        <v>30.6</v>
      </c>
    </row>
    <row r="1058" spans="1:9" x14ac:dyDescent="0.3">
      <c r="A1058">
        <v>0.65600000000000003</v>
      </c>
      <c r="B1058">
        <v>20.83</v>
      </c>
      <c r="C1058" s="2">
        <v>68.88</v>
      </c>
      <c r="D1058" s="2">
        <v>76.989999999999995</v>
      </c>
      <c r="E1058" s="2">
        <v>31.2</v>
      </c>
      <c r="F1058">
        <v>71</v>
      </c>
      <c r="G1058">
        <v>223.1</v>
      </c>
      <c r="H1058">
        <v>0.65</v>
      </c>
      <c r="I1058">
        <v>36</v>
      </c>
    </row>
    <row r="1059" spans="1:9" x14ac:dyDescent="0.3">
      <c r="A1059">
        <v>0.65600000000000003</v>
      </c>
      <c r="B1059">
        <v>20.83</v>
      </c>
      <c r="C1059" s="2">
        <v>68.88</v>
      </c>
      <c r="D1059" s="2">
        <v>76.989999999999995</v>
      </c>
      <c r="E1059" s="2">
        <v>31.2</v>
      </c>
      <c r="F1059">
        <v>71</v>
      </c>
      <c r="G1059">
        <v>223.1</v>
      </c>
      <c r="H1059">
        <v>0.65</v>
      </c>
      <c r="I1059">
        <v>36</v>
      </c>
    </row>
    <row r="1060" spans="1:9" x14ac:dyDescent="0.3">
      <c r="A1060">
        <v>0.65600000000000003</v>
      </c>
      <c r="B1060">
        <v>20.83</v>
      </c>
      <c r="C1060" s="2">
        <v>68.88</v>
      </c>
      <c r="D1060" s="2">
        <v>76.989999999999995</v>
      </c>
      <c r="E1060" s="2">
        <v>31.2</v>
      </c>
      <c r="F1060">
        <v>67</v>
      </c>
      <c r="G1060">
        <v>230.8</v>
      </c>
      <c r="H1060">
        <v>0.65</v>
      </c>
      <c r="I1060">
        <v>36</v>
      </c>
    </row>
    <row r="1061" spans="1:9" x14ac:dyDescent="0.3">
      <c r="A1061">
        <v>0.65600000000000003</v>
      </c>
      <c r="B1061">
        <v>20.83</v>
      </c>
      <c r="C1061" s="2">
        <v>68.88</v>
      </c>
      <c r="D1061" s="2">
        <v>76.989999999999995</v>
      </c>
      <c r="E1061" s="2">
        <v>31.2</v>
      </c>
      <c r="F1061">
        <v>68</v>
      </c>
      <c r="G1061">
        <v>214.5</v>
      </c>
      <c r="H1061">
        <v>0.65</v>
      </c>
      <c r="I1061">
        <v>36</v>
      </c>
    </row>
    <row r="1062" spans="1:9" x14ac:dyDescent="0.3">
      <c r="A1062">
        <v>0.65600000000000003</v>
      </c>
      <c r="B1062">
        <v>20.83</v>
      </c>
      <c r="C1062">
        <v>59.54</v>
      </c>
      <c r="D1062">
        <v>83.7</v>
      </c>
      <c r="E1062">
        <v>32</v>
      </c>
      <c r="F1062" s="2">
        <v>67</v>
      </c>
      <c r="G1062" s="2">
        <v>226.6</v>
      </c>
      <c r="H1062" s="2">
        <v>0.65</v>
      </c>
      <c r="I1062" s="2">
        <v>30.6</v>
      </c>
    </row>
    <row r="1063" spans="1:9" x14ac:dyDescent="0.3">
      <c r="A1063">
        <v>0.65600000000000003</v>
      </c>
      <c r="B1063">
        <v>20.83</v>
      </c>
      <c r="C1063" s="2">
        <v>68.88</v>
      </c>
      <c r="D1063" s="2">
        <v>76.989999999999995</v>
      </c>
      <c r="E1063" s="2">
        <v>31.2</v>
      </c>
      <c r="F1063">
        <v>71</v>
      </c>
      <c r="G1063">
        <v>220.1</v>
      </c>
      <c r="H1063">
        <v>0.65</v>
      </c>
      <c r="I1063">
        <v>36</v>
      </c>
    </row>
    <row r="1064" spans="1:9" x14ac:dyDescent="0.3">
      <c r="A1064">
        <v>0.65600000000000003</v>
      </c>
      <c r="B1064">
        <v>20.83</v>
      </c>
      <c r="C1064">
        <v>60</v>
      </c>
      <c r="D1064">
        <v>84.27</v>
      </c>
      <c r="E1064">
        <v>36</v>
      </c>
      <c r="F1064" s="2">
        <v>67</v>
      </c>
      <c r="G1064" s="2">
        <v>226.6</v>
      </c>
      <c r="H1064" s="2">
        <v>0.65</v>
      </c>
      <c r="I1064" s="2">
        <v>30.6</v>
      </c>
    </row>
    <row r="1065" spans="1:9" x14ac:dyDescent="0.3">
      <c r="A1065">
        <v>0.65600000000000003</v>
      </c>
      <c r="B1065">
        <v>20.83</v>
      </c>
      <c r="C1065">
        <v>60.41</v>
      </c>
      <c r="D1065">
        <v>84.6</v>
      </c>
      <c r="E1065">
        <v>36</v>
      </c>
      <c r="F1065" s="2">
        <v>67</v>
      </c>
      <c r="G1065" s="2">
        <v>226.6</v>
      </c>
      <c r="H1065" s="2">
        <v>0.65</v>
      </c>
      <c r="I1065" s="2">
        <v>30.6</v>
      </c>
    </row>
    <row r="1066" spans="1:9" x14ac:dyDescent="0.3">
      <c r="A1066">
        <v>0.65600000000000003</v>
      </c>
      <c r="B1066">
        <v>20.83</v>
      </c>
      <c r="C1066">
        <v>60.15</v>
      </c>
      <c r="D1066">
        <v>84.21</v>
      </c>
      <c r="E1066">
        <v>36</v>
      </c>
      <c r="F1066" s="2">
        <v>67</v>
      </c>
      <c r="G1066" s="2">
        <v>226.6</v>
      </c>
      <c r="H1066" s="2">
        <v>0.65</v>
      </c>
      <c r="I1066" s="2">
        <v>30.6</v>
      </c>
    </row>
    <row r="1067" spans="1:9" x14ac:dyDescent="0.3">
      <c r="A1067">
        <v>0.65600000000000003</v>
      </c>
      <c r="B1067">
        <v>20.83</v>
      </c>
      <c r="C1067">
        <v>60.07</v>
      </c>
      <c r="D1067">
        <v>84.85</v>
      </c>
      <c r="E1067">
        <v>36</v>
      </c>
      <c r="F1067" s="2">
        <v>67</v>
      </c>
      <c r="G1067" s="2">
        <v>226.6</v>
      </c>
      <c r="H1067" s="2">
        <v>0.65</v>
      </c>
      <c r="I1067" s="2">
        <v>30.6</v>
      </c>
    </row>
    <row r="1068" spans="1:9" x14ac:dyDescent="0.3">
      <c r="A1068">
        <v>0.65600000000000003</v>
      </c>
      <c r="B1068">
        <v>20.83</v>
      </c>
      <c r="C1068" s="2">
        <v>68.88</v>
      </c>
      <c r="D1068" s="2">
        <v>76.989999999999995</v>
      </c>
      <c r="E1068" s="2">
        <v>31.2</v>
      </c>
      <c r="F1068">
        <v>72</v>
      </c>
      <c r="G1068">
        <v>226.6</v>
      </c>
      <c r="H1068">
        <v>0.65</v>
      </c>
      <c r="I1068">
        <v>36</v>
      </c>
    </row>
    <row r="1069" spans="1:9" x14ac:dyDescent="0.3">
      <c r="A1069">
        <v>0.65600000000000003</v>
      </c>
      <c r="B1069">
        <v>20.83</v>
      </c>
      <c r="C1069" s="2">
        <v>68.88</v>
      </c>
      <c r="D1069" s="2">
        <v>76.989999999999995</v>
      </c>
      <c r="E1069" s="2">
        <v>31.2</v>
      </c>
      <c r="F1069">
        <v>66</v>
      </c>
      <c r="G1069">
        <v>226.6</v>
      </c>
      <c r="H1069">
        <v>0.65</v>
      </c>
      <c r="I1069">
        <v>36</v>
      </c>
    </row>
    <row r="1070" spans="1:9" x14ac:dyDescent="0.3">
      <c r="A1070">
        <v>0.65600000000000003</v>
      </c>
      <c r="B1070">
        <v>20.83</v>
      </c>
      <c r="C1070">
        <v>60.43</v>
      </c>
      <c r="D1070">
        <v>84.14</v>
      </c>
      <c r="E1070">
        <v>36</v>
      </c>
      <c r="F1070" s="2">
        <v>67</v>
      </c>
      <c r="G1070" s="2">
        <v>226.6</v>
      </c>
      <c r="H1070" s="2">
        <v>0.65</v>
      </c>
      <c r="I1070" s="2">
        <v>30.6</v>
      </c>
    </row>
    <row r="1071" spans="1:9" x14ac:dyDescent="0.3">
      <c r="A1071">
        <v>0.65600000000000003</v>
      </c>
      <c r="B1071">
        <v>20.83</v>
      </c>
      <c r="C1071" s="2">
        <v>68.88</v>
      </c>
      <c r="D1071" s="2">
        <v>76.989999999999995</v>
      </c>
      <c r="E1071" s="2">
        <v>31.2</v>
      </c>
      <c r="F1071">
        <v>72</v>
      </c>
      <c r="G1071">
        <v>223.7</v>
      </c>
      <c r="H1071">
        <v>0.65</v>
      </c>
      <c r="I1071">
        <v>36</v>
      </c>
    </row>
    <row r="1072" spans="1:9" x14ac:dyDescent="0.3">
      <c r="A1072">
        <v>0.65600000000000003</v>
      </c>
      <c r="B1072">
        <v>20.83</v>
      </c>
      <c r="C1072">
        <v>59.61</v>
      </c>
      <c r="D1072">
        <v>75.900000000000006</v>
      </c>
      <c r="E1072">
        <v>35</v>
      </c>
      <c r="F1072" s="2">
        <v>67</v>
      </c>
      <c r="G1072" s="2">
        <v>226.6</v>
      </c>
      <c r="H1072" s="2">
        <v>0.65</v>
      </c>
      <c r="I1072" s="2">
        <v>30.6</v>
      </c>
    </row>
    <row r="1073" spans="1:9" x14ac:dyDescent="0.3">
      <c r="A1073">
        <v>0.65600000000000003</v>
      </c>
      <c r="B1073">
        <v>20.83</v>
      </c>
      <c r="C1073">
        <v>60.12</v>
      </c>
      <c r="D1073">
        <v>84.27</v>
      </c>
      <c r="E1073">
        <v>36</v>
      </c>
      <c r="F1073" s="2">
        <v>67</v>
      </c>
      <c r="G1073" s="2">
        <v>226.6</v>
      </c>
      <c r="H1073" s="2">
        <v>0.65</v>
      </c>
      <c r="I1073" s="2">
        <v>30.6</v>
      </c>
    </row>
    <row r="1074" spans="1:9" x14ac:dyDescent="0.3">
      <c r="A1074">
        <v>0.65600000000000003</v>
      </c>
      <c r="B1074">
        <v>20.83</v>
      </c>
      <c r="C1074">
        <v>59.54</v>
      </c>
      <c r="D1074">
        <v>75.98</v>
      </c>
      <c r="E1074">
        <v>35</v>
      </c>
      <c r="F1074" s="2">
        <v>67</v>
      </c>
      <c r="G1074" s="2">
        <v>226.6</v>
      </c>
      <c r="H1074" s="2">
        <v>0.65</v>
      </c>
      <c r="I1074" s="2">
        <v>30.6</v>
      </c>
    </row>
    <row r="1075" spans="1:9" x14ac:dyDescent="0.3">
      <c r="A1075">
        <v>0.65600000000000003</v>
      </c>
      <c r="B1075">
        <v>20.83</v>
      </c>
      <c r="C1075" s="2">
        <v>68.88</v>
      </c>
      <c r="D1075" s="2">
        <v>76.989999999999995</v>
      </c>
      <c r="E1075" s="2">
        <v>31.2</v>
      </c>
      <c r="F1075">
        <v>66</v>
      </c>
      <c r="G1075">
        <v>224.6</v>
      </c>
      <c r="H1075">
        <v>0.66</v>
      </c>
      <c r="I1075">
        <v>29.7</v>
      </c>
    </row>
    <row r="1076" spans="1:9" x14ac:dyDescent="0.3">
      <c r="A1076">
        <v>0.65600000000000003</v>
      </c>
      <c r="B1076">
        <v>20.83</v>
      </c>
      <c r="C1076" s="2">
        <v>68.88</v>
      </c>
      <c r="D1076" s="2">
        <v>76.989999999999995</v>
      </c>
      <c r="E1076" s="2">
        <v>31.2</v>
      </c>
      <c r="F1076">
        <v>67</v>
      </c>
      <c r="G1076">
        <v>242.2</v>
      </c>
      <c r="H1076">
        <v>0.66</v>
      </c>
      <c r="I1076">
        <v>28.9</v>
      </c>
    </row>
    <row r="1077" spans="1:9" x14ac:dyDescent="0.3">
      <c r="A1077">
        <v>0.65600000000000003</v>
      </c>
      <c r="B1077">
        <v>20.83</v>
      </c>
      <c r="C1077" s="2">
        <v>68.88</v>
      </c>
      <c r="D1077" s="2">
        <v>76.989999999999995</v>
      </c>
      <c r="E1077" s="2">
        <v>31.2</v>
      </c>
      <c r="F1077">
        <v>66</v>
      </c>
      <c r="G1077">
        <v>229.5</v>
      </c>
      <c r="H1077">
        <v>0.66</v>
      </c>
      <c r="I1077">
        <v>29.8</v>
      </c>
    </row>
    <row r="1078" spans="1:9" x14ac:dyDescent="0.3">
      <c r="A1078">
        <v>0.65600000000000003</v>
      </c>
      <c r="B1078">
        <v>20.83</v>
      </c>
      <c r="C1078" s="2">
        <v>68.88</v>
      </c>
      <c r="D1078" s="2">
        <v>76.989999999999995</v>
      </c>
      <c r="E1078" s="2">
        <v>31.2</v>
      </c>
      <c r="F1078">
        <v>65</v>
      </c>
      <c r="G1078">
        <v>229.3</v>
      </c>
      <c r="H1078">
        <v>0.66</v>
      </c>
      <c r="I1078">
        <v>29.3</v>
      </c>
    </row>
    <row r="1079" spans="1:9" x14ac:dyDescent="0.3">
      <c r="A1079">
        <v>0.65600000000000003</v>
      </c>
      <c r="B1079">
        <v>20.83</v>
      </c>
      <c r="C1079">
        <v>70.099999999999994</v>
      </c>
      <c r="D1079">
        <v>75.42</v>
      </c>
      <c r="E1079">
        <v>29.8</v>
      </c>
      <c r="F1079">
        <v>67</v>
      </c>
      <c r="G1079">
        <v>239.7</v>
      </c>
      <c r="H1079">
        <v>0.66</v>
      </c>
      <c r="I1079">
        <v>28.9</v>
      </c>
    </row>
    <row r="1080" spans="1:9" x14ac:dyDescent="0.3">
      <c r="A1080">
        <v>0.65600000000000003</v>
      </c>
      <c r="B1080">
        <v>20.83</v>
      </c>
      <c r="C1080">
        <v>69.39</v>
      </c>
      <c r="D1080">
        <v>75.94</v>
      </c>
      <c r="E1080">
        <v>29.8</v>
      </c>
      <c r="F1080" s="2">
        <v>67</v>
      </c>
      <c r="G1080" s="2">
        <v>226.6</v>
      </c>
      <c r="H1080" s="2">
        <v>0.65</v>
      </c>
      <c r="I1080" s="2">
        <v>30.6</v>
      </c>
    </row>
    <row r="1081" spans="1:9" x14ac:dyDescent="0.3">
      <c r="A1081">
        <v>0.65600000000000003</v>
      </c>
      <c r="B1081">
        <v>20.83</v>
      </c>
      <c r="C1081">
        <v>67.819999999999993</v>
      </c>
      <c r="D1081">
        <v>75.44</v>
      </c>
      <c r="E1081">
        <v>29.9</v>
      </c>
      <c r="F1081" s="2">
        <v>67</v>
      </c>
      <c r="G1081" s="2">
        <v>226.6</v>
      </c>
      <c r="H1081" s="2">
        <v>0.65</v>
      </c>
      <c r="I1081" s="2">
        <v>30.6</v>
      </c>
    </row>
    <row r="1082" spans="1:9" x14ac:dyDescent="0.3">
      <c r="A1082">
        <v>0.65600000000000003</v>
      </c>
      <c r="B1082">
        <v>20.83</v>
      </c>
      <c r="C1082">
        <v>66.92</v>
      </c>
      <c r="D1082">
        <v>74.78</v>
      </c>
      <c r="E1082">
        <v>29.5</v>
      </c>
      <c r="F1082" s="2">
        <v>67</v>
      </c>
      <c r="G1082" s="2">
        <v>226.6</v>
      </c>
      <c r="H1082" s="2">
        <v>0.65</v>
      </c>
      <c r="I1082" s="2">
        <v>30.6</v>
      </c>
    </row>
    <row r="1083" spans="1:9" x14ac:dyDescent="0.3">
      <c r="A1083">
        <v>0.65600000000000003</v>
      </c>
      <c r="B1083">
        <v>20.83</v>
      </c>
      <c r="C1083">
        <v>69.099999999999994</v>
      </c>
      <c r="D1083">
        <v>75.459999999999994</v>
      </c>
      <c r="E1083">
        <v>29.6</v>
      </c>
      <c r="F1083" s="2">
        <v>67</v>
      </c>
      <c r="G1083" s="2">
        <v>226.6</v>
      </c>
      <c r="H1083" s="2">
        <v>0.65</v>
      </c>
      <c r="I1083" s="2">
        <v>30.6</v>
      </c>
    </row>
    <row r="1084" spans="1:9" x14ac:dyDescent="0.3">
      <c r="A1084">
        <v>0.65600000000000003</v>
      </c>
      <c r="B1084">
        <v>20.83</v>
      </c>
      <c r="C1084" s="2">
        <v>68.88</v>
      </c>
      <c r="D1084" s="2">
        <v>76.989999999999995</v>
      </c>
      <c r="E1084" s="2">
        <v>31.2</v>
      </c>
      <c r="F1084">
        <v>74</v>
      </c>
      <c r="G1084">
        <v>227.6</v>
      </c>
      <c r="H1084">
        <v>0.66</v>
      </c>
      <c r="I1084">
        <v>34.299999999999997</v>
      </c>
    </row>
    <row r="1085" spans="1:9" x14ac:dyDescent="0.3">
      <c r="A1085">
        <v>0.65600000000000003</v>
      </c>
      <c r="B1085">
        <v>20.83</v>
      </c>
      <c r="C1085" s="2">
        <v>68.88</v>
      </c>
      <c r="D1085" s="2">
        <v>76.989999999999995</v>
      </c>
      <c r="E1085" s="2">
        <v>31.2</v>
      </c>
      <c r="F1085">
        <v>71</v>
      </c>
      <c r="G1085">
        <v>222.2</v>
      </c>
      <c r="H1085">
        <v>0.66</v>
      </c>
      <c r="I1085">
        <v>35.200000000000003</v>
      </c>
    </row>
    <row r="1086" spans="1:9" x14ac:dyDescent="0.3">
      <c r="A1086">
        <v>0.65600000000000003</v>
      </c>
      <c r="B1086">
        <v>20.83</v>
      </c>
      <c r="C1086" s="2">
        <v>68.88</v>
      </c>
      <c r="D1086" s="2">
        <v>76.989999999999995</v>
      </c>
      <c r="E1086" s="2">
        <v>31.2</v>
      </c>
      <c r="F1086">
        <v>73</v>
      </c>
      <c r="G1086">
        <v>229.3</v>
      </c>
      <c r="H1086">
        <v>0.66</v>
      </c>
      <c r="I1086">
        <v>36.200000000000003</v>
      </c>
    </row>
    <row r="1087" spans="1:9" x14ac:dyDescent="0.3">
      <c r="A1087">
        <v>0.65600000000000003</v>
      </c>
      <c r="B1087">
        <v>20.83</v>
      </c>
      <c r="C1087">
        <v>70.239999999999995</v>
      </c>
      <c r="D1087">
        <v>77.819999999999993</v>
      </c>
      <c r="E1087">
        <v>35.6</v>
      </c>
      <c r="F1087" s="2">
        <v>67</v>
      </c>
      <c r="G1087" s="2">
        <v>226.6</v>
      </c>
      <c r="H1087" s="2">
        <v>0.65</v>
      </c>
      <c r="I1087" s="2">
        <v>30.6</v>
      </c>
    </row>
    <row r="1088" spans="1:9" x14ac:dyDescent="0.3">
      <c r="A1088">
        <v>0.65600000000000003</v>
      </c>
      <c r="B1088">
        <v>20.83</v>
      </c>
      <c r="C1088">
        <v>70.239999999999995</v>
      </c>
      <c r="D1088">
        <v>78.03</v>
      </c>
      <c r="E1088">
        <v>35.5</v>
      </c>
      <c r="F1088" s="2">
        <v>67</v>
      </c>
      <c r="G1088" s="2">
        <v>226.6</v>
      </c>
      <c r="H1088" s="2">
        <v>0.65</v>
      </c>
      <c r="I1088" s="2">
        <v>30.6</v>
      </c>
    </row>
    <row r="1089" spans="1:9" x14ac:dyDescent="0.3">
      <c r="A1089">
        <v>0.65600000000000003</v>
      </c>
      <c r="B1089">
        <v>20.83</v>
      </c>
      <c r="C1089">
        <v>70.73</v>
      </c>
      <c r="D1089">
        <v>80.73</v>
      </c>
      <c r="E1089">
        <v>33.799999999999997</v>
      </c>
      <c r="F1089">
        <v>73</v>
      </c>
      <c r="G1089">
        <v>225.8</v>
      </c>
      <c r="H1089">
        <v>0.66</v>
      </c>
      <c r="I1089">
        <v>35.1</v>
      </c>
    </row>
    <row r="1090" spans="1:9" x14ac:dyDescent="0.3">
      <c r="A1090">
        <v>0.65600000000000003</v>
      </c>
      <c r="B1090">
        <v>20.83</v>
      </c>
      <c r="C1090">
        <v>72.760000000000005</v>
      </c>
      <c r="D1090">
        <v>77.62</v>
      </c>
      <c r="E1090">
        <v>36</v>
      </c>
      <c r="F1090" s="2">
        <v>67</v>
      </c>
      <c r="G1090" s="2">
        <v>226.6</v>
      </c>
      <c r="H1090" s="2">
        <v>0.65</v>
      </c>
      <c r="I1090" s="2">
        <v>30.6</v>
      </c>
    </row>
    <row r="1091" spans="1:9" x14ac:dyDescent="0.3">
      <c r="A1091">
        <v>0.65600000000000003</v>
      </c>
      <c r="B1091">
        <v>20.83</v>
      </c>
      <c r="C1091">
        <v>70.66</v>
      </c>
      <c r="D1091">
        <v>78</v>
      </c>
      <c r="E1091">
        <v>36.4</v>
      </c>
      <c r="F1091" s="2">
        <v>67</v>
      </c>
      <c r="G1091" s="2">
        <v>226.6</v>
      </c>
      <c r="H1091" s="2">
        <v>0.65</v>
      </c>
      <c r="I1091" s="2">
        <v>30.6</v>
      </c>
    </row>
    <row r="1092" spans="1:9" x14ac:dyDescent="0.3">
      <c r="A1092">
        <v>0.65600000000000003</v>
      </c>
      <c r="B1092">
        <v>20.83</v>
      </c>
      <c r="C1092" s="2">
        <v>68.88</v>
      </c>
      <c r="D1092" s="2">
        <v>76.989999999999995</v>
      </c>
      <c r="E1092" s="2">
        <v>31.2</v>
      </c>
      <c r="F1092">
        <v>65</v>
      </c>
      <c r="G1092">
        <v>230</v>
      </c>
      <c r="H1092">
        <v>0.65</v>
      </c>
      <c r="I1092">
        <v>32</v>
      </c>
    </row>
    <row r="1093" spans="1:9" x14ac:dyDescent="0.3">
      <c r="A1093">
        <v>0.65600000000000003</v>
      </c>
      <c r="B1093">
        <v>20.83</v>
      </c>
      <c r="C1093" s="2">
        <v>68.88</v>
      </c>
      <c r="D1093" s="2">
        <v>76.989999999999995</v>
      </c>
      <c r="E1093" s="2">
        <v>31.2</v>
      </c>
      <c r="F1093">
        <v>72</v>
      </c>
      <c r="G1093">
        <v>225.4</v>
      </c>
      <c r="H1093">
        <v>0.65600000000000003</v>
      </c>
      <c r="I1093">
        <v>33.1</v>
      </c>
    </row>
    <row r="1094" spans="1:9" x14ac:dyDescent="0.3">
      <c r="A1094">
        <v>0.65600000000000003</v>
      </c>
      <c r="B1094">
        <v>20.83</v>
      </c>
      <c r="C1094" s="2">
        <v>68.88</v>
      </c>
      <c r="D1094" s="2">
        <v>76.989999999999995</v>
      </c>
      <c r="E1094" s="2">
        <v>31.2</v>
      </c>
      <c r="F1094">
        <v>71</v>
      </c>
      <c r="G1094">
        <v>221.2</v>
      </c>
      <c r="H1094">
        <v>0.65600000000000003</v>
      </c>
      <c r="I1094">
        <v>33.200000000000003</v>
      </c>
    </row>
    <row r="1095" spans="1:9" x14ac:dyDescent="0.3">
      <c r="A1095">
        <v>0.65600000000000003</v>
      </c>
      <c r="B1095">
        <v>20.83</v>
      </c>
      <c r="C1095">
        <v>71.2</v>
      </c>
      <c r="D1095">
        <v>79.209999999999994</v>
      </c>
      <c r="E1095">
        <v>34.200000000000003</v>
      </c>
      <c r="F1095" s="2">
        <v>67</v>
      </c>
      <c r="G1095" s="2">
        <v>226.6</v>
      </c>
      <c r="H1095" s="2">
        <v>0.65</v>
      </c>
      <c r="I1095" s="2">
        <v>30.6</v>
      </c>
    </row>
    <row r="1096" spans="1:9" x14ac:dyDescent="0.3">
      <c r="A1096">
        <v>0.65600000000000003</v>
      </c>
      <c r="B1096">
        <v>20.83</v>
      </c>
      <c r="C1096">
        <v>72.03</v>
      </c>
      <c r="D1096">
        <v>78.58</v>
      </c>
      <c r="E1096">
        <v>35.200000000000003</v>
      </c>
      <c r="F1096" s="2">
        <v>67</v>
      </c>
      <c r="G1096" s="2">
        <v>226.6</v>
      </c>
      <c r="H1096" s="2">
        <v>0.65</v>
      </c>
      <c r="I1096" s="2">
        <v>30.6</v>
      </c>
    </row>
    <row r="1097" spans="1:9" x14ac:dyDescent="0.3">
      <c r="A1097" s="2">
        <v>0.65600000000000003</v>
      </c>
      <c r="B1097" s="2">
        <v>20.83</v>
      </c>
      <c r="C1097">
        <v>68.59</v>
      </c>
      <c r="D1097">
        <v>75.92</v>
      </c>
      <c r="E1097">
        <v>28.5</v>
      </c>
      <c r="F1097">
        <v>66</v>
      </c>
      <c r="G1097">
        <v>223.8</v>
      </c>
      <c r="H1097">
        <v>0.65600000000000003</v>
      </c>
      <c r="I1097">
        <v>28.6</v>
      </c>
    </row>
    <row r="1098" spans="1:9" x14ac:dyDescent="0.3">
      <c r="A1098">
        <v>0.65600000000000003</v>
      </c>
      <c r="B1098">
        <v>20.83</v>
      </c>
      <c r="C1098" s="2">
        <v>68.88</v>
      </c>
      <c r="D1098" s="2">
        <v>76.989999999999995</v>
      </c>
      <c r="E1098" s="2">
        <v>31.2</v>
      </c>
      <c r="F1098">
        <v>65</v>
      </c>
      <c r="G1098">
        <v>221.8</v>
      </c>
      <c r="H1098">
        <v>0.66</v>
      </c>
      <c r="I1098">
        <v>29.1</v>
      </c>
    </row>
    <row r="1099" spans="1:9" x14ac:dyDescent="0.3">
      <c r="A1099">
        <v>0.65600000000000003</v>
      </c>
      <c r="B1099">
        <v>20.83</v>
      </c>
      <c r="C1099" s="2">
        <v>68.88</v>
      </c>
      <c r="D1099" s="2">
        <v>76.989999999999995</v>
      </c>
      <c r="E1099" s="2">
        <v>31.2</v>
      </c>
      <c r="F1099">
        <v>70</v>
      </c>
      <c r="G1099">
        <v>218.5</v>
      </c>
      <c r="H1099">
        <v>0.66</v>
      </c>
      <c r="I1099">
        <v>29.1</v>
      </c>
    </row>
    <row r="1100" spans="1:9" x14ac:dyDescent="0.3">
      <c r="A1100">
        <v>0.65600000000000003</v>
      </c>
      <c r="B1100">
        <v>20.83</v>
      </c>
      <c r="C1100" s="2">
        <v>68.88</v>
      </c>
      <c r="D1100" s="2">
        <v>76.989999999999995</v>
      </c>
      <c r="E1100" s="2">
        <v>31.2</v>
      </c>
      <c r="F1100">
        <v>66</v>
      </c>
      <c r="G1100">
        <v>230.3</v>
      </c>
      <c r="H1100">
        <v>0.66</v>
      </c>
      <c r="I1100">
        <v>29</v>
      </c>
    </row>
    <row r="1101" spans="1:9" x14ac:dyDescent="0.3">
      <c r="A1101">
        <v>0.65600000000000003</v>
      </c>
      <c r="B1101">
        <v>20.83</v>
      </c>
      <c r="C1101" s="2">
        <v>68.88</v>
      </c>
      <c r="D1101" s="2">
        <v>76.989999999999995</v>
      </c>
      <c r="E1101" s="2">
        <v>31.2</v>
      </c>
      <c r="F1101">
        <v>65</v>
      </c>
      <c r="G1101">
        <v>222.1</v>
      </c>
      <c r="H1101">
        <v>0.66</v>
      </c>
      <c r="I1101">
        <v>29</v>
      </c>
    </row>
    <row r="1102" spans="1:9" x14ac:dyDescent="0.3">
      <c r="A1102">
        <v>0.65600000000000003</v>
      </c>
      <c r="B1102">
        <v>20.83</v>
      </c>
      <c r="C1102" s="2">
        <v>68.88</v>
      </c>
      <c r="D1102" s="2">
        <v>76.989999999999995</v>
      </c>
      <c r="E1102" s="2">
        <v>31.2</v>
      </c>
      <c r="F1102">
        <v>69</v>
      </c>
      <c r="G1102">
        <v>238.3</v>
      </c>
      <c r="H1102">
        <v>0.66</v>
      </c>
      <c r="I1102">
        <v>29.1</v>
      </c>
    </row>
    <row r="1103" spans="1:9" x14ac:dyDescent="0.3">
      <c r="A1103">
        <v>0.65600000000000003</v>
      </c>
      <c r="B1103">
        <v>20.83</v>
      </c>
      <c r="C1103" s="2">
        <v>68.88</v>
      </c>
      <c r="D1103" s="2">
        <v>76.989999999999995</v>
      </c>
      <c r="E1103" s="2">
        <v>31.2</v>
      </c>
      <c r="F1103">
        <v>67</v>
      </c>
      <c r="G1103">
        <v>235.5</v>
      </c>
      <c r="H1103">
        <v>0.66</v>
      </c>
      <c r="I1103">
        <v>28.9</v>
      </c>
    </row>
    <row r="1104" spans="1:9" x14ac:dyDescent="0.3">
      <c r="A1104">
        <v>0.65600000000000003</v>
      </c>
      <c r="B1104">
        <v>20.83</v>
      </c>
      <c r="C1104" s="2">
        <v>68.88</v>
      </c>
      <c r="D1104" s="2">
        <v>76.989999999999995</v>
      </c>
      <c r="E1104" s="2">
        <v>31.2</v>
      </c>
      <c r="F1104" s="2">
        <v>67</v>
      </c>
      <c r="G1104" s="2">
        <v>226.6</v>
      </c>
      <c r="H1104" s="2">
        <v>0.65</v>
      </c>
      <c r="I1104" s="2">
        <v>30.6</v>
      </c>
    </row>
    <row r="1105" spans="1:9" x14ac:dyDescent="0.3">
      <c r="A1105">
        <v>0.65600000000000003</v>
      </c>
      <c r="B1105">
        <v>20.83</v>
      </c>
      <c r="C1105">
        <v>68.900000000000006</v>
      </c>
      <c r="D1105">
        <v>76.16</v>
      </c>
      <c r="E1105">
        <v>29.8</v>
      </c>
      <c r="F1105" s="2">
        <v>67</v>
      </c>
      <c r="G1105" s="2">
        <v>226.6</v>
      </c>
      <c r="H1105" s="2">
        <v>0.65</v>
      </c>
      <c r="I1105" s="2">
        <v>30.6</v>
      </c>
    </row>
    <row r="1106" spans="1:9" x14ac:dyDescent="0.3">
      <c r="A1106">
        <v>0.65600000000000003</v>
      </c>
      <c r="B1106">
        <v>20.83</v>
      </c>
      <c r="C1106">
        <v>67</v>
      </c>
      <c r="D1106">
        <v>74.62</v>
      </c>
      <c r="E1106">
        <v>29.8</v>
      </c>
      <c r="F1106" s="2">
        <v>67</v>
      </c>
      <c r="G1106" s="2">
        <v>226.6</v>
      </c>
      <c r="H1106" s="2">
        <v>0.65</v>
      </c>
      <c r="I1106" s="2">
        <v>30.6</v>
      </c>
    </row>
    <row r="1107" spans="1:9" x14ac:dyDescent="0.3">
      <c r="A1107">
        <v>0.65600000000000003</v>
      </c>
      <c r="B1107">
        <v>20.83</v>
      </c>
      <c r="C1107">
        <v>68.900000000000006</v>
      </c>
      <c r="D1107">
        <v>75.569999999999993</v>
      </c>
      <c r="E1107">
        <v>29.3</v>
      </c>
      <c r="F1107" s="2">
        <v>67</v>
      </c>
      <c r="G1107" s="2">
        <v>226.6</v>
      </c>
      <c r="H1107" s="2">
        <v>0.65</v>
      </c>
      <c r="I1107" s="2">
        <v>30.6</v>
      </c>
    </row>
    <row r="1108" spans="1:9" x14ac:dyDescent="0.3">
      <c r="A1108">
        <v>0.65600000000000003</v>
      </c>
      <c r="B1108">
        <v>20.83</v>
      </c>
      <c r="C1108">
        <v>69.7</v>
      </c>
      <c r="D1108">
        <v>75.150000000000006</v>
      </c>
      <c r="E1108">
        <v>29.4</v>
      </c>
      <c r="F1108" s="2">
        <v>67</v>
      </c>
      <c r="G1108" s="2">
        <v>226.6</v>
      </c>
      <c r="H1108" s="2">
        <v>0.65</v>
      </c>
      <c r="I1108" s="2">
        <v>30.6</v>
      </c>
    </row>
    <row r="1109" spans="1:9" x14ac:dyDescent="0.3">
      <c r="A1109">
        <v>0.65600000000000003</v>
      </c>
      <c r="B1109">
        <v>20.83</v>
      </c>
      <c r="C1109">
        <v>68</v>
      </c>
      <c r="D1109">
        <v>74.569999999999993</v>
      </c>
      <c r="E1109">
        <v>29.6</v>
      </c>
      <c r="F1109" s="2">
        <v>67</v>
      </c>
      <c r="G1109" s="2">
        <v>226.6</v>
      </c>
      <c r="H1109" s="2">
        <v>0.65</v>
      </c>
      <c r="I1109" s="2">
        <v>30.6</v>
      </c>
    </row>
    <row r="1110" spans="1:9" x14ac:dyDescent="0.3">
      <c r="A1110">
        <v>0.65600000000000003</v>
      </c>
      <c r="B1110">
        <v>20.83</v>
      </c>
      <c r="C1110">
        <v>67</v>
      </c>
      <c r="D1110">
        <v>74.209999999999994</v>
      </c>
      <c r="E1110">
        <v>30.5</v>
      </c>
      <c r="F1110">
        <v>65</v>
      </c>
      <c r="G1110">
        <v>229</v>
      </c>
      <c r="H1110">
        <v>0.66</v>
      </c>
      <c r="I1110">
        <v>29.3</v>
      </c>
    </row>
    <row r="1111" spans="1:9" x14ac:dyDescent="0.3">
      <c r="A1111" s="2">
        <v>0.65600000000000003</v>
      </c>
      <c r="B1111" s="2">
        <v>20.83</v>
      </c>
      <c r="C1111" s="2">
        <v>68.88</v>
      </c>
      <c r="D1111" s="2">
        <v>76.989999999999995</v>
      </c>
      <c r="E1111" s="2">
        <v>31.2</v>
      </c>
      <c r="F1111">
        <v>70</v>
      </c>
      <c r="G1111">
        <v>219.5</v>
      </c>
      <c r="H1111">
        <v>0.65600000000000003</v>
      </c>
      <c r="I1111">
        <v>27.5</v>
      </c>
    </row>
    <row r="1112" spans="1:9" x14ac:dyDescent="0.3">
      <c r="A1112" s="2">
        <v>0.65600000000000003</v>
      </c>
      <c r="B1112" s="2">
        <v>20.83</v>
      </c>
      <c r="C1112" s="2">
        <v>68.88</v>
      </c>
      <c r="D1112" s="2">
        <v>76.989999999999995</v>
      </c>
      <c r="E1112" s="2">
        <v>31.2</v>
      </c>
      <c r="F1112">
        <v>74</v>
      </c>
      <c r="G1112">
        <v>227.6</v>
      </c>
      <c r="H1112">
        <v>0.65600000000000003</v>
      </c>
      <c r="I1112">
        <v>27.4</v>
      </c>
    </row>
    <row r="1113" spans="1:9" x14ac:dyDescent="0.3">
      <c r="A1113" s="2">
        <v>0.65600000000000003</v>
      </c>
      <c r="B1113" s="2">
        <v>20.83</v>
      </c>
      <c r="C1113" s="2">
        <v>68.88</v>
      </c>
      <c r="D1113" s="2">
        <v>76.989999999999995</v>
      </c>
      <c r="E1113" s="2">
        <v>31.2</v>
      </c>
      <c r="F1113">
        <v>72</v>
      </c>
      <c r="G1113">
        <v>221.4</v>
      </c>
      <c r="H1113">
        <v>0.65600000000000003</v>
      </c>
      <c r="I1113">
        <v>27.5</v>
      </c>
    </row>
    <row r="1114" spans="1:9" x14ac:dyDescent="0.3">
      <c r="A1114" s="2">
        <v>0.65600000000000003</v>
      </c>
      <c r="B1114" s="2">
        <v>20.83</v>
      </c>
      <c r="C1114" s="2">
        <v>68.88</v>
      </c>
      <c r="D1114" s="2">
        <v>76.989999999999995</v>
      </c>
      <c r="E1114" s="2">
        <v>31.2</v>
      </c>
      <c r="F1114">
        <v>70</v>
      </c>
      <c r="G1114">
        <v>220.2</v>
      </c>
      <c r="H1114">
        <v>0.65600000000000003</v>
      </c>
      <c r="I1114">
        <v>27.2</v>
      </c>
    </row>
    <row r="1115" spans="1:9" x14ac:dyDescent="0.3">
      <c r="A1115" s="2">
        <v>0.65600000000000003</v>
      </c>
      <c r="B1115" s="2">
        <v>20.83</v>
      </c>
      <c r="C1115" s="2">
        <v>68.88</v>
      </c>
      <c r="D1115" s="2">
        <v>76.989999999999995</v>
      </c>
      <c r="E1115" s="2">
        <v>31.2</v>
      </c>
      <c r="F1115">
        <v>67</v>
      </c>
      <c r="G1115">
        <v>236.7</v>
      </c>
      <c r="H1115">
        <v>0.65600000000000003</v>
      </c>
      <c r="I1115">
        <v>26.8</v>
      </c>
    </row>
    <row r="1116" spans="1:9" x14ac:dyDescent="0.3">
      <c r="A1116" s="2">
        <v>0.65600000000000003</v>
      </c>
      <c r="B1116" s="2">
        <v>20.83</v>
      </c>
      <c r="C1116" s="2">
        <v>68.88</v>
      </c>
      <c r="D1116" s="2">
        <v>76.989999999999995</v>
      </c>
      <c r="E1116" s="2">
        <v>31.2</v>
      </c>
      <c r="F1116">
        <v>70</v>
      </c>
      <c r="G1116">
        <v>241.2</v>
      </c>
      <c r="H1116">
        <v>0.65600000000000003</v>
      </c>
      <c r="I1116">
        <v>27.2</v>
      </c>
    </row>
    <row r="1117" spans="1:9" x14ac:dyDescent="0.3">
      <c r="A1117" s="2">
        <v>0.65600000000000003</v>
      </c>
      <c r="B1117" s="2">
        <v>20.83</v>
      </c>
      <c r="C1117">
        <v>70.83</v>
      </c>
      <c r="D1117">
        <v>76.349999999999994</v>
      </c>
      <c r="E1117">
        <v>29</v>
      </c>
      <c r="F1117" s="2">
        <v>67</v>
      </c>
      <c r="G1117" s="2">
        <v>226.6</v>
      </c>
      <c r="H1117" s="2">
        <v>0.65</v>
      </c>
      <c r="I1117" s="2">
        <v>30.6</v>
      </c>
    </row>
    <row r="1118" spans="1:9" x14ac:dyDescent="0.3">
      <c r="A1118" s="2">
        <v>0.65600000000000003</v>
      </c>
      <c r="B1118" s="2">
        <v>20.83</v>
      </c>
      <c r="C1118">
        <v>68.64</v>
      </c>
      <c r="D1118">
        <v>85.25</v>
      </c>
      <c r="E1118">
        <v>27.7</v>
      </c>
      <c r="F1118">
        <v>67</v>
      </c>
      <c r="G1118">
        <v>231.1</v>
      </c>
      <c r="H1118">
        <v>0.65600000000000003</v>
      </c>
      <c r="I1118">
        <v>27.2</v>
      </c>
    </row>
    <row r="1119" spans="1:9" x14ac:dyDescent="0.3">
      <c r="A1119" s="2">
        <v>0.65600000000000003</v>
      </c>
      <c r="B1119" s="2">
        <v>20.83</v>
      </c>
      <c r="C1119">
        <v>69.989999999999995</v>
      </c>
      <c r="D1119">
        <v>78.209999999999994</v>
      </c>
      <c r="E1119">
        <v>29.8</v>
      </c>
      <c r="F1119" s="2">
        <v>67</v>
      </c>
      <c r="G1119" s="2">
        <v>226.6</v>
      </c>
      <c r="H1119" s="2">
        <v>0.65</v>
      </c>
      <c r="I1119" s="2">
        <v>30.6</v>
      </c>
    </row>
    <row r="1120" spans="1:9" x14ac:dyDescent="0.3">
      <c r="A1120" s="2">
        <v>0.65600000000000003</v>
      </c>
      <c r="B1120" s="2">
        <v>20.83</v>
      </c>
      <c r="C1120">
        <v>69.59</v>
      </c>
      <c r="D1120">
        <v>76.62</v>
      </c>
      <c r="E1120">
        <v>29.6</v>
      </c>
      <c r="F1120" s="2">
        <v>67</v>
      </c>
      <c r="G1120" s="2">
        <v>226.6</v>
      </c>
      <c r="H1120" s="2">
        <v>0.65</v>
      </c>
      <c r="I1120" s="2">
        <v>30.6</v>
      </c>
    </row>
    <row r="1121" spans="1:9" x14ac:dyDescent="0.3">
      <c r="A1121" s="2">
        <v>0.65600000000000003</v>
      </c>
      <c r="B1121" s="2">
        <v>20.83</v>
      </c>
      <c r="C1121">
        <v>70.53</v>
      </c>
      <c r="D1121">
        <v>76.489999999999995</v>
      </c>
      <c r="E1121">
        <v>29.6</v>
      </c>
      <c r="F1121" s="2">
        <v>67</v>
      </c>
      <c r="G1121" s="2">
        <v>226.6</v>
      </c>
      <c r="H1121" s="2">
        <v>0.65</v>
      </c>
      <c r="I1121" s="2">
        <v>30.6</v>
      </c>
    </row>
    <row r="1122" spans="1:9" x14ac:dyDescent="0.3">
      <c r="A1122" s="2">
        <v>0.65600000000000003</v>
      </c>
      <c r="B1122" s="2">
        <v>20.83</v>
      </c>
      <c r="C1122">
        <v>69.94</v>
      </c>
      <c r="D1122">
        <v>75.33</v>
      </c>
      <c r="E1122">
        <v>29.5</v>
      </c>
      <c r="F1122" s="2">
        <v>67</v>
      </c>
      <c r="G1122" s="2">
        <v>226.6</v>
      </c>
      <c r="H1122" s="2">
        <v>0.65</v>
      </c>
      <c r="I1122" s="2">
        <v>30.6</v>
      </c>
    </row>
    <row r="1123" spans="1:9" x14ac:dyDescent="0.3">
      <c r="A1123" s="2">
        <v>0.65600000000000003</v>
      </c>
      <c r="B1123" s="2">
        <v>20.83</v>
      </c>
      <c r="C1123">
        <v>69.09</v>
      </c>
      <c r="D1123">
        <v>76.25</v>
      </c>
      <c r="E1123">
        <v>29.2</v>
      </c>
      <c r="F1123" s="2">
        <v>67</v>
      </c>
      <c r="G1123" s="2">
        <v>226.6</v>
      </c>
      <c r="H1123" s="2">
        <v>0.65</v>
      </c>
      <c r="I1123" s="2">
        <v>30.6</v>
      </c>
    </row>
    <row r="1124" spans="1:9" x14ac:dyDescent="0.3">
      <c r="A1124" s="2">
        <v>0.65600000000000003</v>
      </c>
      <c r="B1124" s="2">
        <v>20.83</v>
      </c>
      <c r="C1124">
        <v>70.27</v>
      </c>
      <c r="D1124">
        <v>76.37</v>
      </c>
      <c r="E1124">
        <v>28.4</v>
      </c>
      <c r="F1124" s="2">
        <v>67</v>
      </c>
      <c r="G1124" s="2">
        <v>226.6</v>
      </c>
      <c r="H1124" s="2">
        <v>0.65</v>
      </c>
      <c r="I1124" s="2">
        <v>30.6</v>
      </c>
    </row>
    <row r="1125" spans="1:9" x14ac:dyDescent="0.3">
      <c r="A1125" s="2">
        <v>0.65600000000000003</v>
      </c>
      <c r="B1125" s="2">
        <v>20.83</v>
      </c>
      <c r="C1125">
        <v>70.27</v>
      </c>
      <c r="D1125">
        <v>76.489999999999995</v>
      </c>
      <c r="E1125">
        <v>28.4</v>
      </c>
      <c r="F1125" s="2">
        <v>67</v>
      </c>
      <c r="G1125" s="2">
        <v>226.6</v>
      </c>
      <c r="H1125" s="2">
        <v>0.65</v>
      </c>
      <c r="I1125" s="2">
        <v>30.6</v>
      </c>
    </row>
    <row r="1126" spans="1:9" x14ac:dyDescent="0.3">
      <c r="A1126" s="2">
        <v>0.65600000000000003</v>
      </c>
      <c r="B1126" s="2">
        <v>20.83</v>
      </c>
      <c r="C1126">
        <v>69.23</v>
      </c>
      <c r="D1126">
        <v>80.67</v>
      </c>
      <c r="E1126">
        <v>29.3</v>
      </c>
      <c r="F1126">
        <v>73</v>
      </c>
      <c r="G1126">
        <v>225.9</v>
      </c>
      <c r="H1126">
        <v>0.65600000000000003</v>
      </c>
      <c r="I1126">
        <v>28.1</v>
      </c>
    </row>
    <row r="1127" spans="1:9" x14ac:dyDescent="0.3">
      <c r="A1127" s="2">
        <v>0.65600000000000003</v>
      </c>
      <c r="B1127" s="2">
        <v>20.83</v>
      </c>
      <c r="C1127">
        <v>69.17</v>
      </c>
      <c r="D1127">
        <v>80.290000000000006</v>
      </c>
      <c r="E1127">
        <v>29.3</v>
      </c>
      <c r="F1127" s="2">
        <v>67</v>
      </c>
      <c r="G1127" s="2">
        <v>226.6</v>
      </c>
      <c r="H1127" s="2">
        <v>0.65</v>
      </c>
      <c r="I1127" s="2">
        <v>30.6</v>
      </c>
    </row>
    <row r="1128" spans="1:9" x14ac:dyDescent="0.3">
      <c r="A1128" s="2">
        <v>0.65600000000000003</v>
      </c>
      <c r="B1128" s="2">
        <v>20.83</v>
      </c>
      <c r="C1128" s="2">
        <v>68.88</v>
      </c>
      <c r="D1128" s="2">
        <v>76.989999999999995</v>
      </c>
      <c r="E1128" s="2">
        <v>31.2</v>
      </c>
      <c r="F1128">
        <v>73</v>
      </c>
      <c r="G1128">
        <v>228.4</v>
      </c>
      <c r="H1128">
        <v>0.65</v>
      </c>
      <c r="I1128">
        <v>24</v>
      </c>
    </row>
    <row r="1129" spans="1:9" x14ac:dyDescent="0.3">
      <c r="A1129" s="2">
        <v>0.65600000000000003</v>
      </c>
      <c r="B1129" s="2">
        <v>20.83</v>
      </c>
      <c r="C1129">
        <v>68.11</v>
      </c>
      <c r="D1129">
        <v>75.260000000000005</v>
      </c>
      <c r="E1129">
        <v>29.2</v>
      </c>
      <c r="F1129" s="2">
        <v>67</v>
      </c>
      <c r="G1129" s="2">
        <v>226.6</v>
      </c>
      <c r="H1129" s="2">
        <v>0.65</v>
      </c>
      <c r="I1129" s="2">
        <v>30.6</v>
      </c>
    </row>
    <row r="1130" spans="1:9" x14ac:dyDescent="0.3">
      <c r="A1130" s="2">
        <v>0.65600000000000003</v>
      </c>
      <c r="B1130" s="2">
        <v>20.83</v>
      </c>
      <c r="C1130" s="2">
        <v>68.88</v>
      </c>
      <c r="D1130" s="2">
        <v>76.989999999999995</v>
      </c>
      <c r="E1130" s="2">
        <v>31.2</v>
      </c>
      <c r="F1130">
        <v>71</v>
      </c>
      <c r="G1130">
        <v>224.2</v>
      </c>
      <c r="H1130">
        <v>0.65600000000000003</v>
      </c>
      <c r="I1130">
        <v>25.9</v>
      </c>
    </row>
    <row r="1131" spans="1:9" x14ac:dyDescent="0.3">
      <c r="A1131" s="2">
        <v>0.65600000000000003</v>
      </c>
      <c r="B1131" s="2">
        <v>20.83</v>
      </c>
      <c r="C1131" s="2">
        <v>68.88</v>
      </c>
      <c r="D1131" s="2">
        <v>76.989999999999995</v>
      </c>
      <c r="E1131" s="2">
        <v>31.2</v>
      </c>
      <c r="F1131">
        <v>65</v>
      </c>
      <c r="G1131">
        <v>222.5</v>
      </c>
      <c r="H1131">
        <v>0.65600000000000003</v>
      </c>
      <c r="I1131">
        <v>27.5</v>
      </c>
    </row>
    <row r="1132" spans="1:9" x14ac:dyDescent="0.3">
      <c r="A1132" s="2">
        <v>0.65600000000000003</v>
      </c>
      <c r="B1132" s="2">
        <v>20.83</v>
      </c>
      <c r="C1132">
        <v>67.709999999999994</v>
      </c>
      <c r="D1132">
        <v>74.290000000000006</v>
      </c>
      <c r="E1132">
        <v>26.4</v>
      </c>
      <c r="F1132" s="2">
        <v>67</v>
      </c>
      <c r="G1132" s="2">
        <v>226.6</v>
      </c>
      <c r="H1132" s="2">
        <v>0.65</v>
      </c>
      <c r="I1132" s="2">
        <v>30.6</v>
      </c>
    </row>
    <row r="1133" spans="1:9" x14ac:dyDescent="0.3">
      <c r="A1133" s="2">
        <v>0.65600000000000003</v>
      </c>
      <c r="B1133" s="2">
        <v>20.83</v>
      </c>
      <c r="C1133" s="2">
        <v>68.88</v>
      </c>
      <c r="D1133" s="2">
        <v>76.989999999999995</v>
      </c>
      <c r="E1133" s="2">
        <v>31.2</v>
      </c>
      <c r="F1133">
        <v>65</v>
      </c>
      <c r="G1133">
        <v>233.2</v>
      </c>
      <c r="H1133">
        <v>0.65600000000000003</v>
      </c>
      <c r="I1133">
        <v>26.6</v>
      </c>
    </row>
    <row r="1134" spans="1:9" x14ac:dyDescent="0.3">
      <c r="A1134" s="2">
        <v>0.65600000000000003</v>
      </c>
      <c r="B1134" s="2">
        <v>20.83</v>
      </c>
      <c r="C1134" s="2">
        <v>68.88</v>
      </c>
      <c r="D1134" s="2">
        <v>76.989999999999995</v>
      </c>
      <c r="E1134" s="2">
        <v>31.2</v>
      </c>
      <c r="F1134">
        <v>66</v>
      </c>
      <c r="G1134">
        <v>227.1</v>
      </c>
      <c r="H1134">
        <v>0.65600000000000003</v>
      </c>
      <c r="I1134">
        <v>27.6</v>
      </c>
    </row>
    <row r="1135" spans="1:9" x14ac:dyDescent="0.3">
      <c r="A1135" s="2">
        <v>0.65600000000000003</v>
      </c>
      <c r="B1135" s="2">
        <v>20.83</v>
      </c>
      <c r="C1135" s="2">
        <v>68.88</v>
      </c>
      <c r="D1135" s="2">
        <v>76.989999999999995</v>
      </c>
      <c r="E1135" s="2">
        <v>31.2</v>
      </c>
      <c r="F1135">
        <v>73</v>
      </c>
      <c r="G1135">
        <v>226.6</v>
      </c>
      <c r="H1135">
        <v>0.65600000000000003</v>
      </c>
      <c r="I1135">
        <v>27.2</v>
      </c>
    </row>
    <row r="1136" spans="1:9" x14ac:dyDescent="0.3">
      <c r="A1136" s="2">
        <v>0.65600000000000003</v>
      </c>
      <c r="B1136" s="2">
        <v>20.83</v>
      </c>
      <c r="C1136" s="2">
        <v>68.88</v>
      </c>
      <c r="D1136" s="2">
        <v>76.989999999999995</v>
      </c>
      <c r="E1136" s="2">
        <v>31.2</v>
      </c>
      <c r="F1136">
        <v>65</v>
      </c>
      <c r="G1136">
        <v>222.8</v>
      </c>
      <c r="H1136">
        <v>0.65600000000000003</v>
      </c>
      <c r="I1136">
        <v>27.9</v>
      </c>
    </row>
    <row r="1137" spans="1:9" x14ac:dyDescent="0.3">
      <c r="A1137" s="2">
        <v>0.65600000000000003</v>
      </c>
      <c r="B1137" s="2">
        <v>20.83</v>
      </c>
      <c r="C1137" s="2">
        <v>68.88</v>
      </c>
      <c r="D1137" s="2">
        <v>76.989999999999995</v>
      </c>
      <c r="E1137" s="2">
        <v>31.2</v>
      </c>
      <c r="F1137">
        <v>70</v>
      </c>
      <c r="G1137">
        <v>221.9</v>
      </c>
      <c r="H1137">
        <v>0.65600000000000003</v>
      </c>
      <c r="I1137">
        <v>26.7</v>
      </c>
    </row>
    <row r="1138" spans="1:9" x14ac:dyDescent="0.3">
      <c r="A1138" s="2">
        <v>0.65600000000000003</v>
      </c>
      <c r="B1138" s="2">
        <v>20.83</v>
      </c>
      <c r="C1138" s="2">
        <v>68.88</v>
      </c>
      <c r="D1138" s="2">
        <v>76.989999999999995</v>
      </c>
      <c r="E1138" s="2">
        <v>31.2</v>
      </c>
      <c r="F1138">
        <v>70</v>
      </c>
      <c r="G1138">
        <v>218.8</v>
      </c>
      <c r="H1138">
        <v>0.65600000000000003</v>
      </c>
      <c r="I1138">
        <v>26.5</v>
      </c>
    </row>
    <row r="1139" spans="1:9" x14ac:dyDescent="0.3">
      <c r="A1139" s="2">
        <v>0.65600000000000003</v>
      </c>
      <c r="B1139" s="2">
        <v>20.83</v>
      </c>
      <c r="C1139" s="2">
        <v>68.88</v>
      </c>
      <c r="D1139" s="2">
        <v>76.989999999999995</v>
      </c>
      <c r="E1139" s="2">
        <v>31.2</v>
      </c>
      <c r="F1139">
        <v>70</v>
      </c>
      <c r="G1139">
        <v>220.2</v>
      </c>
      <c r="H1139">
        <v>0.65600000000000003</v>
      </c>
      <c r="I1139">
        <v>26.8</v>
      </c>
    </row>
    <row r="1140" spans="1:9" x14ac:dyDescent="0.3">
      <c r="A1140" s="2">
        <v>0.65600000000000003</v>
      </c>
      <c r="B1140" s="2">
        <v>20.83</v>
      </c>
      <c r="C1140">
        <v>68.92</v>
      </c>
      <c r="D1140">
        <v>75.02</v>
      </c>
      <c r="E1140">
        <v>27.2</v>
      </c>
      <c r="F1140" s="2">
        <v>67</v>
      </c>
      <c r="G1140" s="2">
        <v>226.6</v>
      </c>
      <c r="H1140" s="2">
        <v>0.65</v>
      </c>
      <c r="I1140" s="2">
        <v>30.6</v>
      </c>
    </row>
    <row r="1141" spans="1:9" x14ac:dyDescent="0.3">
      <c r="A1141" s="2">
        <v>0.65600000000000003</v>
      </c>
      <c r="B1141" s="2">
        <v>20.83</v>
      </c>
      <c r="C1141">
        <v>69.97</v>
      </c>
      <c r="D1141" s="2">
        <v>76.989999999999995</v>
      </c>
      <c r="E1141">
        <v>26.5</v>
      </c>
      <c r="F1141">
        <v>65</v>
      </c>
      <c r="G1141">
        <v>224.6</v>
      </c>
      <c r="H1141">
        <v>0.65600000000000003</v>
      </c>
      <c r="I1141">
        <v>27.2</v>
      </c>
    </row>
    <row r="1142" spans="1:9" x14ac:dyDescent="0.3">
      <c r="A1142" s="2">
        <v>0.65600000000000003</v>
      </c>
      <c r="B1142" s="2">
        <v>20.83</v>
      </c>
      <c r="C1142">
        <v>69.45</v>
      </c>
      <c r="D1142">
        <v>74.92</v>
      </c>
      <c r="E1142">
        <v>27.2</v>
      </c>
      <c r="F1142" s="2">
        <v>67</v>
      </c>
      <c r="G1142" s="2">
        <v>226.6</v>
      </c>
      <c r="H1142" s="2">
        <v>0.65</v>
      </c>
      <c r="I1142" s="2">
        <v>30.6</v>
      </c>
    </row>
    <row r="1143" spans="1:9" x14ac:dyDescent="0.3">
      <c r="A1143" s="2">
        <v>0.65600000000000003</v>
      </c>
      <c r="B1143" s="2">
        <v>20.83</v>
      </c>
      <c r="C1143" s="2">
        <v>68.88</v>
      </c>
      <c r="D1143" s="2">
        <v>76.989999999999995</v>
      </c>
      <c r="E1143" s="2">
        <v>31.2</v>
      </c>
      <c r="F1143">
        <v>64</v>
      </c>
      <c r="G1143">
        <v>223.5</v>
      </c>
      <c r="H1143">
        <v>0.65</v>
      </c>
      <c r="I1143">
        <v>24</v>
      </c>
    </row>
    <row r="1144" spans="1:9" x14ac:dyDescent="0.3">
      <c r="A1144" s="2">
        <v>0.65600000000000003</v>
      </c>
      <c r="B1144" s="2">
        <v>20.83</v>
      </c>
      <c r="C1144" s="2">
        <v>68.88</v>
      </c>
      <c r="D1144" s="2">
        <v>76.989999999999995</v>
      </c>
      <c r="E1144" s="2">
        <v>31.2</v>
      </c>
      <c r="F1144">
        <v>75</v>
      </c>
      <c r="G1144">
        <v>235.4</v>
      </c>
      <c r="H1144">
        <v>0.65</v>
      </c>
      <c r="I1144">
        <v>24</v>
      </c>
    </row>
    <row r="1145" spans="1:9" x14ac:dyDescent="0.3">
      <c r="A1145" s="2">
        <v>0.65600000000000003</v>
      </c>
      <c r="B1145" s="2">
        <v>20.83</v>
      </c>
      <c r="C1145" s="2">
        <v>68.88</v>
      </c>
      <c r="D1145" s="2">
        <v>76.989999999999995</v>
      </c>
      <c r="E1145" s="2">
        <v>31.2</v>
      </c>
      <c r="F1145">
        <v>64</v>
      </c>
      <c r="G1145">
        <v>218.6</v>
      </c>
      <c r="H1145">
        <v>0.65</v>
      </c>
      <c r="I1145">
        <v>24</v>
      </c>
    </row>
    <row r="1146" spans="1:9" x14ac:dyDescent="0.3">
      <c r="A1146" s="2">
        <v>0.65600000000000003</v>
      </c>
      <c r="B1146" s="2">
        <v>20.83</v>
      </c>
      <c r="C1146" s="2">
        <v>68.88</v>
      </c>
      <c r="D1146" s="2">
        <v>76.989999999999995</v>
      </c>
      <c r="E1146" s="2">
        <v>31.2</v>
      </c>
      <c r="F1146">
        <v>63</v>
      </c>
      <c r="G1146">
        <v>218.6</v>
      </c>
      <c r="H1146">
        <v>0.65</v>
      </c>
      <c r="I1146">
        <v>24</v>
      </c>
    </row>
    <row r="1147" spans="1:9" x14ac:dyDescent="0.3">
      <c r="A1147" s="2">
        <v>0.65600000000000003</v>
      </c>
      <c r="B1147" s="2">
        <v>20.83</v>
      </c>
      <c r="C1147" s="2">
        <v>68.88</v>
      </c>
      <c r="D1147" s="2">
        <v>76.989999999999995</v>
      </c>
      <c r="E1147" s="2">
        <v>31.2</v>
      </c>
      <c r="F1147">
        <v>67</v>
      </c>
      <c r="G1147">
        <v>231.3</v>
      </c>
      <c r="H1147">
        <v>0.65</v>
      </c>
      <c r="I1147">
        <v>24</v>
      </c>
    </row>
    <row r="1148" spans="1:9" x14ac:dyDescent="0.3">
      <c r="A1148" s="2">
        <v>0.65600000000000003</v>
      </c>
      <c r="B1148" s="2">
        <v>20.83</v>
      </c>
      <c r="C1148" s="2">
        <v>68.88</v>
      </c>
      <c r="D1148" s="2">
        <v>76.989999999999995</v>
      </c>
      <c r="E1148" s="2">
        <v>31.2</v>
      </c>
      <c r="F1148">
        <v>63</v>
      </c>
      <c r="G1148">
        <v>228</v>
      </c>
      <c r="H1148">
        <v>0.65</v>
      </c>
      <c r="I1148">
        <v>24</v>
      </c>
    </row>
    <row r="1149" spans="1:9" x14ac:dyDescent="0.3">
      <c r="A1149" s="2">
        <v>0.65600000000000003</v>
      </c>
      <c r="B1149" s="2">
        <v>20.83</v>
      </c>
      <c r="C1149">
        <v>61.19</v>
      </c>
      <c r="D1149">
        <v>74.16</v>
      </c>
      <c r="E1149">
        <v>24</v>
      </c>
      <c r="F1149" s="2">
        <v>67</v>
      </c>
      <c r="G1149" s="2">
        <v>226.6</v>
      </c>
      <c r="H1149" s="2">
        <v>0.65</v>
      </c>
      <c r="I1149" s="2">
        <v>30.6</v>
      </c>
    </row>
    <row r="1150" spans="1:9" x14ac:dyDescent="0.3">
      <c r="A1150" s="2">
        <v>0.65600000000000003</v>
      </c>
      <c r="B1150" s="2">
        <v>20.83</v>
      </c>
      <c r="C1150">
        <v>61.67</v>
      </c>
      <c r="D1150">
        <v>74.59</v>
      </c>
      <c r="E1150">
        <v>24</v>
      </c>
      <c r="F1150" s="2">
        <v>67</v>
      </c>
      <c r="G1150" s="2">
        <v>226.6</v>
      </c>
      <c r="H1150" s="2">
        <v>0.65</v>
      </c>
      <c r="I1150" s="2">
        <v>30.6</v>
      </c>
    </row>
    <row r="1151" spans="1:9" x14ac:dyDescent="0.3">
      <c r="A1151" s="2">
        <v>0.65600000000000003</v>
      </c>
      <c r="B1151" s="2">
        <v>20.83</v>
      </c>
      <c r="C1151">
        <v>61.69</v>
      </c>
      <c r="D1151">
        <v>74.56</v>
      </c>
      <c r="E1151">
        <v>24</v>
      </c>
      <c r="F1151" s="2">
        <v>67</v>
      </c>
      <c r="G1151" s="2">
        <v>226.6</v>
      </c>
      <c r="H1151" s="2">
        <v>0.65</v>
      </c>
      <c r="I1151" s="2">
        <v>30.6</v>
      </c>
    </row>
    <row r="1152" spans="1:9" x14ac:dyDescent="0.3">
      <c r="A1152" s="2">
        <v>0.65600000000000003</v>
      </c>
      <c r="B1152" s="2">
        <v>20.83</v>
      </c>
      <c r="C1152">
        <v>61.61</v>
      </c>
      <c r="D1152">
        <v>74.010000000000005</v>
      </c>
      <c r="E1152">
        <v>24</v>
      </c>
      <c r="F1152" s="2">
        <v>67</v>
      </c>
      <c r="G1152" s="2">
        <v>226.6</v>
      </c>
      <c r="H1152" s="2">
        <v>0.65</v>
      </c>
      <c r="I1152" s="2">
        <v>30.6</v>
      </c>
    </row>
    <row r="1153" spans="1:9" x14ac:dyDescent="0.3">
      <c r="A1153" s="2">
        <v>0.65600000000000003</v>
      </c>
      <c r="B1153" s="2">
        <v>20.83</v>
      </c>
      <c r="C1153">
        <v>61.17</v>
      </c>
      <c r="D1153">
        <v>74.42</v>
      </c>
      <c r="E1153">
        <v>24</v>
      </c>
      <c r="F1153" s="2">
        <v>67</v>
      </c>
      <c r="G1153" s="2">
        <v>226.6</v>
      </c>
      <c r="H1153" s="2">
        <v>0.65</v>
      </c>
      <c r="I1153" s="2">
        <v>30.6</v>
      </c>
    </row>
    <row r="1154" spans="1:9" x14ac:dyDescent="0.3">
      <c r="A1154" s="2">
        <v>0.65600000000000003</v>
      </c>
      <c r="B1154" s="2">
        <v>20.83</v>
      </c>
      <c r="C1154" s="2">
        <v>68.88</v>
      </c>
      <c r="D1154" s="2">
        <v>76.989999999999995</v>
      </c>
      <c r="E1154" s="2">
        <v>31.2</v>
      </c>
      <c r="F1154">
        <v>71</v>
      </c>
      <c r="G1154">
        <v>222.2</v>
      </c>
      <c r="H1154">
        <v>0.65</v>
      </c>
      <c r="I1154">
        <v>39</v>
      </c>
    </row>
    <row r="1155" spans="1:9" x14ac:dyDescent="0.3">
      <c r="A1155" s="2">
        <v>0.65600000000000003</v>
      </c>
      <c r="B1155" s="2">
        <v>20.83</v>
      </c>
      <c r="C1155" s="2">
        <v>68.88</v>
      </c>
      <c r="D1155" s="2">
        <v>76.989999999999995</v>
      </c>
      <c r="E1155" s="2">
        <v>31.2</v>
      </c>
      <c r="F1155">
        <v>71</v>
      </c>
      <c r="G1155">
        <v>222.3</v>
      </c>
      <c r="H1155">
        <v>0.65</v>
      </c>
      <c r="I1155">
        <v>39</v>
      </c>
    </row>
    <row r="1156" spans="1:9" x14ac:dyDescent="0.3">
      <c r="A1156" s="2">
        <v>0.65600000000000003</v>
      </c>
      <c r="B1156" s="2">
        <v>20.83</v>
      </c>
      <c r="C1156" s="2">
        <v>68.88</v>
      </c>
      <c r="D1156" s="2">
        <v>76.989999999999995</v>
      </c>
      <c r="E1156" s="2">
        <v>31.2</v>
      </c>
      <c r="F1156">
        <v>69</v>
      </c>
      <c r="G1156">
        <v>237</v>
      </c>
      <c r="H1156">
        <v>0.65</v>
      </c>
      <c r="I1156">
        <v>39</v>
      </c>
    </row>
    <row r="1157" spans="1:9" x14ac:dyDescent="0.3">
      <c r="A1157" s="2">
        <v>0.65600000000000003</v>
      </c>
      <c r="B1157" s="2">
        <v>20.83</v>
      </c>
      <c r="C1157" s="2">
        <v>68.88</v>
      </c>
      <c r="D1157" s="2">
        <v>76.989999999999995</v>
      </c>
      <c r="E1157" s="2">
        <v>31.2</v>
      </c>
      <c r="F1157">
        <v>71</v>
      </c>
      <c r="G1157">
        <v>222</v>
      </c>
      <c r="H1157">
        <v>0.65</v>
      </c>
      <c r="I1157">
        <v>39</v>
      </c>
    </row>
    <row r="1158" spans="1:9" x14ac:dyDescent="0.3">
      <c r="A1158" s="2">
        <v>0.65600000000000003</v>
      </c>
      <c r="B1158" s="2">
        <v>20.83</v>
      </c>
      <c r="C1158" s="2">
        <v>68.88</v>
      </c>
      <c r="D1158" s="2">
        <v>76.989999999999995</v>
      </c>
      <c r="E1158" s="2">
        <v>31.2</v>
      </c>
      <c r="F1158">
        <v>71</v>
      </c>
      <c r="G1158">
        <v>221.9</v>
      </c>
      <c r="H1158">
        <v>0.65</v>
      </c>
      <c r="I1158">
        <v>39</v>
      </c>
    </row>
    <row r="1159" spans="1:9" x14ac:dyDescent="0.3">
      <c r="A1159" s="2">
        <v>0.65600000000000003</v>
      </c>
      <c r="B1159" s="2">
        <v>20.83</v>
      </c>
      <c r="C1159" s="2">
        <v>68.88</v>
      </c>
      <c r="D1159" s="2">
        <v>76.989999999999995</v>
      </c>
      <c r="E1159" s="2">
        <v>31.2</v>
      </c>
      <c r="F1159">
        <v>72</v>
      </c>
      <c r="G1159">
        <v>224.1</v>
      </c>
      <c r="H1159">
        <v>0.65</v>
      </c>
      <c r="I1159">
        <v>36</v>
      </c>
    </row>
    <row r="1160" spans="1:9" x14ac:dyDescent="0.3">
      <c r="A1160" s="2">
        <v>0.65600000000000003</v>
      </c>
      <c r="B1160" s="2">
        <v>20.83</v>
      </c>
      <c r="C1160">
        <v>66.83</v>
      </c>
      <c r="D1160">
        <v>72.62</v>
      </c>
      <c r="E1160">
        <v>40</v>
      </c>
      <c r="F1160" s="2">
        <v>67</v>
      </c>
      <c r="G1160" s="2">
        <v>226.6</v>
      </c>
      <c r="H1160" s="2">
        <v>0.65</v>
      </c>
      <c r="I1160" s="2">
        <v>30.6</v>
      </c>
    </row>
    <row r="1161" spans="1:9" x14ac:dyDescent="0.3">
      <c r="A1161" s="2">
        <v>0.65600000000000003</v>
      </c>
      <c r="B1161" s="2">
        <v>20.83</v>
      </c>
      <c r="C1161">
        <v>66.95</v>
      </c>
      <c r="D1161">
        <v>72.930000000000007</v>
      </c>
      <c r="E1161">
        <v>40</v>
      </c>
      <c r="F1161" s="2">
        <v>67</v>
      </c>
      <c r="G1161" s="2">
        <v>226.6</v>
      </c>
      <c r="H1161" s="2">
        <v>0.65</v>
      </c>
      <c r="I1161" s="2">
        <v>30.6</v>
      </c>
    </row>
    <row r="1162" spans="1:9" x14ac:dyDescent="0.3">
      <c r="A1162" s="2">
        <v>0.65600000000000003</v>
      </c>
      <c r="B1162" s="2">
        <v>20.83</v>
      </c>
      <c r="C1162">
        <v>66.930000000000007</v>
      </c>
      <c r="D1162">
        <v>72.66</v>
      </c>
      <c r="E1162">
        <v>40</v>
      </c>
      <c r="F1162" s="2">
        <v>67</v>
      </c>
      <c r="G1162" s="2">
        <v>226.6</v>
      </c>
      <c r="H1162" s="2">
        <v>0.65</v>
      </c>
      <c r="I1162" s="2">
        <v>30.6</v>
      </c>
    </row>
    <row r="1163" spans="1:9" x14ac:dyDescent="0.3">
      <c r="A1163" s="2">
        <v>0.65600000000000003</v>
      </c>
      <c r="B1163" s="2">
        <v>20.83</v>
      </c>
      <c r="C1163">
        <v>66.45</v>
      </c>
      <c r="D1163">
        <v>72.53</v>
      </c>
      <c r="E1163">
        <v>40</v>
      </c>
      <c r="F1163" s="2">
        <v>67</v>
      </c>
      <c r="G1163" s="2">
        <v>226.6</v>
      </c>
      <c r="H1163" s="2">
        <v>0.65</v>
      </c>
      <c r="I1163" s="2">
        <v>30.6</v>
      </c>
    </row>
    <row r="1164" spans="1:9" x14ac:dyDescent="0.3">
      <c r="A1164" s="2">
        <v>0.65600000000000003</v>
      </c>
      <c r="B1164" s="2">
        <v>20.83</v>
      </c>
      <c r="C1164">
        <v>72.5</v>
      </c>
      <c r="D1164">
        <v>77.62</v>
      </c>
      <c r="E1164">
        <v>32.799999999999997</v>
      </c>
      <c r="F1164">
        <v>72</v>
      </c>
      <c r="G1164">
        <v>227.4</v>
      </c>
      <c r="H1164">
        <v>0.66</v>
      </c>
      <c r="I1164">
        <v>32.6</v>
      </c>
    </row>
    <row r="1165" spans="1:9" x14ac:dyDescent="0.3">
      <c r="A1165" s="2">
        <v>0.65600000000000003</v>
      </c>
      <c r="B1165" s="2">
        <v>20.83</v>
      </c>
      <c r="C1165">
        <v>70.599999999999994</v>
      </c>
      <c r="D1165">
        <v>76.73</v>
      </c>
      <c r="E1165">
        <v>33.1</v>
      </c>
      <c r="F1165">
        <v>71</v>
      </c>
      <c r="G1165">
        <v>222.6</v>
      </c>
      <c r="H1165">
        <v>0.66</v>
      </c>
      <c r="I1165">
        <v>32.299999999999997</v>
      </c>
    </row>
    <row r="1166" spans="1:9" x14ac:dyDescent="0.3">
      <c r="A1166" s="2">
        <v>0.65600000000000003</v>
      </c>
      <c r="B1166" s="2">
        <v>20.83</v>
      </c>
      <c r="C1166">
        <v>71</v>
      </c>
      <c r="D1166">
        <v>77.3</v>
      </c>
      <c r="E1166">
        <v>32</v>
      </c>
      <c r="F1166">
        <v>71</v>
      </c>
      <c r="G1166">
        <v>222.6</v>
      </c>
      <c r="H1166">
        <v>0.66</v>
      </c>
      <c r="I1166">
        <v>32.4</v>
      </c>
    </row>
    <row r="1167" spans="1:9" x14ac:dyDescent="0.3">
      <c r="A1167" s="2">
        <v>0.65600000000000003</v>
      </c>
      <c r="B1167" s="2">
        <v>20.83</v>
      </c>
      <c r="C1167">
        <v>71.099999999999994</v>
      </c>
      <c r="D1167">
        <v>76.930000000000007</v>
      </c>
      <c r="E1167">
        <v>32.799999999999997</v>
      </c>
      <c r="F1167">
        <v>70</v>
      </c>
      <c r="G1167">
        <v>215.8</v>
      </c>
      <c r="H1167">
        <v>0.66</v>
      </c>
      <c r="I1167">
        <v>32.6</v>
      </c>
    </row>
    <row r="1168" spans="1:9" x14ac:dyDescent="0.3">
      <c r="A1168" s="2">
        <v>0.65600000000000003</v>
      </c>
      <c r="B1168" s="2">
        <v>20.83</v>
      </c>
      <c r="C1168">
        <v>69.8</v>
      </c>
      <c r="D1168">
        <v>76.010000000000005</v>
      </c>
      <c r="E1168">
        <v>31.3</v>
      </c>
      <c r="F1168">
        <v>67</v>
      </c>
      <c r="G1168">
        <v>226.4</v>
      </c>
      <c r="H1168">
        <v>0.66</v>
      </c>
      <c r="I1168">
        <v>32.200000000000003</v>
      </c>
    </row>
    <row r="1169" spans="1:9" x14ac:dyDescent="0.3">
      <c r="A1169" s="2">
        <v>0.65600000000000003</v>
      </c>
      <c r="B1169" s="2">
        <v>20.83</v>
      </c>
      <c r="C1169">
        <v>69.5</v>
      </c>
      <c r="D1169">
        <v>77.25</v>
      </c>
      <c r="E1169">
        <v>32.299999999999997</v>
      </c>
      <c r="F1169">
        <v>71</v>
      </c>
      <c r="G1169">
        <v>222.9</v>
      </c>
      <c r="H1169">
        <v>0.66</v>
      </c>
      <c r="I1169">
        <v>32.6</v>
      </c>
    </row>
    <row r="1170" spans="1:9" x14ac:dyDescent="0.3">
      <c r="A1170" s="2">
        <v>0.65600000000000003</v>
      </c>
      <c r="B1170" s="2">
        <v>20.83</v>
      </c>
      <c r="C1170">
        <v>70.900000000000006</v>
      </c>
      <c r="D1170">
        <v>77.31</v>
      </c>
      <c r="E1170">
        <v>32.700000000000003</v>
      </c>
      <c r="F1170" s="2">
        <v>67</v>
      </c>
      <c r="G1170" s="2">
        <v>226.6</v>
      </c>
      <c r="H1170" s="2">
        <v>0.65</v>
      </c>
      <c r="I1170" s="2">
        <v>30.6</v>
      </c>
    </row>
    <row r="1171" spans="1:9" x14ac:dyDescent="0.3">
      <c r="A1171" s="2">
        <v>0.65600000000000003</v>
      </c>
      <c r="B1171" s="2">
        <v>20.83</v>
      </c>
      <c r="C1171">
        <v>70.3</v>
      </c>
      <c r="D1171" s="2">
        <v>76.989999999999995</v>
      </c>
      <c r="E1171">
        <v>32.200000000000003</v>
      </c>
      <c r="F1171">
        <v>65</v>
      </c>
      <c r="G1171">
        <v>223.4</v>
      </c>
      <c r="H1171">
        <v>0.66</v>
      </c>
      <c r="I1171">
        <v>27.2</v>
      </c>
    </row>
    <row r="1172" spans="1:9" x14ac:dyDescent="0.3">
      <c r="A1172" s="2">
        <v>0.65600000000000003</v>
      </c>
      <c r="B1172" s="2">
        <v>20.83</v>
      </c>
      <c r="C1172">
        <v>70.599999999999994</v>
      </c>
      <c r="D1172">
        <v>76.790000000000006</v>
      </c>
      <c r="E1172">
        <v>32.799999999999997</v>
      </c>
      <c r="F1172" s="2">
        <v>67</v>
      </c>
      <c r="G1172" s="2">
        <v>226.6</v>
      </c>
      <c r="H1172" s="2">
        <v>0.65</v>
      </c>
      <c r="I1172" s="2">
        <v>30.6</v>
      </c>
    </row>
    <row r="1173" spans="1:9" x14ac:dyDescent="0.3">
      <c r="A1173" s="2">
        <v>0.65600000000000003</v>
      </c>
      <c r="B1173" s="2">
        <v>20.83</v>
      </c>
      <c r="C1173">
        <v>70.489999999999995</v>
      </c>
      <c r="D1173">
        <v>74.31</v>
      </c>
      <c r="E1173">
        <v>29</v>
      </c>
      <c r="F1173">
        <v>67</v>
      </c>
      <c r="G1173">
        <v>227.3</v>
      </c>
      <c r="H1173">
        <v>0.66</v>
      </c>
      <c r="I1173">
        <v>32.200000000000003</v>
      </c>
    </row>
    <row r="1174" spans="1:9" x14ac:dyDescent="0.3">
      <c r="A1174" s="2">
        <v>0.65600000000000003</v>
      </c>
      <c r="B1174" s="2">
        <v>20.83</v>
      </c>
      <c r="C1174">
        <v>71.2</v>
      </c>
      <c r="D1174">
        <v>78.14</v>
      </c>
      <c r="E1174">
        <v>34.1</v>
      </c>
      <c r="F1174" s="2">
        <v>67</v>
      </c>
      <c r="G1174" s="2">
        <v>226.6</v>
      </c>
      <c r="H1174" s="2">
        <v>0.65</v>
      </c>
      <c r="I1174" s="2">
        <v>30.6</v>
      </c>
    </row>
    <row r="1175" spans="1:9" x14ac:dyDescent="0.3">
      <c r="A1175" s="2">
        <v>0.65600000000000003</v>
      </c>
      <c r="B1175" s="2">
        <v>20.83</v>
      </c>
      <c r="C1175">
        <v>71.2</v>
      </c>
      <c r="D1175">
        <v>78.05</v>
      </c>
      <c r="E1175">
        <v>33.4</v>
      </c>
      <c r="F1175" s="2">
        <v>67</v>
      </c>
      <c r="G1175" s="2">
        <v>226.6</v>
      </c>
      <c r="H1175" s="2">
        <v>0.65</v>
      </c>
      <c r="I1175" s="2">
        <v>30.6</v>
      </c>
    </row>
    <row r="1176" spans="1:9" x14ac:dyDescent="0.3">
      <c r="A1176" s="2">
        <v>0.65600000000000003</v>
      </c>
      <c r="B1176" s="2">
        <v>20.83</v>
      </c>
      <c r="C1176">
        <v>63.97</v>
      </c>
      <c r="D1176">
        <v>69.900000000000006</v>
      </c>
      <c r="E1176">
        <v>30.1</v>
      </c>
      <c r="F1176">
        <v>71</v>
      </c>
      <c r="G1176">
        <v>220.8</v>
      </c>
      <c r="H1176">
        <v>0.66</v>
      </c>
      <c r="I1176">
        <v>30.1</v>
      </c>
    </row>
    <row r="1177" spans="1:9" x14ac:dyDescent="0.3">
      <c r="A1177" s="2">
        <v>0.65600000000000003</v>
      </c>
      <c r="B1177" s="2">
        <v>20.83</v>
      </c>
      <c r="C1177" s="2">
        <v>68.88</v>
      </c>
      <c r="D1177" s="2">
        <v>76.989999999999995</v>
      </c>
      <c r="E1177" s="2">
        <v>31.2</v>
      </c>
      <c r="F1177">
        <v>68</v>
      </c>
      <c r="G1177">
        <v>216.1</v>
      </c>
      <c r="H1177">
        <v>0.66</v>
      </c>
      <c r="I1177">
        <v>27.5</v>
      </c>
    </row>
    <row r="1178" spans="1:9" x14ac:dyDescent="0.3">
      <c r="A1178" s="2">
        <v>0.65600000000000003</v>
      </c>
      <c r="B1178" s="2">
        <v>20.83</v>
      </c>
      <c r="C1178">
        <v>67.95</v>
      </c>
      <c r="D1178">
        <v>74.2</v>
      </c>
      <c r="E1178">
        <v>27.3</v>
      </c>
      <c r="F1178">
        <v>67</v>
      </c>
      <c r="G1178">
        <v>227.7</v>
      </c>
      <c r="H1178">
        <v>0.66</v>
      </c>
      <c r="I1178">
        <v>27.7</v>
      </c>
    </row>
    <row r="1179" spans="1:9" x14ac:dyDescent="0.3">
      <c r="A1179" s="2">
        <v>0.65600000000000003</v>
      </c>
      <c r="B1179" s="2">
        <v>20.83</v>
      </c>
      <c r="C1179">
        <v>67.930000000000007</v>
      </c>
      <c r="D1179">
        <v>74.27</v>
      </c>
      <c r="E1179">
        <v>27.2</v>
      </c>
      <c r="F1179">
        <v>69</v>
      </c>
      <c r="G1179">
        <v>230.8</v>
      </c>
      <c r="H1179">
        <v>0.66</v>
      </c>
      <c r="I1179">
        <v>27.5</v>
      </c>
    </row>
    <row r="1180" spans="1:9" x14ac:dyDescent="0.3">
      <c r="A1180" s="2">
        <v>0.65600000000000003</v>
      </c>
      <c r="B1180" s="2">
        <v>20.83</v>
      </c>
      <c r="C1180">
        <v>61.52</v>
      </c>
      <c r="D1180">
        <v>69.92</v>
      </c>
      <c r="E1180">
        <v>27</v>
      </c>
      <c r="F1180">
        <v>70</v>
      </c>
      <c r="G1180">
        <v>220.2</v>
      </c>
      <c r="H1180">
        <v>0.66</v>
      </c>
      <c r="I1180">
        <v>27.5</v>
      </c>
    </row>
    <row r="1181" spans="1:9" x14ac:dyDescent="0.3">
      <c r="A1181" s="2">
        <v>0.65600000000000003</v>
      </c>
      <c r="B1181" s="2">
        <v>20.83</v>
      </c>
      <c r="C1181">
        <v>62.58</v>
      </c>
      <c r="D1181">
        <v>68.790000000000006</v>
      </c>
      <c r="E1181">
        <v>27.6</v>
      </c>
      <c r="F1181">
        <v>66</v>
      </c>
      <c r="G1181">
        <v>228</v>
      </c>
      <c r="H1181">
        <v>0.66</v>
      </c>
      <c r="I1181">
        <v>27.3</v>
      </c>
    </row>
    <row r="1182" spans="1:9" x14ac:dyDescent="0.3">
      <c r="A1182" s="2">
        <v>0.65600000000000003</v>
      </c>
      <c r="B1182" s="2">
        <v>20.83</v>
      </c>
      <c r="C1182">
        <v>69.09</v>
      </c>
      <c r="D1182">
        <v>77.02</v>
      </c>
      <c r="E1182">
        <v>30</v>
      </c>
      <c r="F1182" s="2">
        <v>67</v>
      </c>
      <c r="G1182" s="2">
        <v>226.6</v>
      </c>
      <c r="H1182" s="2">
        <v>0.65</v>
      </c>
      <c r="I1182" s="2">
        <v>30.6</v>
      </c>
    </row>
    <row r="1183" spans="1:9" x14ac:dyDescent="0.3">
      <c r="A1183" s="2">
        <v>0.65600000000000003</v>
      </c>
      <c r="B1183" s="2">
        <v>20.83</v>
      </c>
      <c r="C1183">
        <v>69.28</v>
      </c>
      <c r="D1183">
        <v>75.67</v>
      </c>
      <c r="E1183">
        <v>27.6</v>
      </c>
      <c r="F1183">
        <v>67</v>
      </c>
      <c r="G1183">
        <v>226.5</v>
      </c>
      <c r="H1183">
        <v>0.66</v>
      </c>
      <c r="I1183">
        <v>27.4</v>
      </c>
    </row>
    <row r="1184" spans="1:9" x14ac:dyDescent="0.3">
      <c r="A1184" s="2">
        <v>0.65600000000000003</v>
      </c>
      <c r="B1184" s="2">
        <v>20.83</v>
      </c>
      <c r="C1184">
        <v>68.39</v>
      </c>
      <c r="D1184">
        <v>80.400000000000006</v>
      </c>
      <c r="E1184">
        <v>27.6</v>
      </c>
      <c r="F1184">
        <v>74</v>
      </c>
      <c r="G1184">
        <v>229.4</v>
      </c>
      <c r="H1184">
        <v>0.66</v>
      </c>
      <c r="I1184">
        <v>27.6</v>
      </c>
    </row>
    <row r="1185" spans="1:9" x14ac:dyDescent="0.3">
      <c r="A1185" s="2">
        <v>0.65600000000000003</v>
      </c>
      <c r="B1185" s="2">
        <v>20.83</v>
      </c>
      <c r="C1185">
        <v>67.8</v>
      </c>
      <c r="D1185">
        <v>75.08</v>
      </c>
      <c r="E1185">
        <v>27.2</v>
      </c>
      <c r="F1185">
        <v>65</v>
      </c>
      <c r="G1185">
        <v>223.8</v>
      </c>
      <c r="H1185">
        <v>0.66</v>
      </c>
      <c r="I1185">
        <v>27.1</v>
      </c>
    </row>
    <row r="1186" spans="1:9" x14ac:dyDescent="0.3">
      <c r="A1186" s="2">
        <v>0.65600000000000003</v>
      </c>
      <c r="B1186" s="2">
        <v>20.83</v>
      </c>
      <c r="C1186">
        <v>68.42</v>
      </c>
      <c r="D1186">
        <v>75.099999999999994</v>
      </c>
      <c r="E1186">
        <v>27.2</v>
      </c>
      <c r="F1186">
        <v>70</v>
      </c>
      <c r="G1186">
        <v>218.6</v>
      </c>
      <c r="H1186">
        <v>0.66</v>
      </c>
      <c r="I1186">
        <v>27.7</v>
      </c>
    </row>
    <row r="1187" spans="1:9" x14ac:dyDescent="0.3">
      <c r="A1187" s="2">
        <v>0.65600000000000003</v>
      </c>
      <c r="B1187" s="2">
        <v>20.83</v>
      </c>
      <c r="C1187">
        <v>67.900000000000006</v>
      </c>
      <c r="D1187">
        <v>76.44</v>
      </c>
      <c r="E1187">
        <v>27.8</v>
      </c>
      <c r="F1187">
        <v>70</v>
      </c>
      <c r="G1187">
        <v>216.3</v>
      </c>
      <c r="H1187">
        <v>0.66</v>
      </c>
      <c r="I1187">
        <v>27.4</v>
      </c>
    </row>
    <row r="1188" spans="1:9" x14ac:dyDescent="0.3">
      <c r="A1188" s="2">
        <v>0.65600000000000003</v>
      </c>
      <c r="B1188" s="2">
        <v>20.83</v>
      </c>
      <c r="C1188">
        <v>62.12</v>
      </c>
      <c r="D1188">
        <v>68.319999999999993</v>
      </c>
      <c r="E1188">
        <v>25.5</v>
      </c>
      <c r="F1188">
        <v>66</v>
      </c>
      <c r="G1188">
        <v>223.2</v>
      </c>
      <c r="H1188">
        <v>0.66</v>
      </c>
      <c r="I1188">
        <v>25.8</v>
      </c>
    </row>
    <row r="1189" spans="1:9" x14ac:dyDescent="0.3">
      <c r="A1189" s="2">
        <v>0.65600000000000003</v>
      </c>
      <c r="B1189" s="2">
        <v>20.83</v>
      </c>
      <c r="C1189">
        <v>61.1</v>
      </c>
      <c r="D1189">
        <v>68.08</v>
      </c>
      <c r="E1189">
        <v>25.8</v>
      </c>
      <c r="F1189">
        <v>64</v>
      </c>
      <c r="G1189">
        <v>220.3</v>
      </c>
      <c r="H1189">
        <v>0.66</v>
      </c>
      <c r="I1189">
        <v>25.7</v>
      </c>
    </row>
    <row r="1190" spans="1:9" x14ac:dyDescent="0.3">
      <c r="A1190" s="2">
        <v>0.65600000000000003</v>
      </c>
      <c r="B1190" s="2">
        <v>20.83</v>
      </c>
      <c r="C1190">
        <v>61.64</v>
      </c>
      <c r="D1190">
        <v>67.84</v>
      </c>
      <c r="E1190">
        <v>25.7</v>
      </c>
      <c r="F1190">
        <v>64</v>
      </c>
      <c r="G1190">
        <v>223.7</v>
      </c>
      <c r="H1190">
        <v>0.66</v>
      </c>
      <c r="I1190">
        <v>25.7</v>
      </c>
    </row>
    <row r="1191" spans="1:9" x14ac:dyDescent="0.3">
      <c r="A1191" s="2">
        <v>0.65600000000000003</v>
      </c>
      <c r="B1191" s="2">
        <v>20.83</v>
      </c>
      <c r="C1191">
        <v>61.68</v>
      </c>
      <c r="D1191">
        <v>67.97</v>
      </c>
      <c r="E1191">
        <v>26.2</v>
      </c>
      <c r="F1191">
        <v>64</v>
      </c>
      <c r="G1191">
        <v>225.1</v>
      </c>
      <c r="H1191">
        <v>0.66</v>
      </c>
      <c r="I1191">
        <v>25.8</v>
      </c>
    </row>
    <row r="1192" spans="1:9" x14ac:dyDescent="0.3">
      <c r="A1192" s="2">
        <v>0.65600000000000003</v>
      </c>
      <c r="B1192" s="2">
        <v>20.83</v>
      </c>
      <c r="C1192">
        <v>62.16</v>
      </c>
      <c r="D1192">
        <v>71.14</v>
      </c>
      <c r="E1192">
        <v>26</v>
      </c>
      <c r="F1192" s="2">
        <v>67</v>
      </c>
      <c r="G1192" s="2">
        <v>226.6</v>
      </c>
      <c r="H1192" s="2">
        <v>0.65</v>
      </c>
      <c r="I1192" s="2">
        <v>30.6</v>
      </c>
    </row>
    <row r="1193" spans="1:9" x14ac:dyDescent="0.3">
      <c r="A1193" s="2">
        <v>0.65600000000000003</v>
      </c>
      <c r="B1193" s="2">
        <v>20.83</v>
      </c>
      <c r="C1193">
        <v>62.73</v>
      </c>
      <c r="D1193">
        <v>67.92</v>
      </c>
      <c r="E1193">
        <v>26.1</v>
      </c>
      <c r="F1193" s="2">
        <v>67</v>
      </c>
      <c r="G1193" s="2">
        <v>226.6</v>
      </c>
      <c r="H1193" s="2">
        <v>0.65</v>
      </c>
      <c r="I1193" s="2">
        <v>30.6</v>
      </c>
    </row>
    <row r="1194" spans="1:9" x14ac:dyDescent="0.3">
      <c r="A1194" s="2">
        <v>0.65600000000000003</v>
      </c>
      <c r="B1194" s="2">
        <v>20.83</v>
      </c>
      <c r="C1194" s="2">
        <v>68.88</v>
      </c>
      <c r="D1194" s="2">
        <v>76.989999999999995</v>
      </c>
      <c r="E1194" s="2">
        <v>31.2</v>
      </c>
      <c r="F1194">
        <v>70</v>
      </c>
      <c r="G1194">
        <v>221.1</v>
      </c>
      <c r="H1194">
        <v>0.65</v>
      </c>
      <c r="I1194">
        <v>34</v>
      </c>
    </row>
    <row r="1195" spans="1:9" x14ac:dyDescent="0.3">
      <c r="A1195" s="2">
        <v>0.65600000000000003</v>
      </c>
      <c r="B1195" s="2">
        <v>20.83</v>
      </c>
      <c r="C1195" s="2">
        <v>68.88</v>
      </c>
      <c r="D1195" s="2">
        <v>76.989999999999995</v>
      </c>
      <c r="E1195" s="2">
        <v>31.2</v>
      </c>
      <c r="F1195">
        <v>70</v>
      </c>
      <c r="G1195">
        <v>218.4</v>
      </c>
      <c r="H1195">
        <v>0.65</v>
      </c>
      <c r="I1195">
        <v>34</v>
      </c>
    </row>
    <row r="1196" spans="1:9" x14ac:dyDescent="0.3">
      <c r="A1196" s="2">
        <v>0.65600000000000003</v>
      </c>
      <c r="B1196" s="2">
        <v>20.83</v>
      </c>
      <c r="C1196" s="2">
        <v>68.88</v>
      </c>
      <c r="D1196" s="2">
        <v>76.989999999999995</v>
      </c>
      <c r="E1196" s="2">
        <v>31.2</v>
      </c>
      <c r="F1196">
        <v>69</v>
      </c>
      <c r="G1196">
        <v>213.6</v>
      </c>
      <c r="H1196">
        <v>0.65</v>
      </c>
      <c r="I1196">
        <v>34</v>
      </c>
    </row>
    <row r="1197" spans="1:9" x14ac:dyDescent="0.3">
      <c r="A1197" s="2">
        <v>0.65600000000000003</v>
      </c>
      <c r="B1197" s="2">
        <v>20.83</v>
      </c>
      <c r="C1197" s="2">
        <v>68.88</v>
      </c>
      <c r="D1197" s="2">
        <v>76.989999999999995</v>
      </c>
      <c r="E1197" s="2">
        <v>31.2</v>
      </c>
      <c r="F1197">
        <v>70</v>
      </c>
      <c r="G1197">
        <v>220</v>
      </c>
      <c r="H1197">
        <v>0.65</v>
      </c>
      <c r="I1197">
        <v>34</v>
      </c>
    </row>
    <row r="1198" spans="1:9" x14ac:dyDescent="0.3">
      <c r="A1198" s="2">
        <v>0.65600000000000003</v>
      </c>
      <c r="B1198" s="2">
        <v>20.83</v>
      </c>
      <c r="C1198" s="2">
        <v>68.88</v>
      </c>
      <c r="D1198" s="2">
        <v>76.989999999999995</v>
      </c>
      <c r="E1198" s="2">
        <v>31.2</v>
      </c>
      <c r="F1198">
        <v>75</v>
      </c>
      <c r="G1198">
        <v>214.2</v>
      </c>
      <c r="H1198">
        <v>0.65</v>
      </c>
      <c r="I1198">
        <v>34</v>
      </c>
    </row>
    <row r="1199" spans="1:9" x14ac:dyDescent="0.3">
      <c r="A1199" s="2">
        <v>0.65600000000000003</v>
      </c>
      <c r="B1199" s="2">
        <v>20.83</v>
      </c>
      <c r="C1199" s="2">
        <v>68.88</v>
      </c>
      <c r="D1199" s="2">
        <v>76.989999999999995</v>
      </c>
      <c r="E1199" s="2">
        <v>31.2</v>
      </c>
      <c r="F1199">
        <v>70</v>
      </c>
      <c r="G1199">
        <v>219.4</v>
      </c>
      <c r="H1199">
        <v>0.65</v>
      </c>
      <c r="I1199">
        <v>34</v>
      </c>
    </row>
    <row r="1200" spans="1:9" x14ac:dyDescent="0.3">
      <c r="A1200" s="2">
        <v>0.65600000000000003</v>
      </c>
      <c r="B1200" s="2">
        <v>20.83</v>
      </c>
      <c r="C1200">
        <v>64.05</v>
      </c>
      <c r="D1200">
        <v>70.069999999999993</v>
      </c>
      <c r="E1200">
        <v>34.1</v>
      </c>
      <c r="F1200" s="2">
        <v>67</v>
      </c>
      <c r="G1200" s="2">
        <v>226.6</v>
      </c>
      <c r="H1200" s="2">
        <v>0.65</v>
      </c>
      <c r="I1200" s="2">
        <v>30.6</v>
      </c>
    </row>
    <row r="1201" spans="1:9" x14ac:dyDescent="0.3">
      <c r="A1201" s="2">
        <v>0.65600000000000003</v>
      </c>
      <c r="B1201" s="2">
        <v>20.83</v>
      </c>
      <c r="C1201">
        <v>64.36</v>
      </c>
      <c r="D1201">
        <v>70.3</v>
      </c>
      <c r="E1201">
        <v>34.4</v>
      </c>
      <c r="F1201" s="2">
        <v>67</v>
      </c>
      <c r="G1201" s="2">
        <v>226.6</v>
      </c>
      <c r="H1201" s="2">
        <v>0.65</v>
      </c>
      <c r="I1201" s="2">
        <v>30.6</v>
      </c>
    </row>
    <row r="1202" spans="1:9" x14ac:dyDescent="0.3">
      <c r="A1202" s="2">
        <v>0.65600000000000003</v>
      </c>
      <c r="B1202" s="2">
        <v>20.83</v>
      </c>
      <c r="C1202" s="2">
        <v>68.88</v>
      </c>
      <c r="D1202" s="2">
        <v>76.989999999999995</v>
      </c>
      <c r="E1202" s="2">
        <v>31.2</v>
      </c>
      <c r="F1202">
        <v>69</v>
      </c>
      <c r="G1202">
        <v>217.2</v>
      </c>
      <c r="H1202">
        <v>0.65</v>
      </c>
      <c r="I1202">
        <v>32.299999999999997</v>
      </c>
    </row>
    <row r="1203" spans="1:9" x14ac:dyDescent="0.3">
      <c r="A1203" s="2">
        <v>0.65600000000000003</v>
      </c>
      <c r="B1203" s="2">
        <v>20.83</v>
      </c>
      <c r="C1203" s="2">
        <v>68.88</v>
      </c>
      <c r="D1203" s="2">
        <v>76.989999999999995</v>
      </c>
      <c r="E1203" s="2">
        <v>31.2</v>
      </c>
      <c r="F1203">
        <v>69</v>
      </c>
      <c r="G1203">
        <v>218.8</v>
      </c>
      <c r="H1203">
        <v>0.65</v>
      </c>
      <c r="I1203">
        <v>33</v>
      </c>
    </row>
    <row r="1204" spans="1:9" x14ac:dyDescent="0.3">
      <c r="A1204" s="2">
        <v>0.65600000000000003</v>
      </c>
      <c r="B1204" s="2">
        <v>20.83</v>
      </c>
      <c r="C1204">
        <v>69.83</v>
      </c>
      <c r="D1204">
        <v>77.400000000000006</v>
      </c>
      <c r="E1204">
        <v>31.6</v>
      </c>
      <c r="F1204" s="2">
        <v>67</v>
      </c>
      <c r="G1204" s="2">
        <v>226.6</v>
      </c>
      <c r="H1204" s="2">
        <v>0.65</v>
      </c>
      <c r="I1204" s="2">
        <v>30.6</v>
      </c>
    </row>
    <row r="1205" spans="1:9" x14ac:dyDescent="0.3">
      <c r="A1205" s="2">
        <v>0.65600000000000003</v>
      </c>
      <c r="B1205" s="2">
        <v>20.83</v>
      </c>
      <c r="C1205">
        <v>71.09</v>
      </c>
      <c r="D1205">
        <v>77.36</v>
      </c>
      <c r="E1205">
        <v>34</v>
      </c>
      <c r="F1205" s="2">
        <v>67</v>
      </c>
      <c r="G1205" s="2">
        <v>226.6</v>
      </c>
      <c r="H1205" s="2">
        <v>0.65</v>
      </c>
      <c r="I1205" s="2">
        <v>30.6</v>
      </c>
    </row>
    <row r="1206" spans="1:9" x14ac:dyDescent="0.3">
      <c r="A1206" s="2">
        <v>0.65600000000000003</v>
      </c>
      <c r="B1206" s="2">
        <v>20.83</v>
      </c>
      <c r="C1206">
        <v>69.38</v>
      </c>
      <c r="D1206">
        <v>76.8</v>
      </c>
      <c r="E1206">
        <v>34.299999999999997</v>
      </c>
      <c r="F1206" s="2">
        <v>67</v>
      </c>
      <c r="G1206" s="2">
        <v>226.6</v>
      </c>
      <c r="H1206" s="2">
        <v>0.65</v>
      </c>
      <c r="I1206" s="2">
        <v>30.6</v>
      </c>
    </row>
    <row r="1207" spans="1:9" x14ac:dyDescent="0.3">
      <c r="A1207" s="2">
        <v>0.65600000000000003</v>
      </c>
      <c r="B1207" s="2">
        <v>20.83</v>
      </c>
      <c r="C1207">
        <v>70.180000000000007</v>
      </c>
      <c r="D1207">
        <v>78.010000000000005</v>
      </c>
      <c r="E1207">
        <v>34.1</v>
      </c>
      <c r="F1207" s="2">
        <v>67</v>
      </c>
      <c r="G1207" s="2">
        <v>226.6</v>
      </c>
      <c r="H1207" s="2">
        <v>0.65</v>
      </c>
      <c r="I1207" s="2">
        <v>30.6</v>
      </c>
    </row>
    <row r="1208" spans="1:9" x14ac:dyDescent="0.3">
      <c r="A1208" s="2">
        <v>0.65600000000000003</v>
      </c>
      <c r="B1208" s="2">
        <v>20.83</v>
      </c>
      <c r="C1208">
        <v>67.680000000000007</v>
      </c>
      <c r="D1208">
        <v>78.5</v>
      </c>
      <c r="E1208">
        <v>28</v>
      </c>
      <c r="F1208" s="2">
        <v>67</v>
      </c>
      <c r="G1208" s="2">
        <v>226.6</v>
      </c>
      <c r="H1208" s="2">
        <v>0.65</v>
      </c>
      <c r="I1208" s="2">
        <v>30.6</v>
      </c>
    </row>
    <row r="1209" spans="1:9" x14ac:dyDescent="0.3">
      <c r="A1209" s="2">
        <v>0.65600000000000003</v>
      </c>
      <c r="B1209" s="2">
        <v>20.83</v>
      </c>
      <c r="C1209">
        <v>63.7</v>
      </c>
      <c r="D1209">
        <v>69.56</v>
      </c>
      <c r="E1209">
        <v>35</v>
      </c>
      <c r="F1209" s="2">
        <v>67</v>
      </c>
      <c r="G1209" s="2">
        <v>226.6</v>
      </c>
      <c r="H1209" s="2">
        <v>0.65</v>
      </c>
      <c r="I1209" s="2">
        <v>30.6</v>
      </c>
    </row>
    <row r="1210" spans="1:9" x14ac:dyDescent="0.3">
      <c r="A1210" s="2">
        <v>0.65600000000000003</v>
      </c>
      <c r="B1210" s="2">
        <v>20.83</v>
      </c>
      <c r="C1210">
        <v>69.87</v>
      </c>
      <c r="D1210">
        <v>76.84</v>
      </c>
      <c r="E1210">
        <v>34.9</v>
      </c>
      <c r="F1210" s="2">
        <v>67</v>
      </c>
      <c r="G1210" s="2">
        <v>226.6</v>
      </c>
      <c r="H1210" s="2">
        <v>0.65</v>
      </c>
      <c r="I1210" s="2">
        <v>30.6</v>
      </c>
    </row>
    <row r="1211" spans="1:9" x14ac:dyDescent="0.3">
      <c r="A1211" s="2">
        <v>0.65600000000000003</v>
      </c>
      <c r="B1211" s="2">
        <v>20.83</v>
      </c>
      <c r="C1211">
        <v>63.64</v>
      </c>
      <c r="D1211">
        <v>70.010000000000005</v>
      </c>
      <c r="E1211">
        <v>34.6</v>
      </c>
      <c r="F1211" s="2">
        <v>67</v>
      </c>
      <c r="G1211" s="2">
        <v>226.6</v>
      </c>
      <c r="H1211" s="2">
        <v>0.65</v>
      </c>
      <c r="I1211" s="2">
        <v>30.6</v>
      </c>
    </row>
    <row r="1212" spans="1:9" x14ac:dyDescent="0.3">
      <c r="A1212" s="2">
        <v>0.65600000000000003</v>
      </c>
      <c r="B1212" s="2">
        <v>20.83</v>
      </c>
      <c r="C1212">
        <v>63.95</v>
      </c>
      <c r="D1212">
        <v>69.150000000000006</v>
      </c>
      <c r="E1212">
        <v>34</v>
      </c>
      <c r="F1212" s="2">
        <v>67</v>
      </c>
      <c r="G1212" s="2">
        <v>226.6</v>
      </c>
      <c r="H1212" s="2">
        <v>0.65</v>
      </c>
      <c r="I1212" s="2">
        <v>30.6</v>
      </c>
    </row>
    <row r="1213" spans="1:9" x14ac:dyDescent="0.3">
      <c r="A1213" s="2">
        <v>0.65600000000000003</v>
      </c>
      <c r="B1213" s="2">
        <v>20.83</v>
      </c>
      <c r="C1213">
        <v>63.63</v>
      </c>
      <c r="D1213">
        <v>70.02</v>
      </c>
      <c r="E1213">
        <v>34</v>
      </c>
      <c r="F1213" s="2">
        <v>67</v>
      </c>
      <c r="G1213" s="2">
        <v>226.6</v>
      </c>
      <c r="H1213" s="2">
        <v>0.65</v>
      </c>
      <c r="I1213" s="2">
        <v>30.6</v>
      </c>
    </row>
    <row r="1214" spans="1:9" x14ac:dyDescent="0.3">
      <c r="A1214" s="2">
        <v>0.65600000000000003</v>
      </c>
      <c r="B1214" s="2">
        <v>20.83</v>
      </c>
      <c r="C1214" s="2">
        <v>68.88</v>
      </c>
      <c r="D1214" s="2">
        <v>76.989999999999995</v>
      </c>
      <c r="E1214" s="2">
        <v>31.2</v>
      </c>
      <c r="F1214">
        <v>67</v>
      </c>
      <c r="G1214">
        <v>220.1</v>
      </c>
      <c r="H1214">
        <v>0.65600000000000003</v>
      </c>
      <c r="I1214">
        <v>32.4</v>
      </c>
    </row>
    <row r="1215" spans="1:9" x14ac:dyDescent="0.3">
      <c r="A1215" s="2">
        <v>0.65600000000000003</v>
      </c>
      <c r="B1215" s="2">
        <v>20.83</v>
      </c>
      <c r="C1215" s="2">
        <v>68.88</v>
      </c>
      <c r="D1215" s="2">
        <v>76.989999999999995</v>
      </c>
      <c r="E1215" s="2">
        <v>31.2</v>
      </c>
      <c r="F1215">
        <v>67</v>
      </c>
      <c r="G1215">
        <v>224.2</v>
      </c>
      <c r="H1215">
        <v>0.65600000000000003</v>
      </c>
      <c r="I1215">
        <v>32.200000000000003</v>
      </c>
    </row>
    <row r="1216" spans="1:9" x14ac:dyDescent="0.3">
      <c r="A1216" s="2">
        <v>0.65600000000000003</v>
      </c>
      <c r="B1216" s="2">
        <v>20.83</v>
      </c>
      <c r="C1216" s="2">
        <v>68.88</v>
      </c>
      <c r="D1216" s="2">
        <v>76.989999999999995</v>
      </c>
      <c r="E1216" s="2">
        <v>31.2</v>
      </c>
      <c r="F1216">
        <v>67</v>
      </c>
      <c r="G1216">
        <v>225.6</v>
      </c>
      <c r="H1216">
        <v>0.65600000000000003</v>
      </c>
      <c r="I1216">
        <v>32.200000000000003</v>
      </c>
    </row>
    <row r="1217" spans="1:9" x14ac:dyDescent="0.3">
      <c r="A1217" s="2">
        <v>0.65600000000000003</v>
      </c>
      <c r="B1217" s="2">
        <v>20.83</v>
      </c>
      <c r="C1217" s="2">
        <v>68.88</v>
      </c>
      <c r="D1217" s="2">
        <v>76.989999999999995</v>
      </c>
      <c r="E1217" s="2">
        <v>31.2</v>
      </c>
      <c r="F1217">
        <v>66</v>
      </c>
      <c r="G1217">
        <v>219.6</v>
      </c>
      <c r="H1217">
        <v>0.65600000000000003</v>
      </c>
      <c r="I1217">
        <v>32.200000000000003</v>
      </c>
    </row>
    <row r="1218" spans="1:9" x14ac:dyDescent="0.3">
      <c r="A1218" s="2">
        <v>0.65600000000000003</v>
      </c>
      <c r="B1218" s="2">
        <v>20.83</v>
      </c>
      <c r="C1218" s="2">
        <v>68.88</v>
      </c>
      <c r="D1218" s="2">
        <v>76.989999999999995</v>
      </c>
      <c r="E1218" s="2">
        <v>31.2</v>
      </c>
      <c r="F1218">
        <v>67</v>
      </c>
      <c r="G1218">
        <v>218.5</v>
      </c>
      <c r="H1218">
        <v>0.65600000000000003</v>
      </c>
      <c r="I1218">
        <v>32.200000000000003</v>
      </c>
    </row>
    <row r="1219" spans="1:9" x14ac:dyDescent="0.3">
      <c r="A1219" s="2">
        <v>0.65600000000000003</v>
      </c>
      <c r="B1219" s="2">
        <v>20.83</v>
      </c>
      <c r="C1219" s="2">
        <v>68.88</v>
      </c>
      <c r="D1219" s="2">
        <v>76.989999999999995</v>
      </c>
      <c r="E1219" s="2">
        <v>31.2</v>
      </c>
      <c r="F1219">
        <v>60</v>
      </c>
      <c r="G1219">
        <v>226.8</v>
      </c>
      <c r="H1219">
        <v>0.65600000000000003</v>
      </c>
      <c r="I1219">
        <v>31.6</v>
      </c>
    </row>
    <row r="1220" spans="1:9" x14ac:dyDescent="0.3">
      <c r="A1220" s="2">
        <v>0.65600000000000003</v>
      </c>
      <c r="B1220" s="2">
        <v>20.83</v>
      </c>
      <c r="C1220">
        <v>71.67</v>
      </c>
      <c r="D1220">
        <v>77.14</v>
      </c>
      <c r="E1220">
        <v>31.7</v>
      </c>
      <c r="F1220" s="2">
        <v>67</v>
      </c>
      <c r="G1220" s="2">
        <v>226.6</v>
      </c>
      <c r="H1220" s="2">
        <v>0.65</v>
      </c>
      <c r="I1220" s="2">
        <v>30.6</v>
      </c>
    </row>
    <row r="1221" spans="1:9" x14ac:dyDescent="0.3">
      <c r="A1221" s="2">
        <v>0.65600000000000003</v>
      </c>
      <c r="B1221" s="2">
        <v>20.83</v>
      </c>
      <c r="C1221">
        <v>71.989999999999995</v>
      </c>
      <c r="D1221">
        <v>84.62</v>
      </c>
      <c r="E1221">
        <v>30.9</v>
      </c>
      <c r="F1221" s="2">
        <v>67</v>
      </c>
      <c r="G1221" s="2">
        <v>226.6</v>
      </c>
      <c r="H1221" s="2">
        <v>0.65</v>
      </c>
      <c r="I1221" s="2">
        <v>30.6</v>
      </c>
    </row>
    <row r="1222" spans="1:9" x14ac:dyDescent="0.3">
      <c r="A1222" s="2">
        <v>0.65600000000000003</v>
      </c>
      <c r="B1222" s="2">
        <v>20.83</v>
      </c>
      <c r="C1222">
        <v>66.53</v>
      </c>
      <c r="D1222">
        <v>73.52</v>
      </c>
      <c r="E1222">
        <v>28</v>
      </c>
      <c r="F1222">
        <v>78</v>
      </c>
      <c r="G1222">
        <v>233.2</v>
      </c>
      <c r="H1222">
        <v>0.65600000000000003</v>
      </c>
      <c r="I1222">
        <v>31.2</v>
      </c>
    </row>
    <row r="1223" spans="1:9" x14ac:dyDescent="0.3">
      <c r="A1223" s="2">
        <v>0.65600000000000003</v>
      </c>
      <c r="B1223" s="2">
        <v>20.83</v>
      </c>
      <c r="C1223">
        <v>72.290000000000006</v>
      </c>
      <c r="D1223">
        <v>76.23</v>
      </c>
      <c r="E1223">
        <v>31.8</v>
      </c>
      <c r="F1223" s="2">
        <v>67</v>
      </c>
      <c r="G1223" s="2">
        <v>226.6</v>
      </c>
      <c r="H1223" s="2">
        <v>0.65</v>
      </c>
      <c r="I1223" s="2">
        <v>30.6</v>
      </c>
    </row>
    <row r="1224" spans="1:9" x14ac:dyDescent="0.3">
      <c r="A1224" s="2">
        <v>0.65600000000000003</v>
      </c>
      <c r="B1224" s="2">
        <v>20.83</v>
      </c>
      <c r="C1224">
        <v>71.489999999999995</v>
      </c>
      <c r="D1224">
        <v>79.099999999999994</v>
      </c>
      <c r="E1224">
        <v>32.9</v>
      </c>
      <c r="F1224" s="2">
        <v>67</v>
      </c>
      <c r="G1224" s="2">
        <v>226.6</v>
      </c>
      <c r="H1224" s="2">
        <v>0.65</v>
      </c>
      <c r="I1224" s="2">
        <v>30.6</v>
      </c>
    </row>
    <row r="1225" spans="1:9" x14ac:dyDescent="0.3">
      <c r="A1225" s="2">
        <v>0.65600000000000003</v>
      </c>
      <c r="B1225" s="2">
        <v>20.83</v>
      </c>
      <c r="C1225">
        <v>72.83</v>
      </c>
      <c r="D1225">
        <v>81.489999999999995</v>
      </c>
      <c r="E1225">
        <v>32.299999999999997</v>
      </c>
      <c r="F1225">
        <v>75</v>
      </c>
      <c r="G1225">
        <v>229.2</v>
      </c>
      <c r="H1225">
        <v>0.65600000000000003</v>
      </c>
      <c r="I1225">
        <v>31.3</v>
      </c>
    </row>
    <row r="1226" spans="1:9" x14ac:dyDescent="0.3">
      <c r="A1226" s="2">
        <v>0.65600000000000003</v>
      </c>
      <c r="B1226" s="2">
        <v>20.83</v>
      </c>
      <c r="C1226">
        <v>67.790000000000006</v>
      </c>
      <c r="D1226">
        <v>74.62</v>
      </c>
      <c r="E1226">
        <v>26.5</v>
      </c>
      <c r="F1226">
        <v>69</v>
      </c>
      <c r="G1226">
        <v>215.2</v>
      </c>
      <c r="H1226">
        <v>0.66</v>
      </c>
      <c r="I1226">
        <v>26.8</v>
      </c>
    </row>
    <row r="1227" spans="1:9" x14ac:dyDescent="0.3">
      <c r="A1227" s="2">
        <v>0.65600000000000003</v>
      </c>
      <c r="B1227" s="2">
        <v>20.83</v>
      </c>
      <c r="C1227">
        <v>70.180000000000007</v>
      </c>
      <c r="D1227">
        <v>76.84</v>
      </c>
      <c r="E1227">
        <v>31.2</v>
      </c>
      <c r="F1227">
        <v>66</v>
      </c>
      <c r="G1227">
        <v>218.3</v>
      </c>
      <c r="H1227">
        <v>0.65600000000000003</v>
      </c>
      <c r="I1227">
        <v>30.7</v>
      </c>
    </row>
    <row r="1228" spans="1:9" x14ac:dyDescent="0.3">
      <c r="A1228" s="2">
        <v>0.65600000000000003</v>
      </c>
      <c r="B1228" s="2">
        <v>20.83</v>
      </c>
      <c r="C1228">
        <v>70.03</v>
      </c>
      <c r="D1228">
        <v>78.739999999999995</v>
      </c>
      <c r="E1228">
        <v>31.7</v>
      </c>
      <c r="F1228">
        <v>67</v>
      </c>
      <c r="G1228">
        <v>223.4</v>
      </c>
      <c r="H1228">
        <v>0.65600000000000003</v>
      </c>
      <c r="I1228">
        <v>30.9</v>
      </c>
    </row>
    <row r="1229" spans="1:9" x14ac:dyDescent="0.3">
      <c r="A1229" s="2">
        <v>0.65600000000000003</v>
      </c>
      <c r="B1229" s="2">
        <v>20.83</v>
      </c>
      <c r="C1229">
        <v>69.55</v>
      </c>
      <c r="D1229">
        <v>82.88</v>
      </c>
      <c r="E1229">
        <v>31.7</v>
      </c>
      <c r="F1229">
        <v>71</v>
      </c>
      <c r="G1229">
        <v>226.2</v>
      </c>
      <c r="H1229">
        <v>0.65600000000000003</v>
      </c>
      <c r="I1229">
        <v>30.2</v>
      </c>
    </row>
    <row r="1230" spans="1:9" x14ac:dyDescent="0.3">
      <c r="A1230" s="2">
        <v>0.65600000000000003</v>
      </c>
      <c r="B1230" s="2">
        <v>20.83</v>
      </c>
      <c r="C1230">
        <v>71.17</v>
      </c>
      <c r="D1230">
        <v>76.430000000000007</v>
      </c>
      <c r="E1230">
        <v>31.5</v>
      </c>
      <c r="F1230">
        <v>67</v>
      </c>
      <c r="G1230">
        <v>218.5</v>
      </c>
      <c r="H1230">
        <v>0.65600000000000003</v>
      </c>
      <c r="I1230">
        <v>30.6</v>
      </c>
    </row>
    <row r="1231" spans="1:9" x14ac:dyDescent="0.3">
      <c r="A1231" s="2">
        <v>0.65600000000000003</v>
      </c>
      <c r="B1231" s="2">
        <v>20.83</v>
      </c>
      <c r="C1231">
        <v>69.430000000000007</v>
      </c>
      <c r="D1231">
        <v>77.02</v>
      </c>
      <c r="E1231">
        <v>31.1</v>
      </c>
      <c r="F1231">
        <v>66</v>
      </c>
      <c r="G1231">
        <v>219.4</v>
      </c>
      <c r="H1231">
        <v>0.65600000000000003</v>
      </c>
      <c r="I1231">
        <v>30.2</v>
      </c>
    </row>
    <row r="1232" spans="1:9" x14ac:dyDescent="0.3">
      <c r="A1232" s="2">
        <v>0.65600000000000003</v>
      </c>
      <c r="B1232" s="2">
        <v>20.83</v>
      </c>
      <c r="C1232">
        <v>76.2</v>
      </c>
      <c r="D1232">
        <v>76.75</v>
      </c>
      <c r="E1232">
        <v>31.2</v>
      </c>
      <c r="F1232">
        <v>67</v>
      </c>
      <c r="G1232">
        <v>219.3</v>
      </c>
      <c r="H1232">
        <v>0.65600000000000003</v>
      </c>
      <c r="I1232">
        <v>30.1</v>
      </c>
    </row>
    <row r="1233" spans="1:9" x14ac:dyDescent="0.3">
      <c r="A1233" s="2">
        <v>0.65600000000000003</v>
      </c>
      <c r="B1233" s="2">
        <v>20.83</v>
      </c>
      <c r="C1233" s="2">
        <v>68.88</v>
      </c>
      <c r="D1233" s="2">
        <v>76.989999999999995</v>
      </c>
      <c r="E1233" s="2">
        <v>31.2</v>
      </c>
      <c r="F1233">
        <v>65</v>
      </c>
      <c r="G1233">
        <v>223.5</v>
      </c>
      <c r="H1233">
        <v>0.66</v>
      </c>
      <c r="I1233">
        <v>27.4</v>
      </c>
    </row>
    <row r="1234" spans="1:9" x14ac:dyDescent="0.3">
      <c r="A1234" s="2">
        <v>0.65600000000000003</v>
      </c>
      <c r="B1234" s="2">
        <v>20.83</v>
      </c>
      <c r="C1234">
        <v>70.56</v>
      </c>
      <c r="D1234">
        <v>77.709999999999994</v>
      </c>
      <c r="E1234">
        <v>31</v>
      </c>
      <c r="F1234" s="2">
        <v>67</v>
      </c>
      <c r="G1234" s="2">
        <v>226.6</v>
      </c>
      <c r="H1234" s="2">
        <v>0.65</v>
      </c>
      <c r="I1234" s="2">
        <v>30.6</v>
      </c>
    </row>
    <row r="1235" spans="1:9" x14ac:dyDescent="0.3">
      <c r="A1235" s="2">
        <v>0.65600000000000003</v>
      </c>
      <c r="B1235" s="2">
        <v>20.83</v>
      </c>
      <c r="C1235">
        <v>70.23</v>
      </c>
      <c r="D1235">
        <v>77.8</v>
      </c>
      <c r="E1235">
        <v>31.8</v>
      </c>
      <c r="F1235" s="2">
        <v>67</v>
      </c>
      <c r="G1235" s="2">
        <v>226.6</v>
      </c>
      <c r="H1235" s="2">
        <v>0.65</v>
      </c>
      <c r="I1235" s="2">
        <v>30.6</v>
      </c>
    </row>
    <row r="1236" spans="1:9" x14ac:dyDescent="0.3">
      <c r="A1236" s="2">
        <v>0.65600000000000003</v>
      </c>
      <c r="B1236" s="2">
        <v>20.83</v>
      </c>
      <c r="C1236">
        <v>69.239999999999995</v>
      </c>
      <c r="D1236">
        <v>77.77</v>
      </c>
      <c r="E1236">
        <v>32</v>
      </c>
      <c r="F1236" s="2">
        <v>67</v>
      </c>
      <c r="G1236" s="2">
        <v>226.6</v>
      </c>
      <c r="H1236" s="2">
        <v>0.65</v>
      </c>
      <c r="I1236" s="2">
        <v>30.6</v>
      </c>
    </row>
    <row r="1237" spans="1:9" x14ac:dyDescent="0.3">
      <c r="A1237" s="2">
        <v>0.65600000000000003</v>
      </c>
      <c r="B1237" s="2">
        <v>20.83</v>
      </c>
      <c r="C1237">
        <v>71.11</v>
      </c>
      <c r="D1237">
        <v>78.28</v>
      </c>
      <c r="E1237">
        <v>32.1</v>
      </c>
      <c r="F1237">
        <v>67</v>
      </c>
      <c r="G1237">
        <v>223.1</v>
      </c>
      <c r="H1237">
        <v>0.65600000000000003</v>
      </c>
      <c r="I1237">
        <v>29.9</v>
      </c>
    </row>
    <row r="1238" spans="1:9" x14ac:dyDescent="0.3">
      <c r="A1238" s="2">
        <v>0.65600000000000003</v>
      </c>
      <c r="B1238" s="2">
        <v>20.83</v>
      </c>
      <c r="C1238">
        <v>70.37</v>
      </c>
      <c r="D1238">
        <v>77.97</v>
      </c>
      <c r="E1238">
        <v>32.4</v>
      </c>
      <c r="F1238">
        <v>67</v>
      </c>
      <c r="G1238">
        <v>220.9</v>
      </c>
      <c r="H1238">
        <v>0.65600000000000003</v>
      </c>
      <c r="I1238">
        <v>30.4</v>
      </c>
    </row>
    <row r="1239" spans="1:9" x14ac:dyDescent="0.3">
      <c r="A1239" s="2">
        <v>0.65600000000000003</v>
      </c>
      <c r="B1239" s="2">
        <v>20.83</v>
      </c>
      <c r="C1239" s="2">
        <v>68.88</v>
      </c>
      <c r="D1239" s="2">
        <v>76.989999999999995</v>
      </c>
      <c r="E1239" s="2">
        <v>31.2</v>
      </c>
      <c r="F1239">
        <v>69</v>
      </c>
      <c r="G1239">
        <v>218.2</v>
      </c>
      <c r="H1239">
        <v>0.65</v>
      </c>
      <c r="I1239">
        <v>31</v>
      </c>
    </row>
    <row r="1240" spans="1:9" x14ac:dyDescent="0.3">
      <c r="A1240" s="2">
        <v>0.65600000000000003</v>
      </c>
      <c r="B1240" s="2">
        <v>20.83</v>
      </c>
      <c r="C1240" s="2">
        <v>68.88</v>
      </c>
      <c r="D1240" s="2">
        <v>76.989999999999995</v>
      </c>
      <c r="E1240" s="2">
        <v>31.2</v>
      </c>
      <c r="F1240">
        <v>69</v>
      </c>
      <c r="G1240">
        <v>216</v>
      </c>
      <c r="H1240">
        <v>0.65</v>
      </c>
      <c r="I1240">
        <v>31</v>
      </c>
    </row>
    <row r="1241" spans="1:9" x14ac:dyDescent="0.3">
      <c r="A1241" s="2">
        <v>0.65600000000000003</v>
      </c>
      <c r="B1241" s="2">
        <v>20.83</v>
      </c>
      <c r="C1241" s="2">
        <v>68.88</v>
      </c>
      <c r="D1241" s="2">
        <v>76.989999999999995</v>
      </c>
      <c r="E1241" s="2">
        <v>31.2</v>
      </c>
      <c r="F1241">
        <v>68</v>
      </c>
      <c r="G1241">
        <v>216.4</v>
      </c>
      <c r="H1241">
        <v>0.65</v>
      </c>
      <c r="I1241">
        <v>31</v>
      </c>
    </row>
    <row r="1242" spans="1:9" x14ac:dyDescent="0.3">
      <c r="A1242" s="2">
        <v>0.65600000000000003</v>
      </c>
      <c r="B1242" s="2">
        <v>20.83</v>
      </c>
      <c r="C1242" s="2">
        <v>68.88</v>
      </c>
      <c r="D1242" s="2">
        <v>76.989999999999995</v>
      </c>
      <c r="E1242" s="2">
        <v>31.2</v>
      </c>
      <c r="F1242">
        <v>65</v>
      </c>
      <c r="G1242">
        <v>220.4</v>
      </c>
      <c r="H1242">
        <v>0.65</v>
      </c>
      <c r="I1242">
        <v>31</v>
      </c>
    </row>
    <row r="1243" spans="1:9" x14ac:dyDescent="0.3">
      <c r="A1243" s="2">
        <v>0.65600000000000003</v>
      </c>
      <c r="B1243" s="2">
        <v>20.83</v>
      </c>
      <c r="C1243" s="2">
        <v>68.88</v>
      </c>
      <c r="D1243" s="2">
        <v>76.989999999999995</v>
      </c>
      <c r="E1243" s="2">
        <v>31.2</v>
      </c>
      <c r="F1243">
        <v>69</v>
      </c>
      <c r="G1243">
        <v>218.4</v>
      </c>
      <c r="H1243">
        <v>0.65</v>
      </c>
      <c r="I1243">
        <v>31</v>
      </c>
    </row>
    <row r="1244" spans="1:9" x14ac:dyDescent="0.3">
      <c r="A1244" s="2">
        <v>0.65600000000000003</v>
      </c>
      <c r="B1244" s="2">
        <v>20.83</v>
      </c>
      <c r="C1244" s="2">
        <v>68.88</v>
      </c>
      <c r="D1244" s="2">
        <v>76.989999999999995</v>
      </c>
      <c r="E1244" s="2">
        <v>31.2</v>
      </c>
      <c r="F1244">
        <v>69</v>
      </c>
      <c r="G1244">
        <v>219</v>
      </c>
      <c r="H1244">
        <v>0.65</v>
      </c>
      <c r="I1244">
        <v>31</v>
      </c>
    </row>
    <row r="1245" spans="1:9" x14ac:dyDescent="0.3">
      <c r="A1245" s="2">
        <v>0.65600000000000003</v>
      </c>
      <c r="B1245" s="2">
        <v>20.83</v>
      </c>
      <c r="C1245">
        <v>68.099999999999994</v>
      </c>
      <c r="D1245">
        <v>75.5</v>
      </c>
      <c r="E1245">
        <v>31</v>
      </c>
      <c r="F1245" s="2">
        <v>67</v>
      </c>
      <c r="G1245" s="2">
        <v>226.6</v>
      </c>
      <c r="H1245" s="2">
        <v>0.65</v>
      </c>
      <c r="I1245" s="2">
        <v>30.6</v>
      </c>
    </row>
    <row r="1246" spans="1:9" x14ac:dyDescent="0.3">
      <c r="A1246" s="2">
        <v>0.65600000000000003</v>
      </c>
      <c r="B1246" s="2">
        <v>20.83</v>
      </c>
      <c r="C1246">
        <v>69.739999999999995</v>
      </c>
      <c r="D1246">
        <v>75.2</v>
      </c>
      <c r="E1246">
        <v>31</v>
      </c>
      <c r="F1246" s="2">
        <v>67</v>
      </c>
      <c r="G1246" s="2">
        <v>226.6</v>
      </c>
      <c r="H1246" s="2">
        <v>0.65</v>
      </c>
      <c r="I1246" s="2">
        <v>30.6</v>
      </c>
    </row>
    <row r="1247" spans="1:9" x14ac:dyDescent="0.3">
      <c r="A1247" s="2">
        <v>0.65600000000000003</v>
      </c>
      <c r="B1247" s="2">
        <v>20.83</v>
      </c>
      <c r="C1247">
        <v>68.680000000000007</v>
      </c>
      <c r="D1247">
        <v>75.53</v>
      </c>
      <c r="E1247">
        <v>31</v>
      </c>
      <c r="F1247" s="2">
        <v>67</v>
      </c>
      <c r="G1247" s="2">
        <v>226.6</v>
      </c>
      <c r="H1247" s="2">
        <v>0.65</v>
      </c>
      <c r="I1247" s="2">
        <v>30.6</v>
      </c>
    </row>
    <row r="1248" spans="1:9" x14ac:dyDescent="0.3">
      <c r="A1248" s="2">
        <v>0.65600000000000003</v>
      </c>
      <c r="B1248" s="2">
        <v>20.83</v>
      </c>
      <c r="C1248">
        <v>67.23</v>
      </c>
      <c r="D1248">
        <v>74.16</v>
      </c>
      <c r="E1248">
        <v>26.5</v>
      </c>
      <c r="F1248" s="2">
        <v>67</v>
      </c>
      <c r="G1248" s="2">
        <v>226.6</v>
      </c>
      <c r="H1248" s="2">
        <v>0.65</v>
      </c>
      <c r="I1248" s="2">
        <v>30.6</v>
      </c>
    </row>
    <row r="1249" spans="1:9" x14ac:dyDescent="0.3">
      <c r="A1249" s="2">
        <v>0.65600000000000003</v>
      </c>
      <c r="B1249" s="2">
        <v>20.83</v>
      </c>
      <c r="C1249">
        <v>68.88</v>
      </c>
      <c r="D1249">
        <v>75.73</v>
      </c>
      <c r="E1249">
        <v>31</v>
      </c>
      <c r="F1249" s="2">
        <v>67</v>
      </c>
      <c r="G1249" s="2">
        <v>226.6</v>
      </c>
      <c r="H1249" s="2">
        <v>0.65</v>
      </c>
      <c r="I1249" s="2">
        <v>30.6</v>
      </c>
    </row>
    <row r="1250" spans="1:9" x14ac:dyDescent="0.3">
      <c r="A1250" s="2">
        <v>0.65600000000000003</v>
      </c>
      <c r="B1250" s="2">
        <v>20.83</v>
      </c>
      <c r="C1250">
        <v>69.709999999999994</v>
      </c>
      <c r="D1250">
        <v>75.47</v>
      </c>
      <c r="E1250">
        <v>31</v>
      </c>
      <c r="F1250" s="2">
        <v>67</v>
      </c>
      <c r="G1250" s="2">
        <v>226.6</v>
      </c>
      <c r="H1250" s="2">
        <v>0.65</v>
      </c>
      <c r="I1250" s="2">
        <v>30.6</v>
      </c>
    </row>
    <row r="1251" spans="1:9" x14ac:dyDescent="0.3">
      <c r="A1251" s="2">
        <v>0.65600000000000003</v>
      </c>
      <c r="B1251" s="2">
        <v>20.83</v>
      </c>
      <c r="C1251">
        <v>68.489999999999995</v>
      </c>
      <c r="D1251">
        <v>75.53</v>
      </c>
      <c r="E1251">
        <v>31</v>
      </c>
      <c r="F1251" s="2">
        <v>67</v>
      </c>
      <c r="G1251" s="2">
        <v>226.6</v>
      </c>
      <c r="H1251" s="2">
        <v>0.65</v>
      </c>
      <c r="I1251" s="2">
        <v>30.6</v>
      </c>
    </row>
    <row r="1252" spans="1:9" x14ac:dyDescent="0.3">
      <c r="A1252" s="2">
        <v>0.65600000000000003</v>
      </c>
      <c r="B1252" s="2">
        <v>20.83</v>
      </c>
      <c r="C1252" s="2">
        <v>68.88</v>
      </c>
      <c r="D1252" s="2">
        <v>76.989999999999995</v>
      </c>
      <c r="E1252" s="2">
        <v>31.2</v>
      </c>
      <c r="F1252">
        <v>69</v>
      </c>
      <c r="G1252">
        <v>217</v>
      </c>
      <c r="H1252">
        <v>0.65</v>
      </c>
      <c r="I1252">
        <v>34</v>
      </c>
    </row>
    <row r="1253" spans="1:9" x14ac:dyDescent="0.3">
      <c r="A1253" s="2">
        <v>0.65600000000000003</v>
      </c>
      <c r="B1253" s="2">
        <v>20.83</v>
      </c>
      <c r="C1253" s="2">
        <v>68.88</v>
      </c>
      <c r="D1253" s="2">
        <v>76.989999999999995</v>
      </c>
      <c r="E1253" s="2">
        <v>31.2</v>
      </c>
      <c r="F1253">
        <v>69</v>
      </c>
      <c r="G1253">
        <v>217.7</v>
      </c>
      <c r="H1253">
        <v>0.65</v>
      </c>
      <c r="I1253">
        <v>34</v>
      </c>
    </row>
    <row r="1254" spans="1:9" x14ac:dyDescent="0.3">
      <c r="A1254" s="2">
        <v>0.65600000000000003</v>
      </c>
      <c r="B1254" s="2">
        <v>20.83</v>
      </c>
      <c r="C1254" s="2">
        <v>68.88</v>
      </c>
      <c r="D1254" s="2">
        <v>76.989999999999995</v>
      </c>
      <c r="E1254" s="2">
        <v>31.2</v>
      </c>
      <c r="F1254">
        <v>70</v>
      </c>
      <c r="G1254">
        <v>219</v>
      </c>
      <c r="H1254">
        <v>0.65</v>
      </c>
      <c r="I1254">
        <v>34</v>
      </c>
    </row>
    <row r="1255" spans="1:9" x14ac:dyDescent="0.3">
      <c r="A1255" s="2">
        <v>0.65600000000000003</v>
      </c>
      <c r="B1255" s="2">
        <v>20.83</v>
      </c>
      <c r="C1255" s="2">
        <v>68.88</v>
      </c>
      <c r="D1255" s="2">
        <v>76.989999999999995</v>
      </c>
      <c r="E1255" s="2">
        <v>31.2</v>
      </c>
      <c r="F1255">
        <v>69</v>
      </c>
      <c r="G1255">
        <v>217.6</v>
      </c>
      <c r="H1255">
        <v>0.65</v>
      </c>
      <c r="I1255">
        <v>34</v>
      </c>
    </row>
    <row r="1256" spans="1:9" x14ac:dyDescent="0.3">
      <c r="A1256" s="2">
        <v>0.65600000000000003</v>
      </c>
      <c r="B1256" s="2">
        <v>20.83</v>
      </c>
      <c r="C1256" s="2">
        <v>68.88</v>
      </c>
      <c r="D1256" s="2">
        <v>76.989999999999995</v>
      </c>
      <c r="E1256" s="2">
        <v>31.2</v>
      </c>
      <c r="F1256">
        <v>69</v>
      </c>
      <c r="G1256">
        <v>218</v>
      </c>
      <c r="H1256">
        <v>0.65</v>
      </c>
      <c r="I1256">
        <v>34</v>
      </c>
    </row>
    <row r="1257" spans="1:9" x14ac:dyDescent="0.3">
      <c r="A1257" s="2">
        <v>0.65600000000000003</v>
      </c>
      <c r="B1257" s="2">
        <v>20.83</v>
      </c>
      <c r="C1257" s="2">
        <v>68.88</v>
      </c>
      <c r="D1257" s="2">
        <v>76.989999999999995</v>
      </c>
      <c r="E1257" s="2">
        <v>31.2</v>
      </c>
      <c r="F1257">
        <v>70</v>
      </c>
      <c r="G1257">
        <v>221.9</v>
      </c>
      <c r="H1257">
        <v>0.65</v>
      </c>
      <c r="I1257">
        <v>34</v>
      </c>
    </row>
    <row r="1258" spans="1:9" x14ac:dyDescent="0.3">
      <c r="A1258" s="2">
        <v>0.65600000000000003</v>
      </c>
      <c r="B1258" s="2">
        <v>20.83</v>
      </c>
      <c r="C1258">
        <v>69.12</v>
      </c>
      <c r="D1258">
        <v>75.599999999999994</v>
      </c>
      <c r="E1258">
        <v>32</v>
      </c>
      <c r="F1258" s="2">
        <v>67</v>
      </c>
      <c r="G1258" s="2">
        <v>226.6</v>
      </c>
      <c r="H1258" s="2">
        <v>0.65</v>
      </c>
      <c r="I1258" s="2">
        <v>30.6</v>
      </c>
    </row>
    <row r="1259" spans="1:9" x14ac:dyDescent="0.3">
      <c r="A1259" s="2">
        <v>0.65600000000000003</v>
      </c>
      <c r="B1259" s="2">
        <v>20.83</v>
      </c>
      <c r="C1259">
        <v>69.849999999999994</v>
      </c>
      <c r="D1259">
        <v>75.760000000000005</v>
      </c>
      <c r="E1259">
        <v>32</v>
      </c>
      <c r="F1259" s="2">
        <v>67</v>
      </c>
      <c r="G1259" s="2">
        <v>226.6</v>
      </c>
      <c r="H1259" s="2">
        <v>0.65</v>
      </c>
      <c r="I1259" s="2">
        <v>30.6</v>
      </c>
    </row>
    <row r="1260" spans="1:9" x14ac:dyDescent="0.3">
      <c r="A1260" s="2">
        <v>0.65600000000000003</v>
      </c>
      <c r="B1260" s="2">
        <v>20.83</v>
      </c>
      <c r="C1260">
        <v>69.61</v>
      </c>
      <c r="D1260">
        <v>75.98</v>
      </c>
      <c r="E1260">
        <v>32</v>
      </c>
      <c r="F1260" s="2">
        <v>67</v>
      </c>
      <c r="G1260" s="2">
        <v>226.6</v>
      </c>
      <c r="H1260" s="2">
        <v>0.65</v>
      </c>
      <c r="I1260" s="2">
        <v>30.6</v>
      </c>
    </row>
    <row r="1261" spans="1:9" x14ac:dyDescent="0.3">
      <c r="A1261" s="2">
        <v>0.65600000000000003</v>
      </c>
      <c r="B1261" s="2">
        <v>20.83</v>
      </c>
      <c r="C1261">
        <v>69.28</v>
      </c>
      <c r="D1261">
        <v>75.569999999999993</v>
      </c>
      <c r="E1261">
        <v>32</v>
      </c>
      <c r="F1261" s="2">
        <v>67</v>
      </c>
      <c r="G1261" s="2">
        <v>226.6</v>
      </c>
      <c r="H1261" s="2">
        <v>0.65</v>
      </c>
      <c r="I1261" s="2">
        <v>30.6</v>
      </c>
    </row>
    <row r="1262" spans="1:9" x14ac:dyDescent="0.3">
      <c r="A1262" s="2">
        <v>0.65600000000000003</v>
      </c>
      <c r="B1262" s="2">
        <v>20.83</v>
      </c>
      <c r="C1262">
        <v>69.17</v>
      </c>
      <c r="D1262">
        <v>75.8</v>
      </c>
      <c r="E1262">
        <v>32</v>
      </c>
      <c r="F1262" s="2">
        <v>67</v>
      </c>
      <c r="G1262" s="2">
        <v>226.6</v>
      </c>
      <c r="H1262" s="2">
        <v>0.65</v>
      </c>
      <c r="I1262" s="2">
        <v>30.6</v>
      </c>
    </row>
    <row r="1263" spans="1:9" x14ac:dyDescent="0.3">
      <c r="A1263" s="2">
        <v>0.65600000000000003</v>
      </c>
      <c r="B1263" s="2">
        <v>20.83</v>
      </c>
      <c r="C1263">
        <v>69.02</v>
      </c>
      <c r="D1263">
        <v>75.930000000000007</v>
      </c>
      <c r="E1263">
        <v>32</v>
      </c>
      <c r="F1263" s="2">
        <v>67</v>
      </c>
      <c r="G1263" s="2">
        <v>226.6</v>
      </c>
      <c r="H1263" s="2">
        <v>0.65</v>
      </c>
      <c r="I1263" s="2">
        <v>30.6</v>
      </c>
    </row>
    <row r="1264" spans="1:9" x14ac:dyDescent="0.3">
      <c r="A1264" s="2">
        <v>0.65600000000000003</v>
      </c>
      <c r="B1264" s="2">
        <v>20.83</v>
      </c>
      <c r="C1264">
        <v>70.7</v>
      </c>
      <c r="D1264">
        <v>75.75</v>
      </c>
      <c r="E1264">
        <v>34</v>
      </c>
      <c r="F1264" s="2">
        <v>67</v>
      </c>
      <c r="G1264" s="2">
        <v>226.6</v>
      </c>
      <c r="H1264" s="2">
        <v>0.65</v>
      </c>
      <c r="I1264" s="2">
        <v>30.6</v>
      </c>
    </row>
    <row r="1265" spans="1:9" x14ac:dyDescent="0.3">
      <c r="A1265" s="2">
        <v>0.65600000000000003</v>
      </c>
      <c r="B1265" s="2">
        <v>20.83</v>
      </c>
      <c r="C1265">
        <v>69.760000000000005</v>
      </c>
      <c r="D1265">
        <v>76.099999999999994</v>
      </c>
      <c r="E1265">
        <v>34</v>
      </c>
      <c r="F1265" s="2">
        <v>67</v>
      </c>
      <c r="G1265" s="2">
        <v>226.6</v>
      </c>
      <c r="H1265" s="2">
        <v>0.65</v>
      </c>
      <c r="I1265" s="2">
        <v>30.6</v>
      </c>
    </row>
    <row r="1266" spans="1:9" x14ac:dyDescent="0.3">
      <c r="A1266" s="2">
        <v>0.65600000000000003</v>
      </c>
      <c r="B1266" s="2">
        <v>20.83</v>
      </c>
      <c r="C1266">
        <v>68.98</v>
      </c>
      <c r="D1266">
        <v>75.36</v>
      </c>
      <c r="E1266">
        <v>32</v>
      </c>
      <c r="F1266" s="2">
        <v>67</v>
      </c>
      <c r="G1266" s="2">
        <v>226.6</v>
      </c>
      <c r="H1266" s="2">
        <v>0.65</v>
      </c>
      <c r="I1266" s="2">
        <v>30.6</v>
      </c>
    </row>
    <row r="1267" spans="1:9" x14ac:dyDescent="0.3">
      <c r="A1267" s="2">
        <v>0.65600000000000003</v>
      </c>
      <c r="B1267" s="2">
        <v>20.83</v>
      </c>
      <c r="C1267">
        <v>69.709999999999994</v>
      </c>
      <c r="D1267">
        <v>75.959999999999994</v>
      </c>
      <c r="E1267">
        <v>33</v>
      </c>
      <c r="F1267" s="2">
        <v>67</v>
      </c>
      <c r="G1267" s="2">
        <v>226.6</v>
      </c>
      <c r="H1267" s="2">
        <v>0.65</v>
      </c>
      <c r="I1267" s="2">
        <v>30.6</v>
      </c>
    </row>
    <row r="1268" spans="1:9" x14ac:dyDescent="0.3">
      <c r="A1268" s="2">
        <v>0.65600000000000003</v>
      </c>
      <c r="B1268" s="2">
        <v>20.83</v>
      </c>
      <c r="C1268">
        <v>68.47</v>
      </c>
      <c r="D1268">
        <v>75.25</v>
      </c>
      <c r="E1268">
        <v>29.8</v>
      </c>
      <c r="F1268">
        <v>69</v>
      </c>
      <c r="G1268">
        <v>220.4</v>
      </c>
      <c r="H1268">
        <v>0.66</v>
      </c>
      <c r="I1268">
        <v>29.5</v>
      </c>
    </row>
    <row r="1269" spans="1:9" x14ac:dyDescent="0.3">
      <c r="A1269" s="2">
        <v>0.65600000000000003</v>
      </c>
      <c r="B1269" s="2">
        <v>20.83</v>
      </c>
      <c r="C1269">
        <v>68.930000000000007</v>
      </c>
      <c r="D1269">
        <v>74.709999999999994</v>
      </c>
      <c r="E1269">
        <v>29.6</v>
      </c>
      <c r="F1269" s="2">
        <v>67</v>
      </c>
      <c r="G1269" s="2">
        <v>226.6</v>
      </c>
      <c r="H1269" s="2">
        <v>0.65</v>
      </c>
      <c r="I1269" s="2">
        <v>30.6</v>
      </c>
    </row>
    <row r="1270" spans="1:9" x14ac:dyDescent="0.3">
      <c r="A1270" s="2">
        <v>0.65600000000000003</v>
      </c>
      <c r="B1270" s="2">
        <v>20.83</v>
      </c>
      <c r="C1270">
        <v>68.27</v>
      </c>
      <c r="D1270">
        <v>74.819999999999993</v>
      </c>
      <c r="E1270">
        <v>29.6</v>
      </c>
      <c r="F1270" s="2">
        <v>67</v>
      </c>
      <c r="G1270" s="2">
        <v>226.6</v>
      </c>
      <c r="H1270" s="2">
        <v>0.65</v>
      </c>
      <c r="I1270" s="2">
        <v>30.6</v>
      </c>
    </row>
    <row r="1271" spans="1:9" x14ac:dyDescent="0.3">
      <c r="A1271" s="2">
        <v>0.65600000000000003</v>
      </c>
      <c r="B1271" s="2">
        <v>20.83</v>
      </c>
      <c r="C1271">
        <v>66.27</v>
      </c>
      <c r="D1271">
        <v>75.7</v>
      </c>
      <c r="E1271">
        <v>24</v>
      </c>
      <c r="F1271" s="2">
        <v>67</v>
      </c>
      <c r="G1271" s="2">
        <v>226.6</v>
      </c>
      <c r="H1271" s="2">
        <v>0.65</v>
      </c>
      <c r="I1271" s="2">
        <v>30.6</v>
      </c>
    </row>
    <row r="1272" spans="1:9" x14ac:dyDescent="0.3">
      <c r="A1272" s="2">
        <v>0.65600000000000003</v>
      </c>
      <c r="B1272" s="2">
        <v>20.83</v>
      </c>
      <c r="C1272">
        <v>67.709999999999994</v>
      </c>
      <c r="D1272">
        <v>75.069999999999993</v>
      </c>
      <c r="E1272">
        <v>27.6</v>
      </c>
      <c r="F1272">
        <v>70</v>
      </c>
      <c r="G1272">
        <v>218</v>
      </c>
      <c r="H1272">
        <v>0.66</v>
      </c>
      <c r="I1272">
        <v>27</v>
      </c>
    </row>
    <row r="1273" spans="1:9" x14ac:dyDescent="0.3">
      <c r="A1273" s="2">
        <v>0.65600000000000003</v>
      </c>
      <c r="B1273" s="2">
        <v>20.83</v>
      </c>
      <c r="C1273">
        <v>67.39</v>
      </c>
      <c r="D1273">
        <v>76.83</v>
      </c>
      <c r="E1273">
        <v>27.3</v>
      </c>
      <c r="F1273">
        <v>70</v>
      </c>
      <c r="G1273">
        <v>220</v>
      </c>
      <c r="H1273">
        <v>0.66</v>
      </c>
      <c r="I1273">
        <v>26.5</v>
      </c>
    </row>
    <row r="1274" spans="1:9" x14ac:dyDescent="0.3">
      <c r="A1274" s="2">
        <v>0.65600000000000003</v>
      </c>
      <c r="B1274" s="2">
        <v>20.83</v>
      </c>
      <c r="C1274">
        <v>67.62</v>
      </c>
      <c r="D1274">
        <v>74.73</v>
      </c>
      <c r="E1274">
        <v>26.4</v>
      </c>
      <c r="F1274" s="2">
        <v>67</v>
      </c>
      <c r="G1274" s="2">
        <v>226.6</v>
      </c>
      <c r="H1274" s="2">
        <v>0.65</v>
      </c>
      <c r="I1274" s="2">
        <v>30.6</v>
      </c>
    </row>
    <row r="1275" spans="1:9" x14ac:dyDescent="0.3">
      <c r="A1275" s="2">
        <v>0.65600000000000003</v>
      </c>
      <c r="B1275" s="2">
        <v>20.83</v>
      </c>
      <c r="C1275" s="2">
        <v>68.88</v>
      </c>
      <c r="D1275" s="2">
        <v>76.989999999999995</v>
      </c>
      <c r="E1275" s="2">
        <v>31.2</v>
      </c>
      <c r="F1275">
        <v>69</v>
      </c>
      <c r="G1275">
        <v>218.7</v>
      </c>
      <c r="H1275">
        <v>0.66</v>
      </c>
      <c r="I1275">
        <v>27.3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F2D8-B8ED-4FD9-8687-60398DC2A11F}">
  <sheetPr>
    <pageSetUpPr fitToPage="1"/>
  </sheetPr>
  <dimension ref="B1:O1001"/>
  <sheetViews>
    <sheetView topLeftCell="A11" workbookViewId="0">
      <selection activeCell="I26" sqref="I26"/>
    </sheetView>
  </sheetViews>
  <sheetFormatPr baseColWidth="10" defaultColWidth="14.44140625" defaultRowHeight="15" customHeight="1" x14ac:dyDescent="0.3"/>
  <cols>
    <col min="1" max="1" width="10.6640625" style="3" customWidth="1"/>
    <col min="2" max="2" width="14.109375" style="3" customWidth="1"/>
    <col min="3" max="3" width="20.5546875" style="3" customWidth="1"/>
    <col min="4" max="4" width="13.44140625" style="3" customWidth="1"/>
    <col min="5" max="5" width="15.5546875" style="3" customWidth="1"/>
    <col min="6" max="6" width="14.6640625" style="3" customWidth="1"/>
    <col min="7" max="7" width="14.88671875" style="3" customWidth="1"/>
    <col min="8" max="8" width="13.109375" style="3" customWidth="1"/>
    <col min="9" max="9" width="15.109375" style="3" customWidth="1"/>
    <col min="10" max="10" width="10.6640625" style="3" customWidth="1"/>
    <col min="11" max="11" width="12.33203125" style="3" customWidth="1"/>
    <col min="12" max="12" width="41" style="3" customWidth="1"/>
    <col min="13" max="13" width="10.6640625" style="3" customWidth="1"/>
    <col min="14" max="14" width="18.88671875" style="3" customWidth="1"/>
    <col min="15" max="15" width="22" style="3" customWidth="1"/>
    <col min="16" max="25" width="10.6640625" style="3" customWidth="1"/>
    <col min="26" max="16384" width="14.44140625" style="3"/>
  </cols>
  <sheetData>
    <row r="1" spans="2:15" thickBot="1" x14ac:dyDescent="0.35">
      <c r="K1" s="4"/>
    </row>
    <row r="2" spans="2:15" ht="18.600000000000001" thickBot="1" x14ac:dyDescent="0.35">
      <c r="B2" s="71" t="s">
        <v>75</v>
      </c>
      <c r="C2" s="85" t="s">
        <v>74</v>
      </c>
      <c r="D2" s="86"/>
      <c r="K2" s="4"/>
    </row>
    <row r="3" spans="2:15" ht="42.75" customHeight="1" thickBot="1" x14ac:dyDescent="0.4">
      <c r="B3" s="68" t="s">
        <v>73</v>
      </c>
      <c r="C3" s="70">
        <v>5</v>
      </c>
      <c r="D3" s="69" t="s">
        <v>72</v>
      </c>
      <c r="E3" s="41"/>
      <c r="F3" s="41"/>
      <c r="G3" s="41"/>
      <c r="H3" s="41"/>
      <c r="I3" s="41"/>
      <c r="J3" s="41"/>
      <c r="K3" s="81" t="s">
        <v>71</v>
      </c>
      <c r="L3" s="82"/>
      <c r="N3" s="87" t="s">
        <v>70</v>
      </c>
      <c r="O3" s="86"/>
    </row>
    <row r="4" spans="2:15" ht="18" x14ac:dyDescent="0.35">
      <c r="B4" s="31" t="s">
        <v>69</v>
      </c>
      <c r="C4" s="65">
        <v>7620</v>
      </c>
      <c r="D4" s="62" t="s">
        <v>66</v>
      </c>
      <c r="E4" s="41"/>
      <c r="F4" s="41"/>
      <c r="G4" s="41"/>
      <c r="H4" s="41"/>
      <c r="I4" s="41"/>
      <c r="J4" s="41"/>
      <c r="K4" s="68" t="s">
        <v>69</v>
      </c>
      <c r="L4" s="26" t="s">
        <v>68</v>
      </c>
      <c r="N4" s="67" t="s">
        <v>67</v>
      </c>
      <c r="O4" s="66">
        <f>C12/G12</f>
        <v>1.162044827041248</v>
      </c>
    </row>
    <row r="5" spans="2:15" ht="20.399999999999999" thickBot="1" x14ac:dyDescent="0.4">
      <c r="B5" s="31" t="s">
        <v>65</v>
      </c>
      <c r="C5" s="65">
        <v>240</v>
      </c>
      <c r="D5" s="62" t="s">
        <v>66</v>
      </c>
      <c r="E5" s="41"/>
      <c r="F5" s="41"/>
      <c r="G5" s="41"/>
      <c r="H5" s="41"/>
      <c r="I5" s="41"/>
      <c r="J5" s="41"/>
      <c r="K5" s="31" t="s">
        <v>65</v>
      </c>
      <c r="L5" s="30" t="s">
        <v>64</v>
      </c>
      <c r="N5" s="64" t="s">
        <v>63</v>
      </c>
      <c r="O5" s="60">
        <f>O4^2</f>
        <v>1.3503481800533239</v>
      </c>
    </row>
    <row r="6" spans="2:15" ht="18" x14ac:dyDescent="0.35">
      <c r="B6" s="31" t="s">
        <v>62</v>
      </c>
      <c r="C6" s="63">
        <f>C3*1000/C4</f>
        <v>0.65616797900262469</v>
      </c>
      <c r="D6" s="62" t="s">
        <v>61</v>
      </c>
      <c r="E6" s="41"/>
      <c r="F6" s="41"/>
      <c r="G6" s="41"/>
      <c r="H6" s="41"/>
      <c r="I6" s="41"/>
      <c r="J6" s="41"/>
      <c r="K6" s="31" t="s">
        <v>62</v>
      </c>
      <c r="L6" s="30" t="s">
        <v>55</v>
      </c>
    </row>
    <row r="7" spans="2:15" ht="18.600000000000001" thickBot="1" x14ac:dyDescent="0.4">
      <c r="B7" s="20" t="s">
        <v>60</v>
      </c>
      <c r="C7" s="61">
        <f>C3*1000/C5</f>
        <v>20.833333333333332</v>
      </c>
      <c r="D7" s="60" t="s">
        <v>61</v>
      </c>
      <c r="E7" s="41"/>
      <c r="F7" s="41"/>
      <c r="G7" s="41"/>
      <c r="H7" s="41"/>
      <c r="I7" s="41"/>
      <c r="J7" s="41"/>
      <c r="K7" s="20" t="s">
        <v>60</v>
      </c>
      <c r="L7" s="19" t="s">
        <v>47</v>
      </c>
    </row>
    <row r="8" spans="2:15" ht="18.600000000000001" thickBot="1" x14ac:dyDescent="0.4">
      <c r="B8" s="41"/>
      <c r="C8" s="41"/>
      <c r="D8" s="41"/>
      <c r="E8" s="41"/>
      <c r="F8" s="41"/>
      <c r="G8" s="41"/>
      <c r="H8" s="41"/>
      <c r="I8" s="41"/>
      <c r="J8" s="41"/>
      <c r="K8" s="59"/>
      <c r="L8" s="41"/>
    </row>
    <row r="9" spans="2:15" ht="18.600000000000001" thickBot="1" x14ac:dyDescent="0.4">
      <c r="B9" s="41"/>
      <c r="C9" s="41"/>
      <c r="D9" s="41"/>
      <c r="E9" s="41"/>
      <c r="F9" s="41"/>
      <c r="G9" s="41"/>
      <c r="H9" s="41"/>
      <c r="I9" s="41"/>
      <c r="J9" s="41"/>
      <c r="K9" s="81" t="s">
        <v>59</v>
      </c>
      <c r="L9" s="82"/>
    </row>
    <row r="10" spans="2:15" ht="18.600000000000001" thickBot="1" x14ac:dyDescent="0.4">
      <c r="B10" s="58"/>
      <c r="C10" s="88" t="s">
        <v>58</v>
      </c>
      <c r="D10" s="84"/>
      <c r="E10" s="89"/>
      <c r="F10" s="90" t="s">
        <v>57</v>
      </c>
      <c r="G10" s="84"/>
      <c r="H10" s="84"/>
      <c r="I10" s="82"/>
      <c r="J10" s="41"/>
      <c r="K10" s="27" t="s">
        <v>56</v>
      </c>
      <c r="L10" s="26" t="s">
        <v>55</v>
      </c>
    </row>
    <row r="11" spans="2:15" ht="18" x14ac:dyDescent="0.35">
      <c r="B11" s="57" t="s">
        <v>13</v>
      </c>
      <c r="C11" s="56" t="s">
        <v>7</v>
      </c>
      <c r="D11" s="54" t="s">
        <v>6</v>
      </c>
      <c r="E11" s="54" t="s">
        <v>54</v>
      </c>
      <c r="F11" s="54" t="s">
        <v>53</v>
      </c>
      <c r="G11" s="55" t="s">
        <v>52</v>
      </c>
      <c r="H11" s="54" t="s">
        <v>51</v>
      </c>
      <c r="I11" s="53" t="s">
        <v>26</v>
      </c>
      <c r="J11" s="41"/>
      <c r="K11" s="31" t="s">
        <v>50</v>
      </c>
      <c r="L11" s="30" t="s">
        <v>49</v>
      </c>
    </row>
    <row r="12" spans="2:15" ht="18" x14ac:dyDescent="0.35">
      <c r="B12" s="52">
        <v>15</v>
      </c>
      <c r="C12" s="51">
        <f>B12/$B$17*$C$17</f>
        <v>9.8425196850393706E-2</v>
      </c>
      <c r="D12" s="50">
        <f>(B12/$B$17)*$D$17</f>
        <v>34.29</v>
      </c>
      <c r="E12" s="50">
        <f>(B12/$B$17)*$C$7</f>
        <v>3.1249999999999996</v>
      </c>
      <c r="F12" s="49">
        <v>1.06</v>
      </c>
      <c r="G12" s="12">
        <v>8.4699999999999998E-2</v>
      </c>
      <c r="H12" s="48">
        <v>34.835999999999999</v>
      </c>
      <c r="I12" s="28">
        <v>2.61</v>
      </c>
      <c r="J12" s="41"/>
      <c r="K12" s="31" t="s">
        <v>48</v>
      </c>
      <c r="L12" s="30" t="s">
        <v>47</v>
      </c>
    </row>
    <row r="13" spans="2:15" ht="18" x14ac:dyDescent="0.35">
      <c r="B13" s="52">
        <v>30</v>
      </c>
      <c r="C13" s="51">
        <f>B13/$B$17*$C$17</f>
        <v>0.19685039370078741</v>
      </c>
      <c r="D13" s="50">
        <f>(B13/$B$17)*$D$17</f>
        <v>68.58</v>
      </c>
      <c r="E13" s="50">
        <f>(B13/$B$17)*$C$7</f>
        <v>6.2499999999999991</v>
      </c>
      <c r="F13" s="49">
        <v>4.3499999999999996</v>
      </c>
      <c r="G13" s="12">
        <v>0.17</v>
      </c>
      <c r="H13" s="48">
        <v>68.391999999999996</v>
      </c>
      <c r="I13" s="28">
        <v>5.48</v>
      </c>
      <c r="J13" s="41"/>
      <c r="K13" s="31" t="s">
        <v>46</v>
      </c>
      <c r="L13" s="30" t="s">
        <v>45</v>
      </c>
    </row>
    <row r="14" spans="2:15" ht="18" x14ac:dyDescent="0.35">
      <c r="B14" s="52">
        <v>45</v>
      </c>
      <c r="C14" s="51">
        <f>B14/$B$17*$C$17</f>
        <v>0.29527559055118113</v>
      </c>
      <c r="D14" s="50">
        <f>(B14/$B$17)*$D$17</f>
        <v>102.87</v>
      </c>
      <c r="E14" s="50">
        <f>(B14/$B$17)*$C$7</f>
        <v>9.375</v>
      </c>
      <c r="F14" s="49">
        <v>10.119999999999999</v>
      </c>
      <c r="G14" s="12">
        <v>0.26</v>
      </c>
      <c r="H14" s="48">
        <v>102.49</v>
      </c>
      <c r="I14" s="28">
        <v>8.3800000000000008</v>
      </c>
      <c r="J14" s="41"/>
      <c r="K14" s="31" t="s">
        <v>44</v>
      </c>
      <c r="L14" s="30" t="s">
        <v>43</v>
      </c>
    </row>
    <row r="15" spans="2:15" ht="18" x14ac:dyDescent="0.35">
      <c r="B15" s="52">
        <v>60</v>
      </c>
      <c r="C15" s="51">
        <f>B15/$B$17*$C$17</f>
        <v>0.39370078740157483</v>
      </c>
      <c r="D15" s="50">
        <f>(B15/$B$17)*$D$17</f>
        <v>137.16</v>
      </c>
      <c r="E15" s="50">
        <f>(B15/$B$17)*$C$7</f>
        <v>12.499999999999998</v>
      </c>
      <c r="F15" s="49">
        <v>17.78</v>
      </c>
      <c r="G15" s="12">
        <v>0.34</v>
      </c>
      <c r="H15" s="48">
        <v>137.06</v>
      </c>
      <c r="I15" s="28">
        <v>10.95</v>
      </c>
      <c r="J15" s="41"/>
      <c r="K15" s="31" t="s">
        <v>42</v>
      </c>
      <c r="L15" s="30" t="s">
        <v>41</v>
      </c>
    </row>
    <row r="16" spans="2:15" ht="18" x14ac:dyDescent="0.35">
      <c r="B16" s="52">
        <v>80</v>
      </c>
      <c r="C16" s="51">
        <f>B16/$B$17*$C$17</f>
        <v>0.52493438320209973</v>
      </c>
      <c r="D16" s="50">
        <f>(B16/$B$17)*$D$17</f>
        <v>182.88</v>
      </c>
      <c r="E16" s="50">
        <f>(B16/$B$17)*$C$7</f>
        <v>16.666666666666668</v>
      </c>
      <c r="F16" s="49">
        <v>31.8</v>
      </c>
      <c r="G16" s="12">
        <v>0.46</v>
      </c>
      <c r="H16" s="48">
        <v>182.95</v>
      </c>
      <c r="I16" s="28">
        <v>14.8</v>
      </c>
      <c r="J16" s="41"/>
      <c r="K16" s="31" t="s">
        <v>40</v>
      </c>
      <c r="L16" s="30" t="s">
        <v>39</v>
      </c>
    </row>
    <row r="17" spans="2:12" ht="18.600000000000001" thickBot="1" x14ac:dyDescent="0.4">
      <c r="B17" s="47">
        <v>100</v>
      </c>
      <c r="C17" s="46">
        <f>C6</f>
        <v>0.65616797900262469</v>
      </c>
      <c r="D17" s="45">
        <f>C4*0.03</f>
        <v>228.6</v>
      </c>
      <c r="E17" s="45">
        <f>C7</f>
        <v>20.833333333333332</v>
      </c>
      <c r="F17" s="44">
        <v>49.23</v>
      </c>
      <c r="G17" s="23">
        <v>0.56999999999999995</v>
      </c>
      <c r="H17" s="43">
        <v>228.58</v>
      </c>
      <c r="I17" s="42">
        <v>18.100000000000001</v>
      </c>
      <c r="J17" s="41"/>
      <c r="K17" s="31" t="s">
        <v>38</v>
      </c>
      <c r="L17" s="30" t="s">
        <v>37</v>
      </c>
    </row>
    <row r="18" spans="2:12" ht="18.600000000000001" thickBot="1" x14ac:dyDescent="0.4">
      <c r="K18" s="31" t="s">
        <v>36</v>
      </c>
      <c r="L18" s="30" t="s">
        <v>35</v>
      </c>
    </row>
    <row r="19" spans="2:12" ht="19.2" thickTop="1" thickBot="1" x14ac:dyDescent="0.4">
      <c r="D19" s="91" t="s">
        <v>34</v>
      </c>
      <c r="E19" s="92"/>
      <c r="F19" s="92"/>
      <c r="G19" s="92"/>
      <c r="H19" s="92"/>
      <c r="I19" s="93"/>
      <c r="K19" s="20" t="s">
        <v>33</v>
      </c>
      <c r="L19" s="19" t="s">
        <v>32</v>
      </c>
    </row>
    <row r="20" spans="2:12" ht="18.600000000000001" thickBot="1" x14ac:dyDescent="0.4">
      <c r="D20" s="83" t="s">
        <v>31</v>
      </c>
      <c r="E20" s="84"/>
      <c r="F20" s="84"/>
      <c r="G20" s="84"/>
      <c r="H20" s="84"/>
      <c r="I20" s="94"/>
    </row>
    <row r="21" spans="2:12" ht="18.600000000000001" thickBot="1" x14ac:dyDescent="0.4">
      <c r="D21" s="40" t="s">
        <v>13</v>
      </c>
      <c r="E21" s="39" t="s">
        <v>30</v>
      </c>
      <c r="F21" s="38" t="s">
        <v>29</v>
      </c>
      <c r="G21" s="38" t="s">
        <v>28</v>
      </c>
      <c r="H21" s="37" t="s">
        <v>27</v>
      </c>
      <c r="I21" s="36" t="s">
        <v>26</v>
      </c>
    </row>
    <row r="22" spans="2:12" ht="15.75" customHeight="1" thickTop="1" thickBot="1" x14ac:dyDescent="0.4">
      <c r="D22" s="18">
        <v>15</v>
      </c>
      <c r="E22" s="35">
        <f t="shared" ref="E22:E27" si="0">F12*$O$5</f>
        <v>1.4313690708565234</v>
      </c>
      <c r="F22" s="34">
        <f t="shared" ref="F22:F27" si="1">C12</f>
        <v>9.8425196850393706E-2</v>
      </c>
      <c r="G22" s="34">
        <f t="shared" ref="G22:G27" si="2">H12*$O$4</f>
        <v>40.480993594808915</v>
      </c>
      <c r="H22" s="33">
        <f t="shared" ref="H22:H27" si="3">((G22/$C$4)*$C$5)*$O$4</f>
        <v>1.481597770089373</v>
      </c>
      <c r="I22" s="32">
        <v>2.61</v>
      </c>
      <c r="K22" s="81" t="s">
        <v>25</v>
      </c>
      <c r="L22" s="82"/>
    </row>
    <row r="23" spans="2:12" ht="15.75" customHeight="1" x14ac:dyDescent="0.35">
      <c r="D23" s="14">
        <v>30</v>
      </c>
      <c r="E23" s="13">
        <f t="shared" si="0"/>
        <v>5.8740145832319586</v>
      </c>
      <c r="F23" s="12">
        <f t="shared" si="1"/>
        <v>0.19685039370078741</v>
      </c>
      <c r="G23" s="12">
        <f t="shared" si="2"/>
        <v>79.474569811005026</v>
      </c>
      <c r="H23" s="29">
        <f t="shared" si="3"/>
        <v>2.9087563064632107</v>
      </c>
      <c r="I23" s="28">
        <v>5.48</v>
      </c>
      <c r="K23" s="27" t="s">
        <v>24</v>
      </c>
      <c r="L23" s="26" t="s">
        <v>23</v>
      </c>
    </row>
    <row r="24" spans="2:12" ht="15.75" customHeight="1" x14ac:dyDescent="0.35">
      <c r="D24" s="14">
        <v>45</v>
      </c>
      <c r="E24" s="13">
        <f t="shared" si="0"/>
        <v>13.665523582139636</v>
      </c>
      <c r="F24" s="12">
        <f t="shared" si="1"/>
        <v>0.29527559055118113</v>
      </c>
      <c r="G24" s="12">
        <f t="shared" si="2"/>
        <v>119.09797432345751</v>
      </c>
      <c r="H24" s="29">
        <f t="shared" si="3"/>
        <v>4.3589664558634702</v>
      </c>
      <c r="I24" s="28">
        <v>8.3800000000000008</v>
      </c>
      <c r="K24" s="31" t="s">
        <v>22</v>
      </c>
      <c r="L24" s="30" t="s">
        <v>21</v>
      </c>
    </row>
    <row r="25" spans="2:12" ht="15.75" customHeight="1" x14ac:dyDescent="0.35">
      <c r="D25" s="14">
        <v>60</v>
      </c>
      <c r="E25" s="13">
        <f t="shared" si="0"/>
        <v>24.009190641348102</v>
      </c>
      <c r="F25" s="12">
        <f t="shared" si="1"/>
        <v>0.39370078740157483</v>
      </c>
      <c r="G25" s="12">
        <f t="shared" si="2"/>
        <v>159.26986399427346</v>
      </c>
      <c r="H25" s="29">
        <f t="shared" si="3"/>
        <v>5.8292510726963336</v>
      </c>
      <c r="I25" s="28">
        <v>10.95</v>
      </c>
      <c r="K25" s="31" t="s">
        <v>20</v>
      </c>
      <c r="L25" s="30" t="s">
        <v>19</v>
      </c>
    </row>
    <row r="26" spans="2:12" ht="15.75" customHeight="1" x14ac:dyDescent="0.35">
      <c r="D26" s="14">
        <v>80</v>
      </c>
      <c r="E26" s="13">
        <f t="shared" si="0"/>
        <v>42.941072125695705</v>
      </c>
      <c r="F26" s="12">
        <f t="shared" si="1"/>
        <v>0.52493438320209973</v>
      </c>
      <c r="G26" s="12">
        <f t="shared" si="2"/>
        <v>212.59610110719632</v>
      </c>
      <c r="H26" s="29">
        <f t="shared" si="3"/>
        <v>7.7809826627009642</v>
      </c>
      <c r="I26" s="28">
        <v>14.8</v>
      </c>
      <c r="K26" s="27" t="s">
        <v>18</v>
      </c>
      <c r="L26" s="26" t="s">
        <v>17</v>
      </c>
    </row>
    <row r="27" spans="2:12" ht="15.75" customHeight="1" thickBot="1" x14ac:dyDescent="0.4">
      <c r="D27" s="25">
        <v>100</v>
      </c>
      <c r="E27" s="24">
        <f t="shared" si="0"/>
        <v>66.477640904025137</v>
      </c>
      <c r="F27" s="23">
        <f t="shared" si="1"/>
        <v>0.65616797900262469</v>
      </c>
      <c r="G27" s="23">
        <f t="shared" si="2"/>
        <v>265.62020656508849</v>
      </c>
      <c r="H27" s="22">
        <f t="shared" si="3"/>
        <v>9.7216562833571292</v>
      </c>
      <c r="I27" s="21">
        <v>18.100000000000001</v>
      </c>
      <c r="K27" s="20" t="s">
        <v>16</v>
      </c>
      <c r="L27" s="19" t="s">
        <v>15</v>
      </c>
    </row>
    <row r="28" spans="2:12" ht="15.75" customHeight="1" thickBot="1" x14ac:dyDescent="0.4">
      <c r="D28" s="83" t="s">
        <v>14</v>
      </c>
      <c r="E28" s="84"/>
      <c r="F28" s="84"/>
      <c r="G28" s="84"/>
      <c r="H28" s="82"/>
      <c r="I28" s="10"/>
      <c r="K28" s="4"/>
    </row>
    <row r="29" spans="2:12" ht="15.75" customHeight="1" thickBot="1" x14ac:dyDescent="0.4">
      <c r="D29" s="18" t="s">
        <v>13</v>
      </c>
      <c r="E29" s="17" t="s">
        <v>12</v>
      </c>
      <c r="F29" s="16" t="s">
        <v>11</v>
      </c>
      <c r="G29" s="16" t="s">
        <v>10</v>
      </c>
      <c r="H29" s="15" t="s">
        <v>9</v>
      </c>
      <c r="I29" s="10"/>
      <c r="K29" s="4"/>
    </row>
    <row r="30" spans="2:12" ht="15.75" customHeight="1" x14ac:dyDescent="0.35">
      <c r="D30" s="14">
        <v>15</v>
      </c>
      <c r="E30" s="13">
        <f t="shared" ref="E30:E35" si="4">(($H$30)/((F22^2)*(2*PI()*60)))</f>
        <v>1.1592365725856071</v>
      </c>
      <c r="F30" s="12">
        <f t="shared" ref="F30:F35" si="5">E22/F22^2</f>
        <v>147.75393116060715</v>
      </c>
      <c r="G30" s="12">
        <f t="shared" ref="G30:G35" si="6">G22*F22</f>
        <v>3.984349763268594</v>
      </c>
      <c r="H30" s="11">
        <f t="shared" ref="H30:H35" si="7">SQRT((G30)^2+(E22)^2)</f>
        <v>4.2336580463073741</v>
      </c>
      <c r="I30" s="10"/>
      <c r="K30" s="4"/>
    </row>
    <row r="31" spans="2:12" ht="15.75" customHeight="1" x14ac:dyDescent="0.35">
      <c r="D31" s="14">
        <v>30</v>
      </c>
      <c r="E31" s="13">
        <f t="shared" si="4"/>
        <v>0.28980914314640177</v>
      </c>
      <c r="F31" s="12">
        <f t="shared" si="5"/>
        <v>151.58716994071722</v>
      </c>
      <c r="G31" s="12">
        <f t="shared" si="6"/>
        <v>15.644600356497053</v>
      </c>
      <c r="H31" s="11">
        <f t="shared" si="7"/>
        <v>16.711001395443944</v>
      </c>
      <c r="I31" s="10"/>
      <c r="K31" s="4"/>
    </row>
    <row r="32" spans="2:12" ht="15.75" customHeight="1" x14ac:dyDescent="0.35">
      <c r="D32" s="14">
        <v>45</v>
      </c>
      <c r="E32" s="13">
        <f t="shared" si="4"/>
        <v>0.12880406362062297</v>
      </c>
      <c r="F32" s="12">
        <f t="shared" si="5"/>
        <v>156.73687456450142</v>
      </c>
      <c r="G32" s="12">
        <f t="shared" si="6"/>
        <v>35.16672470180832</v>
      </c>
      <c r="H32" s="11">
        <f t="shared" si="7"/>
        <v>37.728570885030749</v>
      </c>
      <c r="I32" s="10"/>
      <c r="K32" s="4"/>
    </row>
    <row r="33" spans="4:11" ht="15.75" customHeight="1" x14ac:dyDescent="0.35">
      <c r="D33" s="14">
        <v>60</v>
      </c>
      <c r="E33" s="13">
        <f t="shared" si="4"/>
        <v>7.2452285786600443E-2</v>
      </c>
      <c r="F33" s="12">
        <f t="shared" si="5"/>
        <v>154.8976943417214</v>
      </c>
      <c r="G33" s="12">
        <f t="shared" si="6"/>
        <v>62.704670863887195</v>
      </c>
      <c r="H33" s="11">
        <f t="shared" si="7"/>
        <v>67.144001842316641</v>
      </c>
      <c r="I33" s="10"/>
      <c r="K33" s="4"/>
    </row>
    <row r="34" spans="4:11" ht="15.75" customHeight="1" x14ac:dyDescent="0.35">
      <c r="D34" s="14">
        <v>80</v>
      </c>
      <c r="E34" s="13">
        <f t="shared" si="4"/>
        <v>4.075441075496275E-2</v>
      </c>
      <c r="F34" s="12">
        <f t="shared" si="5"/>
        <v>155.83422427095286</v>
      </c>
      <c r="G34" s="12">
        <f t="shared" si="6"/>
        <v>111.59900320587734</v>
      </c>
      <c r="H34" s="11">
        <f t="shared" si="7"/>
        <v>119.57538706543927</v>
      </c>
      <c r="I34" s="10"/>
      <c r="K34" s="4"/>
    </row>
    <row r="35" spans="4:11" ht="15.75" customHeight="1" thickBot="1" x14ac:dyDescent="0.4">
      <c r="D35" s="9">
        <v>100</v>
      </c>
      <c r="E35" s="8">
        <f t="shared" si="4"/>
        <v>2.6082822883176159E-2</v>
      </c>
      <c r="F35" s="7">
        <f t="shared" si="5"/>
        <v>154.39937330030708</v>
      </c>
      <c r="G35" s="7">
        <f t="shared" si="6"/>
        <v>174.29147412407383</v>
      </c>
      <c r="H35" s="6">
        <f t="shared" si="7"/>
        <v>186.5389897380899</v>
      </c>
      <c r="I35" s="5"/>
      <c r="K35" s="4"/>
    </row>
    <row r="36" spans="4:11" ht="15.75" customHeight="1" thickTop="1" x14ac:dyDescent="0.3">
      <c r="K36" s="4"/>
    </row>
    <row r="37" spans="4:11" ht="15.75" customHeight="1" x14ac:dyDescent="0.3">
      <c r="K37" s="4"/>
    </row>
    <row r="38" spans="4:11" ht="15.75" customHeight="1" x14ac:dyDescent="0.3">
      <c r="K38" s="4"/>
    </row>
    <row r="39" spans="4:11" ht="15.75" customHeight="1" x14ac:dyDescent="0.3">
      <c r="K39" s="4"/>
    </row>
    <row r="40" spans="4:11" ht="15.75" customHeight="1" x14ac:dyDescent="0.3">
      <c r="K40" s="4"/>
    </row>
    <row r="41" spans="4:11" ht="15.75" customHeight="1" x14ac:dyDescent="0.3">
      <c r="K41" s="4"/>
    </row>
    <row r="42" spans="4:11" ht="15.75" customHeight="1" x14ac:dyDescent="0.3">
      <c r="K42" s="4"/>
    </row>
    <row r="43" spans="4:11" ht="15.75" customHeight="1" x14ac:dyDescent="0.3">
      <c r="K43" s="4"/>
    </row>
    <row r="44" spans="4:11" ht="15.75" customHeight="1" x14ac:dyDescent="0.3">
      <c r="K44" s="4"/>
    </row>
    <row r="45" spans="4:11" ht="15.75" customHeight="1" x14ac:dyDescent="0.3">
      <c r="K45" s="4"/>
    </row>
    <row r="46" spans="4:11" ht="15.75" customHeight="1" x14ac:dyDescent="0.3">
      <c r="K46" s="4"/>
    </row>
    <row r="47" spans="4:11" ht="15.75" customHeight="1" x14ac:dyDescent="0.3">
      <c r="K47" s="4"/>
    </row>
    <row r="48" spans="4:11" ht="15.75" customHeight="1" x14ac:dyDescent="0.3">
      <c r="K48" s="4"/>
    </row>
    <row r="49" spans="11:11" ht="15.75" customHeight="1" x14ac:dyDescent="0.3">
      <c r="K49" s="4"/>
    </row>
    <row r="50" spans="11:11" ht="15.75" customHeight="1" x14ac:dyDescent="0.3">
      <c r="K50" s="4"/>
    </row>
    <row r="51" spans="11:11" ht="15.75" customHeight="1" x14ac:dyDescent="0.3">
      <c r="K51" s="4"/>
    </row>
    <row r="52" spans="11:11" ht="15.75" customHeight="1" x14ac:dyDescent="0.3">
      <c r="K52" s="4"/>
    </row>
    <row r="53" spans="11:11" ht="15.75" customHeight="1" x14ac:dyDescent="0.3">
      <c r="K53" s="4"/>
    </row>
    <row r="54" spans="11:11" ht="15.75" customHeight="1" x14ac:dyDescent="0.3">
      <c r="K54" s="4"/>
    </row>
    <row r="55" spans="11:11" ht="15.75" customHeight="1" x14ac:dyDescent="0.3">
      <c r="K55" s="4"/>
    </row>
    <row r="56" spans="11:11" ht="15.75" customHeight="1" x14ac:dyDescent="0.3">
      <c r="K56" s="4"/>
    </row>
    <row r="57" spans="11:11" ht="15.75" customHeight="1" x14ac:dyDescent="0.3">
      <c r="K57" s="4"/>
    </row>
    <row r="58" spans="11:11" ht="15.75" customHeight="1" x14ac:dyDescent="0.3">
      <c r="K58" s="4"/>
    </row>
    <row r="59" spans="11:11" ht="15.75" customHeight="1" x14ac:dyDescent="0.3">
      <c r="K59" s="4"/>
    </row>
    <row r="60" spans="11:11" ht="15.75" customHeight="1" x14ac:dyDescent="0.3">
      <c r="K60" s="4"/>
    </row>
    <row r="61" spans="11:11" ht="15.75" customHeight="1" x14ac:dyDescent="0.3">
      <c r="K61" s="4"/>
    </row>
    <row r="62" spans="11:11" ht="15.75" customHeight="1" x14ac:dyDescent="0.3">
      <c r="K62" s="4"/>
    </row>
    <row r="63" spans="11:11" ht="15.75" customHeight="1" x14ac:dyDescent="0.3">
      <c r="K63" s="4"/>
    </row>
    <row r="64" spans="11:11" ht="15.75" customHeight="1" x14ac:dyDescent="0.3">
      <c r="K64" s="4"/>
    </row>
    <row r="65" spans="11:11" ht="15.75" customHeight="1" x14ac:dyDescent="0.3">
      <c r="K65" s="4"/>
    </row>
    <row r="66" spans="11:11" ht="15.75" customHeight="1" x14ac:dyDescent="0.3">
      <c r="K66" s="4"/>
    </row>
    <row r="67" spans="11:11" ht="15.75" customHeight="1" x14ac:dyDescent="0.3">
      <c r="K67" s="4"/>
    </row>
    <row r="68" spans="11:11" ht="15.75" customHeight="1" x14ac:dyDescent="0.3">
      <c r="K68" s="4"/>
    </row>
    <row r="69" spans="11:11" ht="15.75" customHeight="1" x14ac:dyDescent="0.3">
      <c r="K69" s="4"/>
    </row>
    <row r="70" spans="11:11" ht="15.75" customHeight="1" x14ac:dyDescent="0.3">
      <c r="K70" s="4"/>
    </row>
    <row r="71" spans="11:11" ht="15.75" customHeight="1" x14ac:dyDescent="0.3">
      <c r="K71" s="4"/>
    </row>
    <row r="72" spans="11:11" ht="15.75" customHeight="1" x14ac:dyDescent="0.3">
      <c r="K72" s="4"/>
    </row>
    <row r="73" spans="11:11" ht="15.75" customHeight="1" x14ac:dyDescent="0.3">
      <c r="K73" s="4"/>
    </row>
    <row r="74" spans="11:11" ht="15.75" customHeight="1" x14ac:dyDescent="0.3">
      <c r="K74" s="4"/>
    </row>
    <row r="75" spans="11:11" ht="15.75" customHeight="1" x14ac:dyDescent="0.3">
      <c r="K75" s="4"/>
    </row>
    <row r="76" spans="11:11" ht="15.75" customHeight="1" x14ac:dyDescent="0.3">
      <c r="K76" s="4"/>
    </row>
    <row r="77" spans="11:11" ht="15.75" customHeight="1" x14ac:dyDescent="0.3">
      <c r="K77" s="4"/>
    </row>
    <row r="78" spans="11:11" ht="15.75" customHeight="1" x14ac:dyDescent="0.3">
      <c r="K78" s="4"/>
    </row>
    <row r="79" spans="11:11" ht="15.75" customHeight="1" x14ac:dyDescent="0.3">
      <c r="K79" s="4"/>
    </row>
    <row r="80" spans="11:11" ht="15.75" customHeight="1" x14ac:dyDescent="0.3">
      <c r="K80" s="4"/>
    </row>
    <row r="81" spans="11:11" ht="15.75" customHeight="1" x14ac:dyDescent="0.3">
      <c r="K81" s="4"/>
    </row>
    <row r="82" spans="11:11" ht="15.75" customHeight="1" x14ac:dyDescent="0.3">
      <c r="K82" s="4"/>
    </row>
    <row r="83" spans="11:11" ht="15.75" customHeight="1" x14ac:dyDescent="0.3">
      <c r="K83" s="4"/>
    </row>
    <row r="84" spans="11:11" ht="15.75" customHeight="1" x14ac:dyDescent="0.3">
      <c r="K84" s="4"/>
    </row>
    <row r="85" spans="11:11" ht="15.75" customHeight="1" x14ac:dyDescent="0.3">
      <c r="K85" s="4"/>
    </row>
    <row r="86" spans="11:11" ht="15.75" customHeight="1" x14ac:dyDescent="0.3">
      <c r="K86" s="4"/>
    </row>
    <row r="87" spans="11:11" ht="15.75" customHeight="1" x14ac:dyDescent="0.3">
      <c r="K87" s="4"/>
    </row>
    <row r="88" spans="11:11" ht="15.75" customHeight="1" x14ac:dyDescent="0.3">
      <c r="K88" s="4"/>
    </row>
    <row r="89" spans="11:11" ht="15.75" customHeight="1" x14ac:dyDescent="0.3">
      <c r="K89" s="4"/>
    </row>
    <row r="90" spans="11:11" ht="15.75" customHeight="1" x14ac:dyDescent="0.3">
      <c r="K90" s="4"/>
    </row>
    <row r="91" spans="11:11" ht="15.75" customHeight="1" x14ac:dyDescent="0.3">
      <c r="K91" s="4"/>
    </row>
    <row r="92" spans="11:11" ht="15.75" customHeight="1" x14ac:dyDescent="0.3">
      <c r="K92" s="4"/>
    </row>
    <row r="93" spans="11:11" ht="15.75" customHeight="1" x14ac:dyDescent="0.3">
      <c r="K93" s="4"/>
    </row>
    <row r="94" spans="11:11" ht="15.75" customHeight="1" x14ac:dyDescent="0.3">
      <c r="K94" s="4"/>
    </row>
    <row r="95" spans="11:11" ht="15.75" customHeight="1" x14ac:dyDescent="0.3">
      <c r="K95" s="4"/>
    </row>
    <row r="96" spans="11:11" ht="15.75" customHeight="1" x14ac:dyDescent="0.3">
      <c r="K96" s="4"/>
    </row>
    <row r="97" spans="11:11" ht="15.75" customHeight="1" x14ac:dyDescent="0.3">
      <c r="K97" s="4"/>
    </row>
    <row r="98" spans="11:11" ht="15.75" customHeight="1" x14ac:dyDescent="0.3">
      <c r="K98" s="4"/>
    </row>
    <row r="99" spans="11:11" ht="15.75" customHeight="1" x14ac:dyDescent="0.3">
      <c r="K99" s="4"/>
    </row>
    <row r="100" spans="11:11" ht="15.75" customHeight="1" x14ac:dyDescent="0.3">
      <c r="K100" s="4"/>
    </row>
    <row r="101" spans="11:11" ht="15.75" customHeight="1" x14ac:dyDescent="0.3">
      <c r="K101" s="4"/>
    </row>
    <row r="102" spans="11:11" ht="15.75" customHeight="1" x14ac:dyDescent="0.3">
      <c r="K102" s="4"/>
    </row>
    <row r="103" spans="11:11" ht="15.75" customHeight="1" x14ac:dyDescent="0.3">
      <c r="K103" s="4"/>
    </row>
    <row r="104" spans="11:11" ht="15.75" customHeight="1" x14ac:dyDescent="0.3">
      <c r="K104" s="4"/>
    </row>
    <row r="105" spans="11:11" ht="15.75" customHeight="1" x14ac:dyDescent="0.3">
      <c r="K105" s="4"/>
    </row>
    <row r="106" spans="11:11" ht="15.75" customHeight="1" x14ac:dyDescent="0.3">
      <c r="K106" s="4"/>
    </row>
    <row r="107" spans="11:11" ht="15.75" customHeight="1" x14ac:dyDescent="0.3">
      <c r="K107" s="4"/>
    </row>
    <row r="108" spans="11:11" ht="15.75" customHeight="1" x14ac:dyDescent="0.3">
      <c r="K108" s="4"/>
    </row>
    <row r="109" spans="11:11" ht="15.75" customHeight="1" x14ac:dyDescent="0.3">
      <c r="K109" s="4"/>
    </row>
    <row r="110" spans="11:11" ht="15.75" customHeight="1" x14ac:dyDescent="0.3">
      <c r="K110" s="4"/>
    </row>
    <row r="111" spans="11:11" ht="15.75" customHeight="1" x14ac:dyDescent="0.3">
      <c r="K111" s="4"/>
    </row>
    <row r="112" spans="11:11" ht="15.75" customHeight="1" x14ac:dyDescent="0.3">
      <c r="K112" s="4"/>
    </row>
    <row r="113" spans="11:11" ht="15.75" customHeight="1" x14ac:dyDescent="0.3">
      <c r="K113" s="4"/>
    </row>
    <row r="114" spans="11:11" ht="15.75" customHeight="1" x14ac:dyDescent="0.3">
      <c r="K114" s="4"/>
    </row>
    <row r="115" spans="11:11" ht="15.75" customHeight="1" x14ac:dyDescent="0.3">
      <c r="K115" s="4"/>
    </row>
    <row r="116" spans="11:11" ht="15.75" customHeight="1" x14ac:dyDescent="0.3">
      <c r="K116" s="4"/>
    </row>
    <row r="117" spans="11:11" ht="15.75" customHeight="1" x14ac:dyDescent="0.3">
      <c r="K117" s="4"/>
    </row>
    <row r="118" spans="11:11" ht="15.75" customHeight="1" x14ac:dyDescent="0.3">
      <c r="K118" s="4"/>
    </row>
    <row r="119" spans="11:11" ht="15.75" customHeight="1" x14ac:dyDescent="0.3">
      <c r="K119" s="4"/>
    </row>
    <row r="120" spans="11:11" ht="15.75" customHeight="1" x14ac:dyDescent="0.3">
      <c r="K120" s="4"/>
    </row>
    <row r="121" spans="11:11" ht="15.75" customHeight="1" x14ac:dyDescent="0.3">
      <c r="K121" s="4"/>
    </row>
    <row r="122" spans="11:11" ht="15.75" customHeight="1" x14ac:dyDescent="0.3">
      <c r="K122" s="4"/>
    </row>
    <row r="123" spans="11:11" ht="15.75" customHeight="1" x14ac:dyDescent="0.3">
      <c r="K123" s="4"/>
    </row>
    <row r="124" spans="11:11" ht="15.75" customHeight="1" x14ac:dyDescent="0.3">
      <c r="K124" s="4"/>
    </row>
    <row r="125" spans="11:11" ht="15.75" customHeight="1" x14ac:dyDescent="0.3">
      <c r="K125" s="4"/>
    </row>
    <row r="126" spans="11:11" ht="15.75" customHeight="1" x14ac:dyDescent="0.3">
      <c r="K126" s="4"/>
    </row>
    <row r="127" spans="11:11" ht="15.75" customHeight="1" x14ac:dyDescent="0.3">
      <c r="K127" s="4"/>
    </row>
    <row r="128" spans="11:11" ht="15.75" customHeight="1" x14ac:dyDescent="0.3">
      <c r="K128" s="4"/>
    </row>
    <row r="129" spans="11:11" ht="15.75" customHeight="1" x14ac:dyDescent="0.3">
      <c r="K129" s="4"/>
    </row>
    <row r="130" spans="11:11" ht="15.75" customHeight="1" x14ac:dyDescent="0.3">
      <c r="K130" s="4"/>
    </row>
    <row r="131" spans="11:11" ht="15.75" customHeight="1" x14ac:dyDescent="0.3">
      <c r="K131" s="4"/>
    </row>
    <row r="132" spans="11:11" ht="15.75" customHeight="1" x14ac:dyDescent="0.3">
      <c r="K132" s="4"/>
    </row>
    <row r="133" spans="11:11" ht="15.75" customHeight="1" x14ac:dyDescent="0.3">
      <c r="K133" s="4"/>
    </row>
    <row r="134" spans="11:11" ht="15.75" customHeight="1" x14ac:dyDescent="0.3">
      <c r="K134" s="4"/>
    </row>
    <row r="135" spans="11:11" ht="15.75" customHeight="1" x14ac:dyDescent="0.3">
      <c r="K135" s="4"/>
    </row>
    <row r="136" spans="11:11" ht="15.75" customHeight="1" x14ac:dyDescent="0.3">
      <c r="K136" s="4"/>
    </row>
    <row r="137" spans="11:11" ht="15.75" customHeight="1" x14ac:dyDescent="0.3">
      <c r="K137" s="4"/>
    </row>
    <row r="138" spans="11:11" ht="15.75" customHeight="1" x14ac:dyDescent="0.3">
      <c r="K138" s="4"/>
    </row>
    <row r="139" spans="11:11" ht="15.75" customHeight="1" x14ac:dyDescent="0.3">
      <c r="K139" s="4"/>
    </row>
    <row r="140" spans="11:11" ht="15.75" customHeight="1" x14ac:dyDescent="0.3">
      <c r="K140" s="4"/>
    </row>
    <row r="141" spans="11:11" ht="15.75" customHeight="1" x14ac:dyDescent="0.3">
      <c r="K141" s="4"/>
    </row>
    <row r="142" spans="11:11" ht="15.75" customHeight="1" x14ac:dyDescent="0.3">
      <c r="K142" s="4"/>
    </row>
    <row r="143" spans="11:11" ht="15.75" customHeight="1" x14ac:dyDescent="0.3">
      <c r="K143" s="4"/>
    </row>
    <row r="144" spans="11:11" ht="15.75" customHeight="1" x14ac:dyDescent="0.3">
      <c r="K144" s="4"/>
    </row>
    <row r="145" spans="11:11" ht="15.75" customHeight="1" x14ac:dyDescent="0.3">
      <c r="K145" s="4"/>
    </row>
    <row r="146" spans="11:11" ht="15.75" customHeight="1" x14ac:dyDescent="0.3">
      <c r="K146" s="4"/>
    </row>
    <row r="147" spans="11:11" ht="15.75" customHeight="1" x14ac:dyDescent="0.3">
      <c r="K147" s="4"/>
    </row>
    <row r="148" spans="11:11" ht="15.75" customHeight="1" x14ac:dyDescent="0.3">
      <c r="K148" s="4"/>
    </row>
    <row r="149" spans="11:11" ht="15.75" customHeight="1" x14ac:dyDescent="0.3">
      <c r="K149" s="4"/>
    </row>
    <row r="150" spans="11:11" ht="15.75" customHeight="1" x14ac:dyDescent="0.3">
      <c r="K150" s="4"/>
    </row>
    <row r="151" spans="11:11" ht="15.75" customHeight="1" x14ac:dyDescent="0.3">
      <c r="K151" s="4"/>
    </row>
    <row r="152" spans="11:11" ht="15.75" customHeight="1" x14ac:dyDescent="0.3">
      <c r="K152" s="4"/>
    </row>
    <row r="153" spans="11:11" ht="15.75" customHeight="1" x14ac:dyDescent="0.3">
      <c r="K153" s="4"/>
    </row>
    <row r="154" spans="11:11" ht="15.75" customHeight="1" x14ac:dyDescent="0.3">
      <c r="K154" s="4"/>
    </row>
    <row r="155" spans="11:11" ht="15.75" customHeight="1" x14ac:dyDescent="0.3">
      <c r="K155" s="4"/>
    </row>
    <row r="156" spans="11:11" ht="15.75" customHeight="1" x14ac:dyDescent="0.3">
      <c r="K156" s="4"/>
    </row>
    <row r="157" spans="11:11" ht="15.75" customHeight="1" x14ac:dyDescent="0.3">
      <c r="K157" s="4"/>
    </row>
    <row r="158" spans="11:11" ht="15.75" customHeight="1" x14ac:dyDescent="0.3">
      <c r="K158" s="4"/>
    </row>
    <row r="159" spans="11:11" ht="15.75" customHeight="1" x14ac:dyDescent="0.3">
      <c r="K159" s="4"/>
    </row>
    <row r="160" spans="11:11" ht="15.75" customHeight="1" x14ac:dyDescent="0.3">
      <c r="K160" s="4"/>
    </row>
    <row r="161" spans="11:11" ht="15.75" customHeight="1" x14ac:dyDescent="0.3">
      <c r="K161" s="4"/>
    </row>
    <row r="162" spans="11:11" ht="15.75" customHeight="1" x14ac:dyDescent="0.3">
      <c r="K162" s="4"/>
    </row>
    <row r="163" spans="11:11" ht="15.75" customHeight="1" x14ac:dyDescent="0.3">
      <c r="K163" s="4"/>
    </row>
    <row r="164" spans="11:11" ht="15.75" customHeight="1" x14ac:dyDescent="0.3">
      <c r="K164" s="4"/>
    </row>
    <row r="165" spans="11:11" ht="15.75" customHeight="1" x14ac:dyDescent="0.3">
      <c r="K165" s="4"/>
    </row>
    <row r="166" spans="11:11" ht="15.75" customHeight="1" x14ac:dyDescent="0.3">
      <c r="K166" s="4"/>
    </row>
    <row r="167" spans="11:11" ht="15.75" customHeight="1" x14ac:dyDescent="0.3">
      <c r="K167" s="4"/>
    </row>
    <row r="168" spans="11:11" ht="15.75" customHeight="1" x14ac:dyDescent="0.3">
      <c r="K168" s="4"/>
    </row>
    <row r="169" spans="11:11" ht="15.75" customHeight="1" x14ac:dyDescent="0.3">
      <c r="K169" s="4"/>
    </row>
    <row r="170" spans="11:11" ht="15.75" customHeight="1" x14ac:dyDescent="0.3">
      <c r="K170" s="4"/>
    </row>
    <row r="171" spans="11:11" ht="15.75" customHeight="1" x14ac:dyDescent="0.3">
      <c r="K171" s="4"/>
    </row>
    <row r="172" spans="11:11" ht="15.75" customHeight="1" x14ac:dyDescent="0.3">
      <c r="K172" s="4"/>
    </row>
    <row r="173" spans="11:11" ht="15.75" customHeight="1" x14ac:dyDescent="0.3">
      <c r="K173" s="4"/>
    </row>
    <row r="174" spans="11:11" ht="15.75" customHeight="1" x14ac:dyDescent="0.3">
      <c r="K174" s="4"/>
    </row>
    <row r="175" spans="11:11" ht="15.75" customHeight="1" x14ac:dyDescent="0.3">
      <c r="K175" s="4"/>
    </row>
    <row r="176" spans="11:11" ht="15.75" customHeight="1" x14ac:dyDescent="0.3">
      <c r="K176" s="4"/>
    </row>
    <row r="177" spans="11:11" ht="15.75" customHeight="1" x14ac:dyDescent="0.3">
      <c r="K177" s="4"/>
    </row>
    <row r="178" spans="11:11" ht="15.75" customHeight="1" x14ac:dyDescent="0.3">
      <c r="K178" s="4"/>
    </row>
    <row r="179" spans="11:11" ht="15.75" customHeight="1" x14ac:dyDescent="0.3">
      <c r="K179" s="4"/>
    </row>
    <row r="180" spans="11:11" ht="15.75" customHeight="1" x14ac:dyDescent="0.3">
      <c r="K180" s="4"/>
    </row>
    <row r="181" spans="11:11" ht="15.75" customHeight="1" x14ac:dyDescent="0.3">
      <c r="K181" s="4"/>
    </row>
    <row r="182" spans="11:11" ht="15.75" customHeight="1" x14ac:dyDescent="0.3">
      <c r="K182" s="4"/>
    </row>
    <row r="183" spans="11:11" ht="15.75" customHeight="1" x14ac:dyDescent="0.3">
      <c r="K183" s="4"/>
    </row>
    <row r="184" spans="11:11" ht="15.75" customHeight="1" x14ac:dyDescent="0.3">
      <c r="K184" s="4"/>
    </row>
    <row r="185" spans="11:11" ht="15.75" customHeight="1" x14ac:dyDescent="0.3">
      <c r="K185" s="4"/>
    </row>
    <row r="186" spans="11:11" ht="15.75" customHeight="1" x14ac:dyDescent="0.3">
      <c r="K186" s="4"/>
    </row>
    <row r="187" spans="11:11" ht="15.75" customHeight="1" x14ac:dyDescent="0.3">
      <c r="K187" s="4"/>
    </row>
    <row r="188" spans="11:11" ht="15.75" customHeight="1" x14ac:dyDescent="0.3">
      <c r="K188" s="4"/>
    </row>
    <row r="189" spans="11:11" ht="15.75" customHeight="1" x14ac:dyDescent="0.3">
      <c r="K189" s="4"/>
    </row>
    <row r="190" spans="11:11" ht="15.75" customHeight="1" x14ac:dyDescent="0.3">
      <c r="K190" s="4"/>
    </row>
    <row r="191" spans="11:11" ht="15.75" customHeight="1" x14ac:dyDescent="0.3">
      <c r="K191" s="4"/>
    </row>
    <row r="192" spans="11:11" ht="15.75" customHeight="1" x14ac:dyDescent="0.3">
      <c r="K192" s="4"/>
    </row>
    <row r="193" spans="11:11" ht="15.75" customHeight="1" x14ac:dyDescent="0.3">
      <c r="K193" s="4"/>
    </row>
    <row r="194" spans="11:11" ht="15.75" customHeight="1" x14ac:dyDescent="0.3">
      <c r="K194" s="4"/>
    </row>
    <row r="195" spans="11:11" ht="15.75" customHeight="1" x14ac:dyDescent="0.3">
      <c r="K195" s="4"/>
    </row>
    <row r="196" spans="11:11" ht="15.75" customHeight="1" x14ac:dyDescent="0.3">
      <c r="K196" s="4"/>
    </row>
    <row r="197" spans="11:11" ht="15.75" customHeight="1" x14ac:dyDescent="0.3">
      <c r="K197" s="4"/>
    </row>
    <row r="198" spans="11:11" ht="15.75" customHeight="1" x14ac:dyDescent="0.3">
      <c r="K198" s="4"/>
    </row>
    <row r="199" spans="11:11" ht="15.75" customHeight="1" x14ac:dyDescent="0.3">
      <c r="K199" s="4"/>
    </row>
    <row r="200" spans="11:11" ht="15.75" customHeight="1" x14ac:dyDescent="0.3">
      <c r="K200" s="4"/>
    </row>
    <row r="201" spans="11:11" ht="15.75" customHeight="1" x14ac:dyDescent="0.3">
      <c r="K201" s="4"/>
    </row>
    <row r="202" spans="11:11" ht="15.75" customHeight="1" x14ac:dyDescent="0.3">
      <c r="K202" s="4"/>
    </row>
    <row r="203" spans="11:11" ht="15.75" customHeight="1" x14ac:dyDescent="0.3">
      <c r="K203" s="4"/>
    </row>
    <row r="204" spans="11:11" ht="15.75" customHeight="1" x14ac:dyDescent="0.3">
      <c r="K204" s="4"/>
    </row>
    <row r="205" spans="11:11" ht="15.75" customHeight="1" x14ac:dyDescent="0.3">
      <c r="K205" s="4"/>
    </row>
    <row r="206" spans="11:11" ht="15.75" customHeight="1" x14ac:dyDescent="0.3">
      <c r="K206" s="4"/>
    </row>
    <row r="207" spans="11:11" ht="15.75" customHeight="1" x14ac:dyDescent="0.3">
      <c r="K207" s="4"/>
    </row>
    <row r="208" spans="11:11" ht="15.75" customHeight="1" x14ac:dyDescent="0.3">
      <c r="K208" s="4"/>
    </row>
    <row r="209" spans="11:11" ht="15.75" customHeight="1" x14ac:dyDescent="0.3">
      <c r="K209" s="4"/>
    </row>
    <row r="210" spans="11:11" ht="15.75" customHeight="1" x14ac:dyDescent="0.3">
      <c r="K210" s="4"/>
    </row>
    <row r="211" spans="11:11" ht="15.75" customHeight="1" x14ac:dyDescent="0.3">
      <c r="K211" s="4"/>
    </row>
    <row r="212" spans="11:11" ht="15.75" customHeight="1" x14ac:dyDescent="0.3">
      <c r="K212" s="4"/>
    </row>
    <row r="213" spans="11:11" ht="15.75" customHeight="1" x14ac:dyDescent="0.3">
      <c r="K213" s="4"/>
    </row>
    <row r="214" spans="11:11" ht="15.75" customHeight="1" x14ac:dyDescent="0.3">
      <c r="K214" s="4"/>
    </row>
    <row r="215" spans="11:11" ht="15.75" customHeight="1" x14ac:dyDescent="0.3">
      <c r="K215" s="4"/>
    </row>
    <row r="216" spans="11:11" ht="15.75" customHeight="1" x14ac:dyDescent="0.3">
      <c r="K216" s="4"/>
    </row>
    <row r="217" spans="11:11" ht="15.75" customHeight="1" x14ac:dyDescent="0.3">
      <c r="K217" s="4"/>
    </row>
    <row r="218" spans="11:11" ht="15.75" customHeight="1" x14ac:dyDescent="0.3">
      <c r="K218" s="4"/>
    </row>
    <row r="219" spans="11:11" ht="15.75" customHeight="1" x14ac:dyDescent="0.3">
      <c r="K219" s="4"/>
    </row>
    <row r="220" spans="11:11" ht="15.75" customHeight="1" x14ac:dyDescent="0.3">
      <c r="K220" s="4"/>
    </row>
    <row r="221" spans="11:11" ht="15.75" customHeight="1" x14ac:dyDescent="0.3">
      <c r="K221" s="4"/>
    </row>
    <row r="222" spans="11:11" ht="15.75" customHeight="1" x14ac:dyDescent="0.3">
      <c r="K222" s="4"/>
    </row>
    <row r="223" spans="11:11" ht="15.75" customHeight="1" x14ac:dyDescent="0.3">
      <c r="K223" s="4"/>
    </row>
    <row r="224" spans="11:11" ht="15.75" customHeight="1" x14ac:dyDescent="0.3">
      <c r="K224" s="4"/>
    </row>
    <row r="225" spans="11:11" ht="15.75" customHeight="1" x14ac:dyDescent="0.3">
      <c r="K225" s="4"/>
    </row>
    <row r="226" spans="11:11" ht="15.75" customHeight="1" x14ac:dyDescent="0.3">
      <c r="K226" s="4"/>
    </row>
    <row r="227" spans="11:11" ht="15.75" customHeight="1" x14ac:dyDescent="0.3">
      <c r="K227" s="4"/>
    </row>
    <row r="228" spans="11:11" ht="15.75" customHeight="1" x14ac:dyDescent="0.3">
      <c r="K228" s="4"/>
    </row>
    <row r="229" spans="11:11" ht="15.75" customHeight="1" x14ac:dyDescent="0.3">
      <c r="K229" s="4"/>
    </row>
    <row r="230" spans="11:11" ht="15.75" customHeight="1" x14ac:dyDescent="0.3">
      <c r="K230" s="4"/>
    </row>
    <row r="231" spans="11:11" ht="15.75" customHeight="1" x14ac:dyDescent="0.3">
      <c r="K231" s="4"/>
    </row>
    <row r="232" spans="11:11" ht="15.75" customHeight="1" x14ac:dyDescent="0.3">
      <c r="K232" s="4"/>
    </row>
    <row r="233" spans="11:11" ht="15.75" customHeight="1" x14ac:dyDescent="0.3">
      <c r="K233" s="4"/>
    </row>
    <row r="234" spans="11:11" ht="15.75" customHeight="1" x14ac:dyDescent="0.3">
      <c r="K234" s="4"/>
    </row>
    <row r="235" spans="11:11" ht="15.75" customHeight="1" x14ac:dyDescent="0.3">
      <c r="K235" s="4"/>
    </row>
    <row r="236" spans="11:11" ht="15.75" customHeight="1" x14ac:dyDescent="0.3">
      <c r="K236" s="4"/>
    </row>
    <row r="237" spans="11:11" ht="15.75" customHeight="1" x14ac:dyDescent="0.3">
      <c r="K237" s="4"/>
    </row>
    <row r="238" spans="11:11" ht="15.75" customHeight="1" x14ac:dyDescent="0.3">
      <c r="K238" s="4"/>
    </row>
    <row r="239" spans="11:11" ht="15.75" customHeight="1" x14ac:dyDescent="0.3">
      <c r="K239" s="4"/>
    </row>
    <row r="240" spans="11:11" ht="15.75" customHeight="1" x14ac:dyDescent="0.3">
      <c r="K240" s="4"/>
    </row>
    <row r="241" spans="11:11" ht="15.75" customHeight="1" x14ac:dyDescent="0.3">
      <c r="K241" s="4"/>
    </row>
    <row r="242" spans="11:11" ht="15.75" customHeight="1" x14ac:dyDescent="0.3">
      <c r="K242" s="4"/>
    </row>
    <row r="243" spans="11:11" ht="15.75" customHeight="1" x14ac:dyDescent="0.3">
      <c r="K243" s="4"/>
    </row>
    <row r="244" spans="11:11" ht="15.75" customHeight="1" x14ac:dyDescent="0.3">
      <c r="K244" s="4"/>
    </row>
    <row r="245" spans="11:11" ht="15.75" customHeight="1" x14ac:dyDescent="0.3">
      <c r="K245" s="4"/>
    </row>
    <row r="246" spans="11:11" ht="15.75" customHeight="1" x14ac:dyDescent="0.3">
      <c r="K246" s="4"/>
    </row>
    <row r="247" spans="11:11" ht="15.75" customHeight="1" x14ac:dyDescent="0.3">
      <c r="K247" s="4"/>
    </row>
    <row r="248" spans="11:11" ht="15.75" customHeight="1" x14ac:dyDescent="0.3">
      <c r="K248" s="4"/>
    </row>
    <row r="249" spans="11:11" ht="15.75" customHeight="1" x14ac:dyDescent="0.3">
      <c r="K249" s="4"/>
    </row>
    <row r="250" spans="11:11" ht="15.75" customHeight="1" x14ac:dyDescent="0.3">
      <c r="K250" s="4"/>
    </row>
    <row r="251" spans="11:11" ht="15.75" customHeight="1" x14ac:dyDescent="0.3">
      <c r="K251" s="4"/>
    </row>
    <row r="252" spans="11:11" ht="15.75" customHeight="1" x14ac:dyDescent="0.3">
      <c r="K252" s="4"/>
    </row>
    <row r="253" spans="11:11" ht="15.75" customHeight="1" x14ac:dyDescent="0.3">
      <c r="K253" s="4"/>
    </row>
    <row r="254" spans="11:11" ht="15.75" customHeight="1" x14ac:dyDescent="0.3">
      <c r="K254" s="4"/>
    </row>
    <row r="255" spans="11:11" ht="15.75" customHeight="1" x14ac:dyDescent="0.3">
      <c r="K255" s="4"/>
    </row>
    <row r="256" spans="11:11" ht="15.75" customHeight="1" x14ac:dyDescent="0.3">
      <c r="K256" s="4"/>
    </row>
    <row r="257" spans="11:11" ht="15.75" customHeight="1" x14ac:dyDescent="0.3">
      <c r="K257" s="4"/>
    </row>
    <row r="258" spans="11:11" ht="15.75" customHeight="1" x14ac:dyDescent="0.3">
      <c r="K258" s="4"/>
    </row>
    <row r="259" spans="11:11" ht="15.75" customHeight="1" x14ac:dyDescent="0.3">
      <c r="K259" s="4"/>
    </row>
    <row r="260" spans="11:11" ht="15.75" customHeight="1" x14ac:dyDescent="0.3">
      <c r="K260" s="4"/>
    </row>
    <row r="261" spans="11:11" ht="15.75" customHeight="1" x14ac:dyDescent="0.3">
      <c r="K261" s="4"/>
    </row>
    <row r="262" spans="11:11" ht="15.75" customHeight="1" x14ac:dyDescent="0.3">
      <c r="K262" s="4"/>
    </row>
    <row r="263" spans="11:11" ht="15.75" customHeight="1" x14ac:dyDescent="0.3">
      <c r="K263" s="4"/>
    </row>
    <row r="264" spans="11:11" ht="15.75" customHeight="1" x14ac:dyDescent="0.3">
      <c r="K264" s="4"/>
    </row>
    <row r="265" spans="11:11" ht="15.75" customHeight="1" x14ac:dyDescent="0.3">
      <c r="K265" s="4"/>
    </row>
    <row r="266" spans="11:11" ht="15.75" customHeight="1" x14ac:dyDescent="0.3">
      <c r="K266" s="4"/>
    </row>
    <row r="267" spans="11:11" ht="15.75" customHeight="1" x14ac:dyDescent="0.3">
      <c r="K267" s="4"/>
    </row>
    <row r="268" spans="11:11" ht="15.75" customHeight="1" x14ac:dyDescent="0.3">
      <c r="K268" s="4"/>
    </row>
    <row r="269" spans="11:11" ht="15.75" customHeight="1" x14ac:dyDescent="0.3">
      <c r="K269" s="4"/>
    </row>
    <row r="270" spans="11:11" ht="15.75" customHeight="1" x14ac:dyDescent="0.3">
      <c r="K270" s="4"/>
    </row>
    <row r="271" spans="11:11" ht="15.75" customHeight="1" x14ac:dyDescent="0.3">
      <c r="K271" s="4"/>
    </row>
    <row r="272" spans="11:11" ht="15.75" customHeight="1" x14ac:dyDescent="0.3">
      <c r="K272" s="4"/>
    </row>
    <row r="273" spans="11:11" ht="15.75" customHeight="1" x14ac:dyDescent="0.3">
      <c r="K273" s="4"/>
    </row>
    <row r="274" spans="11:11" ht="15.75" customHeight="1" x14ac:dyDescent="0.3">
      <c r="K274" s="4"/>
    </row>
    <row r="275" spans="11:11" ht="15.75" customHeight="1" x14ac:dyDescent="0.3">
      <c r="K275" s="4"/>
    </row>
    <row r="276" spans="11:11" ht="15.75" customHeight="1" x14ac:dyDescent="0.3">
      <c r="K276" s="4"/>
    </row>
    <row r="277" spans="11:11" ht="15.75" customHeight="1" x14ac:dyDescent="0.3">
      <c r="K277" s="4"/>
    </row>
    <row r="278" spans="11:11" ht="15.75" customHeight="1" x14ac:dyDescent="0.3">
      <c r="K278" s="4"/>
    </row>
    <row r="279" spans="11:11" ht="15.75" customHeight="1" x14ac:dyDescent="0.3">
      <c r="K279" s="4"/>
    </row>
    <row r="280" spans="11:11" ht="15.75" customHeight="1" x14ac:dyDescent="0.3">
      <c r="K280" s="4"/>
    </row>
    <row r="281" spans="11:11" ht="15.75" customHeight="1" x14ac:dyDescent="0.3">
      <c r="K281" s="4"/>
    </row>
    <row r="282" spans="11:11" ht="15.75" customHeight="1" x14ac:dyDescent="0.3">
      <c r="K282" s="4"/>
    </row>
    <row r="283" spans="11:11" ht="15.75" customHeight="1" x14ac:dyDescent="0.3">
      <c r="K283" s="4"/>
    </row>
    <row r="284" spans="11:11" ht="15.75" customHeight="1" x14ac:dyDescent="0.3">
      <c r="K284" s="4"/>
    </row>
    <row r="285" spans="11:11" ht="15.75" customHeight="1" x14ac:dyDescent="0.3">
      <c r="K285" s="4"/>
    </row>
    <row r="286" spans="11:11" ht="15.75" customHeight="1" x14ac:dyDescent="0.3">
      <c r="K286" s="4"/>
    </row>
    <row r="287" spans="11:11" ht="15.75" customHeight="1" x14ac:dyDescent="0.3">
      <c r="K287" s="4"/>
    </row>
    <row r="288" spans="11:11" ht="15.75" customHeight="1" x14ac:dyDescent="0.3">
      <c r="K288" s="4"/>
    </row>
    <row r="289" spans="11:11" ht="15.75" customHeight="1" x14ac:dyDescent="0.3">
      <c r="K289" s="4"/>
    </row>
    <row r="290" spans="11:11" ht="15.75" customHeight="1" x14ac:dyDescent="0.3">
      <c r="K290" s="4"/>
    </row>
    <row r="291" spans="11:11" ht="15.75" customHeight="1" x14ac:dyDescent="0.3">
      <c r="K291" s="4"/>
    </row>
    <row r="292" spans="11:11" ht="15.75" customHeight="1" x14ac:dyDescent="0.3">
      <c r="K292" s="4"/>
    </row>
    <row r="293" spans="11:11" ht="15.75" customHeight="1" x14ac:dyDescent="0.3">
      <c r="K293" s="4"/>
    </row>
    <row r="294" spans="11:11" ht="15.75" customHeight="1" x14ac:dyDescent="0.3">
      <c r="K294" s="4"/>
    </row>
    <row r="295" spans="11:11" ht="15.75" customHeight="1" x14ac:dyDescent="0.3">
      <c r="K295" s="4"/>
    </row>
    <row r="296" spans="11:11" ht="15.75" customHeight="1" x14ac:dyDescent="0.3">
      <c r="K296" s="4"/>
    </row>
    <row r="297" spans="11:11" ht="15.75" customHeight="1" x14ac:dyDescent="0.3">
      <c r="K297" s="4"/>
    </row>
    <row r="298" spans="11:11" ht="15.75" customHeight="1" x14ac:dyDescent="0.3">
      <c r="K298" s="4"/>
    </row>
    <row r="299" spans="11:11" ht="15.75" customHeight="1" x14ac:dyDescent="0.3">
      <c r="K299" s="4"/>
    </row>
    <row r="300" spans="11:11" ht="15.75" customHeight="1" x14ac:dyDescent="0.3">
      <c r="K300" s="4"/>
    </row>
    <row r="301" spans="11:11" ht="15.75" customHeight="1" x14ac:dyDescent="0.3">
      <c r="K301" s="4"/>
    </row>
    <row r="302" spans="11:11" ht="15.75" customHeight="1" x14ac:dyDescent="0.3">
      <c r="K302" s="4"/>
    </row>
    <row r="303" spans="11:11" ht="15.75" customHeight="1" x14ac:dyDescent="0.3">
      <c r="K303" s="4"/>
    </row>
    <row r="304" spans="11:11" ht="15.75" customHeight="1" x14ac:dyDescent="0.3">
      <c r="K304" s="4"/>
    </row>
    <row r="305" spans="11:11" ht="15.75" customHeight="1" x14ac:dyDescent="0.3">
      <c r="K305" s="4"/>
    </row>
    <row r="306" spans="11:11" ht="15.75" customHeight="1" x14ac:dyDescent="0.3">
      <c r="K306" s="4"/>
    </row>
    <row r="307" spans="11:11" ht="15.75" customHeight="1" x14ac:dyDescent="0.3">
      <c r="K307" s="4"/>
    </row>
    <row r="308" spans="11:11" ht="15.75" customHeight="1" x14ac:dyDescent="0.3">
      <c r="K308" s="4"/>
    </row>
    <row r="309" spans="11:11" ht="15.75" customHeight="1" x14ac:dyDescent="0.3">
      <c r="K309" s="4"/>
    </row>
    <row r="310" spans="11:11" ht="15.75" customHeight="1" x14ac:dyDescent="0.3">
      <c r="K310" s="4"/>
    </row>
    <row r="311" spans="11:11" ht="15.75" customHeight="1" x14ac:dyDescent="0.3">
      <c r="K311" s="4"/>
    </row>
    <row r="312" spans="11:11" ht="15.75" customHeight="1" x14ac:dyDescent="0.3">
      <c r="K312" s="4"/>
    </row>
    <row r="313" spans="11:11" ht="15.75" customHeight="1" x14ac:dyDescent="0.3">
      <c r="K313" s="4"/>
    </row>
    <row r="314" spans="11:11" ht="15.75" customHeight="1" x14ac:dyDescent="0.3">
      <c r="K314" s="4"/>
    </row>
    <row r="315" spans="11:11" ht="15.75" customHeight="1" x14ac:dyDescent="0.3">
      <c r="K315" s="4"/>
    </row>
    <row r="316" spans="11:11" ht="15.75" customHeight="1" x14ac:dyDescent="0.3">
      <c r="K316" s="4"/>
    </row>
    <row r="317" spans="11:11" ht="15.75" customHeight="1" x14ac:dyDescent="0.3">
      <c r="K317" s="4"/>
    </row>
    <row r="318" spans="11:11" ht="15.75" customHeight="1" x14ac:dyDescent="0.3">
      <c r="K318" s="4"/>
    </row>
    <row r="319" spans="11:11" ht="15.75" customHeight="1" x14ac:dyDescent="0.3">
      <c r="K319" s="4"/>
    </row>
    <row r="320" spans="11:11" ht="15.75" customHeight="1" x14ac:dyDescent="0.3">
      <c r="K320" s="4"/>
    </row>
    <row r="321" spans="11:11" ht="15.75" customHeight="1" x14ac:dyDescent="0.3">
      <c r="K321" s="4"/>
    </row>
    <row r="322" spans="11:11" ht="15.75" customHeight="1" x14ac:dyDescent="0.3">
      <c r="K322" s="4"/>
    </row>
    <row r="323" spans="11:11" ht="15.75" customHeight="1" x14ac:dyDescent="0.3">
      <c r="K323" s="4"/>
    </row>
    <row r="324" spans="11:11" ht="15.75" customHeight="1" x14ac:dyDescent="0.3">
      <c r="K324" s="4"/>
    </row>
    <row r="325" spans="11:11" ht="15.75" customHeight="1" x14ac:dyDescent="0.3">
      <c r="K325" s="4"/>
    </row>
    <row r="326" spans="11:11" ht="15.75" customHeight="1" x14ac:dyDescent="0.3">
      <c r="K326" s="4"/>
    </row>
    <row r="327" spans="11:11" ht="15.75" customHeight="1" x14ac:dyDescent="0.3">
      <c r="K327" s="4"/>
    </row>
    <row r="328" spans="11:11" ht="15.75" customHeight="1" x14ac:dyDescent="0.3">
      <c r="K328" s="4"/>
    </row>
    <row r="329" spans="11:11" ht="15.75" customHeight="1" x14ac:dyDescent="0.3">
      <c r="K329" s="4"/>
    </row>
    <row r="330" spans="11:11" ht="15.75" customHeight="1" x14ac:dyDescent="0.3">
      <c r="K330" s="4"/>
    </row>
    <row r="331" spans="11:11" ht="15.75" customHeight="1" x14ac:dyDescent="0.3">
      <c r="K331" s="4"/>
    </row>
    <row r="332" spans="11:11" ht="15.75" customHeight="1" x14ac:dyDescent="0.3">
      <c r="K332" s="4"/>
    </row>
    <row r="333" spans="11:11" ht="15.75" customHeight="1" x14ac:dyDescent="0.3">
      <c r="K333" s="4"/>
    </row>
    <row r="334" spans="11:11" ht="15.75" customHeight="1" x14ac:dyDescent="0.3">
      <c r="K334" s="4"/>
    </row>
    <row r="335" spans="11:11" ht="15.75" customHeight="1" x14ac:dyDescent="0.3">
      <c r="K335" s="4"/>
    </row>
    <row r="336" spans="11:11" ht="15.75" customHeight="1" x14ac:dyDescent="0.3">
      <c r="K336" s="4"/>
    </row>
    <row r="337" spans="11:11" ht="15.75" customHeight="1" x14ac:dyDescent="0.3">
      <c r="K337" s="4"/>
    </row>
    <row r="338" spans="11:11" ht="15.75" customHeight="1" x14ac:dyDescent="0.3">
      <c r="K338" s="4"/>
    </row>
    <row r="339" spans="11:11" ht="15.75" customHeight="1" x14ac:dyDescent="0.3">
      <c r="K339" s="4"/>
    </row>
    <row r="340" spans="11:11" ht="15.75" customHeight="1" x14ac:dyDescent="0.3">
      <c r="K340" s="4"/>
    </row>
    <row r="341" spans="11:11" ht="15.75" customHeight="1" x14ac:dyDescent="0.3">
      <c r="K341" s="4"/>
    </row>
    <row r="342" spans="11:11" ht="15.75" customHeight="1" x14ac:dyDescent="0.3">
      <c r="K342" s="4"/>
    </row>
    <row r="343" spans="11:11" ht="15.75" customHeight="1" x14ac:dyDescent="0.3">
      <c r="K343" s="4"/>
    </row>
    <row r="344" spans="11:11" ht="15.75" customHeight="1" x14ac:dyDescent="0.3">
      <c r="K344" s="4"/>
    </row>
    <row r="345" spans="11:11" ht="15.75" customHeight="1" x14ac:dyDescent="0.3">
      <c r="K345" s="4"/>
    </row>
    <row r="346" spans="11:11" ht="15.75" customHeight="1" x14ac:dyDescent="0.3">
      <c r="K346" s="4"/>
    </row>
    <row r="347" spans="11:11" ht="15.75" customHeight="1" x14ac:dyDescent="0.3">
      <c r="K347" s="4"/>
    </row>
    <row r="348" spans="11:11" ht="15.75" customHeight="1" x14ac:dyDescent="0.3">
      <c r="K348" s="4"/>
    </row>
    <row r="349" spans="11:11" ht="15.75" customHeight="1" x14ac:dyDescent="0.3">
      <c r="K349" s="4"/>
    </row>
    <row r="350" spans="11:11" ht="15.75" customHeight="1" x14ac:dyDescent="0.3">
      <c r="K350" s="4"/>
    </row>
    <row r="351" spans="11:11" ht="15.75" customHeight="1" x14ac:dyDescent="0.3">
      <c r="K351" s="4"/>
    </row>
    <row r="352" spans="11:11" ht="15.75" customHeight="1" x14ac:dyDescent="0.3">
      <c r="K352" s="4"/>
    </row>
    <row r="353" spans="11:11" ht="15.75" customHeight="1" x14ac:dyDescent="0.3">
      <c r="K353" s="4"/>
    </row>
    <row r="354" spans="11:11" ht="15.75" customHeight="1" x14ac:dyDescent="0.3">
      <c r="K354" s="4"/>
    </row>
    <row r="355" spans="11:11" ht="15.75" customHeight="1" x14ac:dyDescent="0.3">
      <c r="K355" s="4"/>
    </row>
    <row r="356" spans="11:11" ht="15.75" customHeight="1" x14ac:dyDescent="0.3">
      <c r="K356" s="4"/>
    </row>
    <row r="357" spans="11:11" ht="15.75" customHeight="1" x14ac:dyDescent="0.3">
      <c r="K357" s="4"/>
    </row>
    <row r="358" spans="11:11" ht="15.75" customHeight="1" x14ac:dyDescent="0.3">
      <c r="K358" s="4"/>
    </row>
    <row r="359" spans="11:11" ht="15.75" customHeight="1" x14ac:dyDescent="0.3">
      <c r="K359" s="4"/>
    </row>
    <row r="360" spans="11:11" ht="15.75" customHeight="1" x14ac:dyDescent="0.3">
      <c r="K360" s="4"/>
    </row>
    <row r="361" spans="11:11" ht="15.75" customHeight="1" x14ac:dyDescent="0.3">
      <c r="K361" s="4"/>
    </row>
    <row r="362" spans="11:11" ht="15.75" customHeight="1" x14ac:dyDescent="0.3">
      <c r="K362" s="4"/>
    </row>
    <row r="363" spans="11:11" ht="15.75" customHeight="1" x14ac:dyDescent="0.3">
      <c r="K363" s="4"/>
    </row>
    <row r="364" spans="11:11" ht="15.75" customHeight="1" x14ac:dyDescent="0.3">
      <c r="K364" s="4"/>
    </row>
    <row r="365" spans="11:11" ht="15.75" customHeight="1" x14ac:dyDescent="0.3">
      <c r="K365" s="4"/>
    </row>
    <row r="366" spans="11:11" ht="15.75" customHeight="1" x14ac:dyDescent="0.3">
      <c r="K366" s="4"/>
    </row>
    <row r="367" spans="11:11" ht="15.75" customHeight="1" x14ac:dyDescent="0.3">
      <c r="K367" s="4"/>
    </row>
    <row r="368" spans="11:11" ht="15.75" customHeight="1" x14ac:dyDescent="0.3">
      <c r="K368" s="4"/>
    </row>
    <row r="369" spans="11:11" ht="15.75" customHeight="1" x14ac:dyDescent="0.3">
      <c r="K369" s="4"/>
    </row>
    <row r="370" spans="11:11" ht="15.75" customHeight="1" x14ac:dyDescent="0.3">
      <c r="K370" s="4"/>
    </row>
    <row r="371" spans="11:11" ht="15.75" customHeight="1" x14ac:dyDescent="0.3">
      <c r="K371" s="4"/>
    </row>
    <row r="372" spans="11:11" ht="15.75" customHeight="1" x14ac:dyDescent="0.3">
      <c r="K372" s="4"/>
    </row>
    <row r="373" spans="11:11" ht="15.75" customHeight="1" x14ac:dyDescent="0.3">
      <c r="K373" s="4"/>
    </row>
    <row r="374" spans="11:11" ht="15.75" customHeight="1" x14ac:dyDescent="0.3">
      <c r="K374" s="4"/>
    </row>
    <row r="375" spans="11:11" ht="15.75" customHeight="1" x14ac:dyDescent="0.3">
      <c r="K375" s="4"/>
    </row>
    <row r="376" spans="11:11" ht="15.75" customHeight="1" x14ac:dyDescent="0.3">
      <c r="K376" s="4"/>
    </row>
    <row r="377" spans="11:11" ht="15.75" customHeight="1" x14ac:dyDescent="0.3">
      <c r="K377" s="4"/>
    </row>
    <row r="378" spans="11:11" ht="15.75" customHeight="1" x14ac:dyDescent="0.3">
      <c r="K378" s="4"/>
    </row>
    <row r="379" spans="11:11" ht="15.75" customHeight="1" x14ac:dyDescent="0.3">
      <c r="K379" s="4"/>
    </row>
    <row r="380" spans="11:11" ht="15.75" customHeight="1" x14ac:dyDescent="0.3">
      <c r="K380" s="4"/>
    </row>
    <row r="381" spans="11:11" ht="15.75" customHeight="1" x14ac:dyDescent="0.3">
      <c r="K381" s="4"/>
    </row>
    <row r="382" spans="11:11" ht="15.75" customHeight="1" x14ac:dyDescent="0.3">
      <c r="K382" s="4"/>
    </row>
    <row r="383" spans="11:11" ht="15.75" customHeight="1" x14ac:dyDescent="0.3">
      <c r="K383" s="4"/>
    </row>
    <row r="384" spans="11:11" ht="15.75" customHeight="1" x14ac:dyDescent="0.3">
      <c r="K384" s="4"/>
    </row>
    <row r="385" spans="11:11" ht="15.75" customHeight="1" x14ac:dyDescent="0.3">
      <c r="K385" s="4"/>
    </row>
    <row r="386" spans="11:11" ht="15.75" customHeight="1" x14ac:dyDescent="0.3">
      <c r="K386" s="4"/>
    </row>
    <row r="387" spans="11:11" ht="15.75" customHeight="1" x14ac:dyDescent="0.3">
      <c r="K387" s="4"/>
    </row>
    <row r="388" spans="11:11" ht="15.75" customHeight="1" x14ac:dyDescent="0.3">
      <c r="K388" s="4"/>
    </row>
    <row r="389" spans="11:11" ht="15.75" customHeight="1" x14ac:dyDescent="0.3">
      <c r="K389" s="4"/>
    </row>
    <row r="390" spans="11:11" ht="15.75" customHeight="1" x14ac:dyDescent="0.3">
      <c r="K390" s="4"/>
    </row>
    <row r="391" spans="11:11" ht="15.75" customHeight="1" x14ac:dyDescent="0.3">
      <c r="K391" s="4"/>
    </row>
    <row r="392" spans="11:11" ht="15.75" customHeight="1" x14ac:dyDescent="0.3">
      <c r="K392" s="4"/>
    </row>
    <row r="393" spans="11:11" ht="15.75" customHeight="1" x14ac:dyDescent="0.3">
      <c r="K393" s="4"/>
    </row>
    <row r="394" spans="11:11" ht="15.75" customHeight="1" x14ac:dyDescent="0.3">
      <c r="K394" s="4"/>
    </row>
    <row r="395" spans="11:11" ht="15.75" customHeight="1" x14ac:dyDescent="0.3">
      <c r="K395" s="4"/>
    </row>
    <row r="396" spans="11:11" ht="15.75" customHeight="1" x14ac:dyDescent="0.3">
      <c r="K396" s="4"/>
    </row>
    <row r="397" spans="11:11" ht="15.75" customHeight="1" x14ac:dyDescent="0.3">
      <c r="K397" s="4"/>
    </row>
    <row r="398" spans="11:11" ht="15.75" customHeight="1" x14ac:dyDescent="0.3">
      <c r="K398" s="4"/>
    </row>
    <row r="399" spans="11:11" ht="15.75" customHeight="1" x14ac:dyDescent="0.3">
      <c r="K399" s="4"/>
    </row>
    <row r="400" spans="11:11" ht="15.75" customHeight="1" x14ac:dyDescent="0.3">
      <c r="K400" s="4"/>
    </row>
    <row r="401" spans="11:11" ht="15.75" customHeight="1" x14ac:dyDescent="0.3">
      <c r="K401" s="4"/>
    </row>
    <row r="402" spans="11:11" ht="15.75" customHeight="1" x14ac:dyDescent="0.3">
      <c r="K402" s="4"/>
    </row>
    <row r="403" spans="11:11" ht="15.75" customHeight="1" x14ac:dyDescent="0.3">
      <c r="K403" s="4"/>
    </row>
    <row r="404" spans="11:11" ht="15.75" customHeight="1" x14ac:dyDescent="0.3">
      <c r="K404" s="4"/>
    </row>
    <row r="405" spans="11:11" ht="15.75" customHeight="1" x14ac:dyDescent="0.3">
      <c r="K405" s="4"/>
    </row>
    <row r="406" spans="11:11" ht="15.75" customHeight="1" x14ac:dyDescent="0.3">
      <c r="K406" s="4"/>
    </row>
    <row r="407" spans="11:11" ht="15.75" customHeight="1" x14ac:dyDescent="0.3">
      <c r="K407" s="4"/>
    </row>
    <row r="408" spans="11:11" ht="15.75" customHeight="1" x14ac:dyDescent="0.3">
      <c r="K408" s="4"/>
    </row>
    <row r="409" spans="11:11" ht="15.75" customHeight="1" x14ac:dyDescent="0.3">
      <c r="K409" s="4"/>
    </row>
    <row r="410" spans="11:11" ht="15.75" customHeight="1" x14ac:dyDescent="0.3">
      <c r="K410" s="4"/>
    </row>
    <row r="411" spans="11:11" ht="15.75" customHeight="1" x14ac:dyDescent="0.3">
      <c r="K411" s="4"/>
    </row>
    <row r="412" spans="11:11" ht="15.75" customHeight="1" x14ac:dyDescent="0.3">
      <c r="K412" s="4"/>
    </row>
    <row r="413" spans="11:11" ht="15.75" customHeight="1" x14ac:dyDescent="0.3">
      <c r="K413" s="4"/>
    </row>
    <row r="414" spans="11:11" ht="15.75" customHeight="1" x14ac:dyDescent="0.3">
      <c r="K414" s="4"/>
    </row>
    <row r="415" spans="11:11" ht="15.75" customHeight="1" x14ac:dyDescent="0.3">
      <c r="K415" s="4"/>
    </row>
    <row r="416" spans="11:11" ht="15.75" customHeight="1" x14ac:dyDescent="0.3">
      <c r="K416" s="4"/>
    </row>
    <row r="417" spans="11:11" ht="15.75" customHeight="1" x14ac:dyDescent="0.3">
      <c r="K417" s="4"/>
    </row>
    <row r="418" spans="11:11" ht="15.75" customHeight="1" x14ac:dyDescent="0.3">
      <c r="K418" s="4"/>
    </row>
    <row r="419" spans="11:11" ht="15.75" customHeight="1" x14ac:dyDescent="0.3">
      <c r="K419" s="4"/>
    </row>
    <row r="420" spans="11:11" ht="15.75" customHeight="1" x14ac:dyDescent="0.3">
      <c r="K420" s="4"/>
    </row>
    <row r="421" spans="11:11" ht="15.75" customHeight="1" x14ac:dyDescent="0.3">
      <c r="K421" s="4"/>
    </row>
    <row r="422" spans="11:11" ht="15.75" customHeight="1" x14ac:dyDescent="0.3">
      <c r="K422" s="4"/>
    </row>
    <row r="423" spans="11:11" ht="15.75" customHeight="1" x14ac:dyDescent="0.3">
      <c r="K423" s="4"/>
    </row>
    <row r="424" spans="11:11" ht="15.75" customHeight="1" x14ac:dyDescent="0.3">
      <c r="K424" s="4"/>
    </row>
    <row r="425" spans="11:11" ht="15.75" customHeight="1" x14ac:dyDescent="0.3">
      <c r="K425" s="4"/>
    </row>
    <row r="426" spans="11:11" ht="15.75" customHeight="1" x14ac:dyDescent="0.3">
      <c r="K426" s="4"/>
    </row>
    <row r="427" spans="11:11" ht="15.75" customHeight="1" x14ac:dyDescent="0.3">
      <c r="K427" s="4"/>
    </row>
    <row r="428" spans="11:11" ht="15.75" customHeight="1" x14ac:dyDescent="0.3">
      <c r="K428" s="4"/>
    </row>
    <row r="429" spans="11:11" ht="15.75" customHeight="1" x14ac:dyDescent="0.3">
      <c r="K429" s="4"/>
    </row>
    <row r="430" spans="11:11" ht="15.75" customHeight="1" x14ac:dyDescent="0.3">
      <c r="K430" s="4"/>
    </row>
    <row r="431" spans="11:11" ht="15.75" customHeight="1" x14ac:dyDescent="0.3">
      <c r="K431" s="4"/>
    </row>
    <row r="432" spans="11:11" ht="15.75" customHeight="1" x14ac:dyDescent="0.3">
      <c r="K432" s="4"/>
    </row>
    <row r="433" spans="11:11" ht="15.75" customHeight="1" x14ac:dyDescent="0.3">
      <c r="K433" s="4"/>
    </row>
    <row r="434" spans="11:11" ht="15.75" customHeight="1" x14ac:dyDescent="0.3">
      <c r="K434" s="4"/>
    </row>
    <row r="435" spans="11:11" ht="15.75" customHeight="1" x14ac:dyDescent="0.3">
      <c r="K435" s="4"/>
    </row>
    <row r="436" spans="11:11" ht="15.75" customHeight="1" x14ac:dyDescent="0.3">
      <c r="K436" s="4"/>
    </row>
    <row r="437" spans="11:11" ht="15.75" customHeight="1" x14ac:dyDescent="0.3">
      <c r="K437" s="4"/>
    </row>
    <row r="438" spans="11:11" ht="15.75" customHeight="1" x14ac:dyDescent="0.3">
      <c r="K438" s="4"/>
    </row>
    <row r="439" spans="11:11" ht="15.75" customHeight="1" x14ac:dyDescent="0.3">
      <c r="K439" s="4"/>
    </row>
    <row r="440" spans="11:11" ht="15.75" customHeight="1" x14ac:dyDescent="0.3">
      <c r="K440" s="4"/>
    </row>
    <row r="441" spans="11:11" ht="15.75" customHeight="1" x14ac:dyDescent="0.3">
      <c r="K441" s="4"/>
    </row>
    <row r="442" spans="11:11" ht="15.75" customHeight="1" x14ac:dyDescent="0.3">
      <c r="K442" s="4"/>
    </row>
    <row r="443" spans="11:11" ht="15.75" customHeight="1" x14ac:dyDescent="0.3">
      <c r="K443" s="4"/>
    </row>
    <row r="444" spans="11:11" ht="15.75" customHeight="1" x14ac:dyDescent="0.3">
      <c r="K444" s="4"/>
    </row>
    <row r="445" spans="11:11" ht="15.75" customHeight="1" x14ac:dyDescent="0.3">
      <c r="K445" s="4"/>
    </row>
    <row r="446" spans="11:11" ht="15.75" customHeight="1" x14ac:dyDescent="0.3">
      <c r="K446" s="4"/>
    </row>
    <row r="447" spans="11:11" ht="15.75" customHeight="1" x14ac:dyDescent="0.3">
      <c r="K447" s="4"/>
    </row>
    <row r="448" spans="11:11" ht="15.75" customHeight="1" x14ac:dyDescent="0.3">
      <c r="K448" s="4"/>
    </row>
    <row r="449" spans="11:11" ht="15.75" customHeight="1" x14ac:dyDescent="0.3">
      <c r="K449" s="4"/>
    </row>
    <row r="450" spans="11:11" ht="15.75" customHeight="1" x14ac:dyDescent="0.3">
      <c r="K450" s="4"/>
    </row>
    <row r="451" spans="11:11" ht="15.75" customHeight="1" x14ac:dyDescent="0.3">
      <c r="K451" s="4"/>
    </row>
    <row r="452" spans="11:11" ht="15.75" customHeight="1" x14ac:dyDescent="0.3">
      <c r="K452" s="4"/>
    </row>
    <row r="453" spans="11:11" ht="15.75" customHeight="1" x14ac:dyDescent="0.3">
      <c r="K453" s="4"/>
    </row>
    <row r="454" spans="11:11" ht="15.75" customHeight="1" x14ac:dyDescent="0.3">
      <c r="K454" s="4"/>
    </row>
    <row r="455" spans="11:11" ht="15.75" customHeight="1" x14ac:dyDescent="0.3">
      <c r="K455" s="4"/>
    </row>
    <row r="456" spans="11:11" ht="15.75" customHeight="1" x14ac:dyDescent="0.3">
      <c r="K456" s="4"/>
    </row>
    <row r="457" spans="11:11" ht="15.75" customHeight="1" x14ac:dyDescent="0.3">
      <c r="K457" s="4"/>
    </row>
    <row r="458" spans="11:11" ht="15.75" customHeight="1" x14ac:dyDescent="0.3">
      <c r="K458" s="4"/>
    </row>
    <row r="459" spans="11:11" ht="15.75" customHeight="1" x14ac:dyDescent="0.3">
      <c r="K459" s="4"/>
    </row>
    <row r="460" spans="11:11" ht="15.75" customHeight="1" x14ac:dyDescent="0.3">
      <c r="K460" s="4"/>
    </row>
    <row r="461" spans="11:11" ht="15.75" customHeight="1" x14ac:dyDescent="0.3">
      <c r="K461" s="4"/>
    </row>
    <row r="462" spans="11:11" ht="15.75" customHeight="1" x14ac:dyDescent="0.3">
      <c r="K462" s="4"/>
    </row>
    <row r="463" spans="11:11" ht="15.75" customHeight="1" x14ac:dyDescent="0.3">
      <c r="K463" s="4"/>
    </row>
    <row r="464" spans="11:11" ht="15.75" customHeight="1" x14ac:dyDescent="0.3">
      <c r="K464" s="4"/>
    </row>
    <row r="465" spans="11:11" ht="15.75" customHeight="1" x14ac:dyDescent="0.3">
      <c r="K465" s="4"/>
    </row>
    <row r="466" spans="11:11" ht="15.75" customHeight="1" x14ac:dyDescent="0.3">
      <c r="K466" s="4"/>
    </row>
    <row r="467" spans="11:11" ht="15.75" customHeight="1" x14ac:dyDescent="0.3">
      <c r="K467" s="4"/>
    </row>
    <row r="468" spans="11:11" ht="15.75" customHeight="1" x14ac:dyDescent="0.3">
      <c r="K468" s="4"/>
    </row>
    <row r="469" spans="11:11" ht="15.75" customHeight="1" x14ac:dyDescent="0.3">
      <c r="K469" s="4"/>
    </row>
    <row r="470" spans="11:11" ht="15.75" customHeight="1" x14ac:dyDescent="0.3">
      <c r="K470" s="4"/>
    </row>
    <row r="471" spans="11:11" ht="15.75" customHeight="1" x14ac:dyDescent="0.3">
      <c r="K471" s="4"/>
    </row>
    <row r="472" spans="11:11" ht="15.75" customHeight="1" x14ac:dyDescent="0.3">
      <c r="K472" s="4"/>
    </row>
    <row r="473" spans="11:11" ht="15.75" customHeight="1" x14ac:dyDescent="0.3">
      <c r="K473" s="4"/>
    </row>
    <row r="474" spans="11:11" ht="15.75" customHeight="1" x14ac:dyDescent="0.3">
      <c r="K474" s="4"/>
    </row>
    <row r="475" spans="11:11" ht="15.75" customHeight="1" x14ac:dyDescent="0.3">
      <c r="K475" s="4"/>
    </row>
    <row r="476" spans="11:11" ht="15.75" customHeight="1" x14ac:dyDescent="0.3">
      <c r="K476" s="4"/>
    </row>
    <row r="477" spans="11:11" ht="15.75" customHeight="1" x14ac:dyDescent="0.3">
      <c r="K477" s="4"/>
    </row>
    <row r="478" spans="11:11" ht="15.75" customHeight="1" x14ac:dyDescent="0.3">
      <c r="K478" s="4"/>
    </row>
    <row r="479" spans="11:11" ht="15.75" customHeight="1" x14ac:dyDescent="0.3">
      <c r="K479" s="4"/>
    </row>
    <row r="480" spans="11:11" ht="15.75" customHeight="1" x14ac:dyDescent="0.3">
      <c r="K480" s="4"/>
    </row>
    <row r="481" spans="11:11" ht="15.75" customHeight="1" x14ac:dyDescent="0.3">
      <c r="K481" s="4"/>
    </row>
    <row r="482" spans="11:11" ht="15.75" customHeight="1" x14ac:dyDescent="0.3">
      <c r="K482" s="4"/>
    </row>
    <row r="483" spans="11:11" ht="15.75" customHeight="1" x14ac:dyDescent="0.3">
      <c r="K483" s="4"/>
    </row>
    <row r="484" spans="11:11" ht="15.75" customHeight="1" x14ac:dyDescent="0.3">
      <c r="K484" s="4"/>
    </row>
    <row r="485" spans="11:11" ht="15.75" customHeight="1" x14ac:dyDescent="0.3">
      <c r="K485" s="4"/>
    </row>
    <row r="486" spans="11:11" ht="15.75" customHeight="1" x14ac:dyDescent="0.3">
      <c r="K486" s="4"/>
    </row>
    <row r="487" spans="11:11" ht="15.75" customHeight="1" x14ac:dyDescent="0.3">
      <c r="K487" s="4"/>
    </row>
    <row r="488" spans="11:11" ht="15.75" customHeight="1" x14ac:dyDescent="0.3">
      <c r="K488" s="4"/>
    </row>
    <row r="489" spans="11:11" ht="15.75" customHeight="1" x14ac:dyDescent="0.3">
      <c r="K489" s="4"/>
    </row>
    <row r="490" spans="11:11" ht="15.75" customHeight="1" x14ac:dyDescent="0.3">
      <c r="K490" s="4"/>
    </row>
    <row r="491" spans="11:11" ht="15.75" customHeight="1" x14ac:dyDescent="0.3">
      <c r="K491" s="4"/>
    </row>
    <row r="492" spans="11:11" ht="15.75" customHeight="1" x14ac:dyDescent="0.3">
      <c r="K492" s="4"/>
    </row>
    <row r="493" spans="11:11" ht="15.75" customHeight="1" x14ac:dyDescent="0.3">
      <c r="K493" s="4"/>
    </row>
    <row r="494" spans="11:11" ht="15.75" customHeight="1" x14ac:dyDescent="0.3">
      <c r="K494" s="4"/>
    </row>
    <row r="495" spans="11:11" ht="15.75" customHeight="1" x14ac:dyDescent="0.3">
      <c r="K495" s="4"/>
    </row>
    <row r="496" spans="11:11" ht="15.75" customHeight="1" x14ac:dyDescent="0.3">
      <c r="K496" s="4"/>
    </row>
    <row r="497" spans="11:11" ht="15.75" customHeight="1" x14ac:dyDescent="0.3">
      <c r="K497" s="4"/>
    </row>
    <row r="498" spans="11:11" ht="15.75" customHeight="1" x14ac:dyDescent="0.3">
      <c r="K498" s="4"/>
    </row>
    <row r="499" spans="11:11" ht="15.75" customHeight="1" x14ac:dyDescent="0.3">
      <c r="K499" s="4"/>
    </row>
    <row r="500" spans="11:11" ht="15.75" customHeight="1" x14ac:dyDescent="0.3">
      <c r="K500" s="4"/>
    </row>
    <row r="501" spans="11:11" ht="15.75" customHeight="1" x14ac:dyDescent="0.3">
      <c r="K501" s="4"/>
    </row>
    <row r="502" spans="11:11" ht="15.75" customHeight="1" x14ac:dyDescent="0.3">
      <c r="K502" s="4"/>
    </row>
    <row r="503" spans="11:11" ht="15.75" customHeight="1" x14ac:dyDescent="0.3">
      <c r="K503" s="4"/>
    </row>
    <row r="504" spans="11:11" ht="15.75" customHeight="1" x14ac:dyDescent="0.3">
      <c r="K504" s="4"/>
    </row>
    <row r="505" spans="11:11" ht="15.75" customHeight="1" x14ac:dyDescent="0.3">
      <c r="K505" s="4"/>
    </row>
    <row r="506" spans="11:11" ht="15.75" customHeight="1" x14ac:dyDescent="0.3">
      <c r="K506" s="4"/>
    </row>
    <row r="507" spans="11:11" ht="15.75" customHeight="1" x14ac:dyDescent="0.3">
      <c r="K507" s="4"/>
    </row>
    <row r="508" spans="11:11" ht="15.75" customHeight="1" x14ac:dyDescent="0.3">
      <c r="K508" s="4"/>
    </row>
    <row r="509" spans="11:11" ht="15.75" customHeight="1" x14ac:dyDescent="0.3">
      <c r="K509" s="4"/>
    </row>
    <row r="510" spans="11:11" ht="15.75" customHeight="1" x14ac:dyDescent="0.3">
      <c r="K510" s="4"/>
    </row>
    <row r="511" spans="11:11" ht="15.75" customHeight="1" x14ac:dyDescent="0.3">
      <c r="K511" s="4"/>
    </row>
    <row r="512" spans="11:11" ht="15.75" customHeight="1" x14ac:dyDescent="0.3">
      <c r="K512" s="4"/>
    </row>
    <row r="513" spans="11:11" ht="15.75" customHeight="1" x14ac:dyDescent="0.3">
      <c r="K513" s="4"/>
    </row>
    <row r="514" spans="11:11" ht="15.75" customHeight="1" x14ac:dyDescent="0.3">
      <c r="K514" s="4"/>
    </row>
    <row r="515" spans="11:11" ht="15.75" customHeight="1" x14ac:dyDescent="0.3">
      <c r="K515" s="4"/>
    </row>
    <row r="516" spans="11:11" ht="15.75" customHeight="1" x14ac:dyDescent="0.3">
      <c r="K516" s="4"/>
    </row>
    <row r="517" spans="11:11" ht="15.75" customHeight="1" x14ac:dyDescent="0.3">
      <c r="K517" s="4"/>
    </row>
    <row r="518" spans="11:11" ht="15.75" customHeight="1" x14ac:dyDescent="0.3">
      <c r="K518" s="4"/>
    </row>
    <row r="519" spans="11:11" ht="15.75" customHeight="1" x14ac:dyDescent="0.3">
      <c r="K519" s="4"/>
    </row>
    <row r="520" spans="11:11" ht="15.75" customHeight="1" x14ac:dyDescent="0.3">
      <c r="K520" s="4"/>
    </row>
    <row r="521" spans="11:11" ht="15.75" customHeight="1" x14ac:dyDescent="0.3">
      <c r="K521" s="4"/>
    </row>
    <row r="522" spans="11:11" ht="15.75" customHeight="1" x14ac:dyDescent="0.3">
      <c r="K522" s="4"/>
    </row>
    <row r="523" spans="11:11" ht="15.75" customHeight="1" x14ac:dyDescent="0.3">
      <c r="K523" s="4"/>
    </row>
    <row r="524" spans="11:11" ht="15.75" customHeight="1" x14ac:dyDescent="0.3">
      <c r="K524" s="4"/>
    </row>
    <row r="525" spans="11:11" ht="15.75" customHeight="1" x14ac:dyDescent="0.3">
      <c r="K525" s="4"/>
    </row>
    <row r="526" spans="11:11" ht="15.75" customHeight="1" x14ac:dyDescent="0.3">
      <c r="K526" s="4"/>
    </row>
    <row r="527" spans="11:11" ht="15.75" customHeight="1" x14ac:dyDescent="0.3">
      <c r="K527" s="4"/>
    </row>
    <row r="528" spans="11:11" ht="15.75" customHeight="1" x14ac:dyDescent="0.3">
      <c r="K528" s="4"/>
    </row>
    <row r="529" spans="11:11" ht="15.75" customHeight="1" x14ac:dyDescent="0.3">
      <c r="K529" s="4"/>
    </row>
    <row r="530" spans="11:11" ht="15.75" customHeight="1" x14ac:dyDescent="0.3">
      <c r="K530" s="4"/>
    </row>
    <row r="531" spans="11:11" ht="15.75" customHeight="1" x14ac:dyDescent="0.3">
      <c r="K531" s="4"/>
    </row>
    <row r="532" spans="11:11" ht="15.75" customHeight="1" x14ac:dyDescent="0.3">
      <c r="K532" s="4"/>
    </row>
    <row r="533" spans="11:11" ht="15.75" customHeight="1" x14ac:dyDescent="0.3">
      <c r="K533" s="4"/>
    </row>
    <row r="534" spans="11:11" ht="15.75" customHeight="1" x14ac:dyDescent="0.3">
      <c r="K534" s="4"/>
    </row>
    <row r="535" spans="11:11" ht="15.75" customHeight="1" x14ac:dyDescent="0.3">
      <c r="K535" s="4"/>
    </row>
    <row r="536" spans="11:11" ht="15.75" customHeight="1" x14ac:dyDescent="0.3">
      <c r="K536" s="4"/>
    </row>
    <row r="537" spans="11:11" ht="15.75" customHeight="1" x14ac:dyDescent="0.3">
      <c r="K537" s="4"/>
    </row>
    <row r="538" spans="11:11" ht="15.75" customHeight="1" x14ac:dyDescent="0.3">
      <c r="K538" s="4"/>
    </row>
    <row r="539" spans="11:11" ht="15.75" customHeight="1" x14ac:dyDescent="0.3">
      <c r="K539" s="4"/>
    </row>
    <row r="540" spans="11:11" ht="15.75" customHeight="1" x14ac:dyDescent="0.3">
      <c r="K540" s="4"/>
    </row>
    <row r="541" spans="11:11" ht="15.75" customHeight="1" x14ac:dyDescent="0.3">
      <c r="K541" s="4"/>
    </row>
    <row r="542" spans="11:11" ht="15.75" customHeight="1" x14ac:dyDescent="0.3">
      <c r="K542" s="4"/>
    </row>
    <row r="543" spans="11:11" ht="15.75" customHeight="1" x14ac:dyDescent="0.3">
      <c r="K543" s="4"/>
    </row>
    <row r="544" spans="11:11" ht="15.75" customHeight="1" x14ac:dyDescent="0.3">
      <c r="K544" s="4"/>
    </row>
    <row r="545" spans="11:11" ht="15.75" customHeight="1" x14ac:dyDescent="0.3">
      <c r="K545" s="4"/>
    </row>
    <row r="546" spans="11:11" ht="15.75" customHeight="1" x14ac:dyDescent="0.3">
      <c r="K546" s="4"/>
    </row>
    <row r="547" spans="11:11" ht="15.75" customHeight="1" x14ac:dyDescent="0.3">
      <c r="K547" s="4"/>
    </row>
    <row r="548" spans="11:11" ht="15.75" customHeight="1" x14ac:dyDescent="0.3">
      <c r="K548" s="4"/>
    </row>
    <row r="549" spans="11:11" ht="15.75" customHeight="1" x14ac:dyDescent="0.3">
      <c r="K549" s="4"/>
    </row>
    <row r="550" spans="11:11" ht="15.75" customHeight="1" x14ac:dyDescent="0.3">
      <c r="K550" s="4"/>
    </row>
    <row r="551" spans="11:11" ht="15.75" customHeight="1" x14ac:dyDescent="0.3">
      <c r="K551" s="4"/>
    </row>
    <row r="552" spans="11:11" ht="15.75" customHeight="1" x14ac:dyDescent="0.3">
      <c r="K552" s="4"/>
    </row>
    <row r="553" spans="11:11" ht="15.75" customHeight="1" x14ac:dyDescent="0.3">
      <c r="K553" s="4"/>
    </row>
    <row r="554" spans="11:11" ht="15.75" customHeight="1" x14ac:dyDescent="0.3">
      <c r="K554" s="4"/>
    </row>
    <row r="555" spans="11:11" ht="15.75" customHeight="1" x14ac:dyDescent="0.3">
      <c r="K555" s="4"/>
    </row>
    <row r="556" spans="11:11" ht="15.75" customHeight="1" x14ac:dyDescent="0.3">
      <c r="K556" s="4"/>
    </row>
    <row r="557" spans="11:11" ht="15.75" customHeight="1" x14ac:dyDescent="0.3">
      <c r="K557" s="4"/>
    </row>
    <row r="558" spans="11:11" ht="15.75" customHeight="1" x14ac:dyDescent="0.3">
      <c r="K558" s="4"/>
    </row>
    <row r="559" spans="11:11" ht="15.75" customHeight="1" x14ac:dyDescent="0.3">
      <c r="K559" s="4"/>
    </row>
    <row r="560" spans="11:11" ht="15.75" customHeight="1" x14ac:dyDescent="0.3">
      <c r="K560" s="4"/>
    </row>
    <row r="561" spans="11:11" ht="15.75" customHeight="1" x14ac:dyDescent="0.3">
      <c r="K561" s="4"/>
    </row>
    <row r="562" spans="11:11" ht="15.75" customHeight="1" x14ac:dyDescent="0.3">
      <c r="K562" s="4"/>
    </row>
    <row r="563" spans="11:11" ht="15.75" customHeight="1" x14ac:dyDescent="0.3">
      <c r="K563" s="4"/>
    </row>
    <row r="564" spans="11:11" ht="15.75" customHeight="1" x14ac:dyDescent="0.3">
      <c r="K564" s="4"/>
    </row>
    <row r="565" spans="11:11" ht="15.75" customHeight="1" x14ac:dyDescent="0.3">
      <c r="K565" s="4"/>
    </row>
    <row r="566" spans="11:11" ht="15.75" customHeight="1" x14ac:dyDescent="0.3">
      <c r="K566" s="4"/>
    </row>
    <row r="567" spans="11:11" ht="15.75" customHeight="1" x14ac:dyDescent="0.3">
      <c r="K567" s="4"/>
    </row>
    <row r="568" spans="11:11" ht="15.75" customHeight="1" x14ac:dyDescent="0.3">
      <c r="K568" s="4"/>
    </row>
    <row r="569" spans="11:11" ht="15.75" customHeight="1" x14ac:dyDescent="0.3">
      <c r="K569" s="4"/>
    </row>
    <row r="570" spans="11:11" ht="15.75" customHeight="1" x14ac:dyDescent="0.3">
      <c r="K570" s="4"/>
    </row>
    <row r="571" spans="11:11" ht="15.75" customHeight="1" x14ac:dyDescent="0.3">
      <c r="K571" s="4"/>
    </row>
    <row r="572" spans="11:11" ht="15.75" customHeight="1" x14ac:dyDescent="0.3">
      <c r="K572" s="4"/>
    </row>
    <row r="573" spans="11:11" ht="15.75" customHeight="1" x14ac:dyDescent="0.3">
      <c r="K573" s="4"/>
    </row>
    <row r="574" spans="11:11" ht="15.75" customHeight="1" x14ac:dyDescent="0.3">
      <c r="K574" s="4"/>
    </row>
    <row r="575" spans="11:11" ht="15.75" customHeight="1" x14ac:dyDescent="0.3">
      <c r="K575" s="4"/>
    </row>
    <row r="576" spans="11:11" ht="15.75" customHeight="1" x14ac:dyDescent="0.3">
      <c r="K576" s="4"/>
    </row>
    <row r="577" spans="11:11" ht="15.75" customHeight="1" x14ac:dyDescent="0.3">
      <c r="K577" s="4"/>
    </row>
    <row r="578" spans="11:11" ht="15.75" customHeight="1" x14ac:dyDescent="0.3">
      <c r="K578" s="4"/>
    </row>
    <row r="579" spans="11:11" ht="15.75" customHeight="1" x14ac:dyDescent="0.3">
      <c r="K579" s="4"/>
    </row>
    <row r="580" spans="11:11" ht="15.75" customHeight="1" x14ac:dyDescent="0.3">
      <c r="K580" s="4"/>
    </row>
    <row r="581" spans="11:11" ht="15.75" customHeight="1" x14ac:dyDescent="0.3">
      <c r="K581" s="4"/>
    </row>
    <row r="582" spans="11:11" ht="15.75" customHeight="1" x14ac:dyDescent="0.3">
      <c r="K582" s="4"/>
    </row>
    <row r="583" spans="11:11" ht="15.75" customHeight="1" x14ac:dyDescent="0.3">
      <c r="K583" s="4"/>
    </row>
    <row r="584" spans="11:11" ht="15.75" customHeight="1" x14ac:dyDescent="0.3">
      <c r="K584" s="4"/>
    </row>
    <row r="585" spans="11:11" ht="15.75" customHeight="1" x14ac:dyDescent="0.3">
      <c r="K585" s="4"/>
    </row>
    <row r="586" spans="11:11" ht="15.75" customHeight="1" x14ac:dyDescent="0.3">
      <c r="K586" s="4"/>
    </row>
    <row r="587" spans="11:11" ht="15.75" customHeight="1" x14ac:dyDescent="0.3">
      <c r="K587" s="4"/>
    </row>
    <row r="588" spans="11:11" ht="15.75" customHeight="1" x14ac:dyDescent="0.3">
      <c r="K588" s="4"/>
    </row>
    <row r="589" spans="11:11" ht="15.75" customHeight="1" x14ac:dyDescent="0.3">
      <c r="K589" s="4"/>
    </row>
    <row r="590" spans="11:11" ht="15.75" customHeight="1" x14ac:dyDescent="0.3">
      <c r="K590" s="4"/>
    </row>
    <row r="591" spans="11:11" ht="15.75" customHeight="1" x14ac:dyDescent="0.3">
      <c r="K591" s="4"/>
    </row>
    <row r="592" spans="11:11" ht="15.75" customHeight="1" x14ac:dyDescent="0.3">
      <c r="K592" s="4"/>
    </row>
    <row r="593" spans="11:11" ht="15.75" customHeight="1" x14ac:dyDescent="0.3">
      <c r="K593" s="4"/>
    </row>
    <row r="594" spans="11:11" ht="15.75" customHeight="1" x14ac:dyDescent="0.3">
      <c r="K594" s="4"/>
    </row>
    <row r="595" spans="11:11" ht="15.75" customHeight="1" x14ac:dyDescent="0.3">
      <c r="K595" s="4"/>
    </row>
    <row r="596" spans="11:11" ht="15.75" customHeight="1" x14ac:dyDescent="0.3">
      <c r="K596" s="4"/>
    </row>
    <row r="597" spans="11:11" ht="15.75" customHeight="1" x14ac:dyDescent="0.3">
      <c r="K597" s="4"/>
    </row>
    <row r="598" spans="11:11" ht="15.75" customHeight="1" x14ac:dyDescent="0.3">
      <c r="K598" s="4"/>
    </row>
    <row r="599" spans="11:11" ht="15.75" customHeight="1" x14ac:dyDescent="0.3">
      <c r="K599" s="4"/>
    </row>
    <row r="600" spans="11:11" ht="15.75" customHeight="1" x14ac:dyDescent="0.3">
      <c r="K600" s="4"/>
    </row>
    <row r="601" spans="11:11" ht="15.75" customHeight="1" x14ac:dyDescent="0.3">
      <c r="K601" s="4"/>
    </row>
    <row r="602" spans="11:11" ht="15.75" customHeight="1" x14ac:dyDescent="0.3">
      <c r="K602" s="4"/>
    </row>
    <row r="603" spans="11:11" ht="15.75" customHeight="1" x14ac:dyDescent="0.3">
      <c r="K603" s="4"/>
    </row>
    <row r="604" spans="11:11" ht="15.75" customHeight="1" x14ac:dyDescent="0.3">
      <c r="K604" s="4"/>
    </row>
    <row r="605" spans="11:11" ht="15.75" customHeight="1" x14ac:dyDescent="0.3">
      <c r="K605" s="4"/>
    </row>
    <row r="606" spans="11:11" ht="15.75" customHeight="1" x14ac:dyDescent="0.3">
      <c r="K606" s="4"/>
    </row>
    <row r="607" spans="11:11" ht="15.75" customHeight="1" x14ac:dyDescent="0.3">
      <c r="K607" s="4"/>
    </row>
    <row r="608" spans="11:11" ht="15.75" customHeight="1" x14ac:dyDescent="0.3">
      <c r="K608" s="4"/>
    </row>
    <row r="609" spans="11:11" ht="15.75" customHeight="1" x14ac:dyDescent="0.3">
      <c r="K609" s="4"/>
    </row>
    <row r="610" spans="11:11" ht="15.75" customHeight="1" x14ac:dyDescent="0.3">
      <c r="K610" s="4"/>
    </row>
    <row r="611" spans="11:11" ht="15.75" customHeight="1" x14ac:dyDescent="0.3">
      <c r="K611" s="4"/>
    </row>
    <row r="612" spans="11:11" ht="15.75" customHeight="1" x14ac:dyDescent="0.3">
      <c r="K612" s="4"/>
    </row>
    <row r="613" spans="11:11" ht="15.75" customHeight="1" x14ac:dyDescent="0.3">
      <c r="K613" s="4"/>
    </row>
    <row r="614" spans="11:11" ht="15.75" customHeight="1" x14ac:dyDescent="0.3">
      <c r="K614" s="4"/>
    </row>
    <row r="615" spans="11:11" ht="15.75" customHeight="1" x14ac:dyDescent="0.3">
      <c r="K615" s="4"/>
    </row>
    <row r="616" spans="11:11" ht="15.75" customHeight="1" x14ac:dyDescent="0.3">
      <c r="K616" s="4"/>
    </row>
    <row r="617" spans="11:11" ht="15.75" customHeight="1" x14ac:dyDescent="0.3">
      <c r="K617" s="4"/>
    </row>
    <row r="618" spans="11:11" ht="15.75" customHeight="1" x14ac:dyDescent="0.3">
      <c r="K618" s="4"/>
    </row>
    <row r="619" spans="11:11" ht="15.75" customHeight="1" x14ac:dyDescent="0.3">
      <c r="K619" s="4"/>
    </row>
    <row r="620" spans="11:11" ht="15.75" customHeight="1" x14ac:dyDescent="0.3">
      <c r="K620" s="4"/>
    </row>
    <row r="621" spans="11:11" ht="15.75" customHeight="1" x14ac:dyDescent="0.3">
      <c r="K621" s="4"/>
    </row>
    <row r="622" spans="11:11" ht="15.75" customHeight="1" x14ac:dyDescent="0.3">
      <c r="K622" s="4"/>
    </row>
    <row r="623" spans="11:11" ht="15.75" customHeight="1" x14ac:dyDescent="0.3">
      <c r="K623" s="4"/>
    </row>
    <row r="624" spans="11:11" ht="15.75" customHeight="1" x14ac:dyDescent="0.3">
      <c r="K624" s="4"/>
    </row>
    <row r="625" spans="11:11" ht="15.75" customHeight="1" x14ac:dyDescent="0.3">
      <c r="K625" s="4"/>
    </row>
    <row r="626" spans="11:11" ht="15.75" customHeight="1" x14ac:dyDescent="0.3">
      <c r="K626" s="4"/>
    </row>
    <row r="627" spans="11:11" ht="15.75" customHeight="1" x14ac:dyDescent="0.3">
      <c r="K627" s="4"/>
    </row>
    <row r="628" spans="11:11" ht="15.75" customHeight="1" x14ac:dyDescent="0.3">
      <c r="K628" s="4"/>
    </row>
    <row r="629" spans="11:11" ht="15.75" customHeight="1" x14ac:dyDescent="0.3">
      <c r="K629" s="4"/>
    </row>
    <row r="630" spans="11:11" ht="15.75" customHeight="1" x14ac:dyDescent="0.3">
      <c r="K630" s="4"/>
    </row>
    <row r="631" spans="11:11" ht="15.75" customHeight="1" x14ac:dyDescent="0.3">
      <c r="K631" s="4"/>
    </row>
    <row r="632" spans="11:11" ht="15.75" customHeight="1" x14ac:dyDescent="0.3">
      <c r="K632" s="4"/>
    </row>
    <row r="633" spans="11:11" ht="15.75" customHeight="1" x14ac:dyDescent="0.3">
      <c r="K633" s="4"/>
    </row>
    <row r="634" spans="11:11" ht="15.75" customHeight="1" x14ac:dyDescent="0.3">
      <c r="K634" s="4"/>
    </row>
    <row r="635" spans="11:11" ht="15.75" customHeight="1" x14ac:dyDescent="0.3">
      <c r="K635" s="4"/>
    </row>
    <row r="636" spans="11:11" ht="15.75" customHeight="1" x14ac:dyDescent="0.3">
      <c r="K636" s="4"/>
    </row>
    <row r="637" spans="11:11" ht="15.75" customHeight="1" x14ac:dyDescent="0.3">
      <c r="K637" s="4"/>
    </row>
    <row r="638" spans="11:11" ht="15.75" customHeight="1" x14ac:dyDescent="0.3">
      <c r="K638" s="4"/>
    </row>
    <row r="639" spans="11:11" ht="15.75" customHeight="1" x14ac:dyDescent="0.3">
      <c r="K639" s="4"/>
    </row>
    <row r="640" spans="11:11" ht="15.75" customHeight="1" x14ac:dyDescent="0.3">
      <c r="K640" s="4"/>
    </row>
    <row r="641" spans="11:11" ht="15.75" customHeight="1" x14ac:dyDescent="0.3">
      <c r="K641" s="4"/>
    </row>
    <row r="642" spans="11:11" ht="15.75" customHeight="1" x14ac:dyDescent="0.3">
      <c r="K642" s="4"/>
    </row>
    <row r="643" spans="11:11" ht="15.75" customHeight="1" x14ac:dyDescent="0.3">
      <c r="K643" s="4"/>
    </row>
    <row r="644" spans="11:11" ht="15.75" customHeight="1" x14ac:dyDescent="0.3">
      <c r="K644" s="4"/>
    </row>
    <row r="645" spans="11:11" ht="15.75" customHeight="1" x14ac:dyDescent="0.3">
      <c r="K645" s="4"/>
    </row>
    <row r="646" spans="11:11" ht="15.75" customHeight="1" x14ac:dyDescent="0.3">
      <c r="K646" s="4"/>
    </row>
    <row r="647" spans="11:11" ht="15.75" customHeight="1" x14ac:dyDescent="0.3">
      <c r="K647" s="4"/>
    </row>
    <row r="648" spans="11:11" ht="15.75" customHeight="1" x14ac:dyDescent="0.3">
      <c r="K648" s="4"/>
    </row>
    <row r="649" spans="11:11" ht="15.75" customHeight="1" x14ac:dyDescent="0.3">
      <c r="K649" s="4"/>
    </row>
    <row r="650" spans="11:11" ht="15.75" customHeight="1" x14ac:dyDescent="0.3">
      <c r="K650" s="4"/>
    </row>
    <row r="651" spans="11:11" ht="15.75" customHeight="1" x14ac:dyDescent="0.3">
      <c r="K651" s="4"/>
    </row>
    <row r="652" spans="11:11" ht="15.75" customHeight="1" x14ac:dyDescent="0.3">
      <c r="K652" s="4"/>
    </row>
    <row r="653" spans="11:11" ht="15.75" customHeight="1" x14ac:dyDescent="0.3">
      <c r="K653" s="4"/>
    </row>
    <row r="654" spans="11:11" ht="15.75" customHeight="1" x14ac:dyDescent="0.3">
      <c r="K654" s="4"/>
    </row>
    <row r="655" spans="11:11" ht="15.75" customHeight="1" x14ac:dyDescent="0.3">
      <c r="K655" s="4"/>
    </row>
    <row r="656" spans="11:11" ht="15.75" customHeight="1" x14ac:dyDescent="0.3">
      <c r="K656" s="4"/>
    </row>
    <row r="657" spans="11:11" ht="15.75" customHeight="1" x14ac:dyDescent="0.3">
      <c r="K657" s="4"/>
    </row>
    <row r="658" spans="11:11" ht="15.75" customHeight="1" x14ac:dyDescent="0.3">
      <c r="K658" s="4"/>
    </row>
    <row r="659" spans="11:11" ht="15.75" customHeight="1" x14ac:dyDescent="0.3">
      <c r="K659" s="4"/>
    </row>
    <row r="660" spans="11:11" ht="15.75" customHeight="1" x14ac:dyDescent="0.3">
      <c r="K660" s="4"/>
    </row>
    <row r="661" spans="11:11" ht="15.75" customHeight="1" x14ac:dyDescent="0.3">
      <c r="K661" s="4"/>
    </row>
    <row r="662" spans="11:11" ht="15.75" customHeight="1" x14ac:dyDescent="0.3">
      <c r="K662" s="4"/>
    </row>
    <row r="663" spans="11:11" ht="15.75" customHeight="1" x14ac:dyDescent="0.3">
      <c r="K663" s="4"/>
    </row>
    <row r="664" spans="11:11" ht="15.75" customHeight="1" x14ac:dyDescent="0.3">
      <c r="K664" s="4"/>
    </row>
    <row r="665" spans="11:11" ht="15.75" customHeight="1" x14ac:dyDescent="0.3">
      <c r="K665" s="4"/>
    </row>
    <row r="666" spans="11:11" ht="15.75" customHeight="1" x14ac:dyDescent="0.3">
      <c r="K666" s="4"/>
    </row>
    <row r="667" spans="11:11" ht="15.75" customHeight="1" x14ac:dyDescent="0.3">
      <c r="K667" s="4"/>
    </row>
    <row r="668" spans="11:11" ht="15.75" customHeight="1" x14ac:dyDescent="0.3">
      <c r="K668" s="4"/>
    </row>
    <row r="669" spans="11:11" ht="15.75" customHeight="1" x14ac:dyDescent="0.3">
      <c r="K669" s="4"/>
    </row>
    <row r="670" spans="11:11" ht="15.75" customHeight="1" x14ac:dyDescent="0.3">
      <c r="K670" s="4"/>
    </row>
    <row r="671" spans="11:11" ht="15.75" customHeight="1" x14ac:dyDescent="0.3">
      <c r="K671" s="4"/>
    </row>
    <row r="672" spans="11:11" ht="15.75" customHeight="1" x14ac:dyDescent="0.3">
      <c r="K672" s="4"/>
    </row>
    <row r="673" spans="11:11" ht="15.75" customHeight="1" x14ac:dyDescent="0.3">
      <c r="K673" s="4"/>
    </row>
    <row r="674" spans="11:11" ht="15.75" customHeight="1" x14ac:dyDescent="0.3">
      <c r="K674" s="4"/>
    </row>
    <row r="675" spans="11:11" ht="15.75" customHeight="1" x14ac:dyDescent="0.3">
      <c r="K675" s="4"/>
    </row>
    <row r="676" spans="11:11" ht="15.75" customHeight="1" x14ac:dyDescent="0.3">
      <c r="K676" s="4"/>
    </row>
    <row r="677" spans="11:11" ht="15.75" customHeight="1" x14ac:dyDescent="0.3">
      <c r="K677" s="4"/>
    </row>
    <row r="678" spans="11:11" ht="15.75" customHeight="1" x14ac:dyDescent="0.3">
      <c r="K678" s="4"/>
    </row>
    <row r="679" spans="11:11" ht="15.75" customHeight="1" x14ac:dyDescent="0.3">
      <c r="K679" s="4"/>
    </row>
    <row r="680" spans="11:11" ht="15.75" customHeight="1" x14ac:dyDescent="0.3">
      <c r="K680" s="4"/>
    </row>
    <row r="681" spans="11:11" ht="15.75" customHeight="1" x14ac:dyDescent="0.3">
      <c r="K681" s="4"/>
    </row>
    <row r="682" spans="11:11" ht="15.75" customHeight="1" x14ac:dyDescent="0.3">
      <c r="K682" s="4"/>
    </row>
    <row r="683" spans="11:11" ht="15.75" customHeight="1" x14ac:dyDescent="0.3">
      <c r="K683" s="4"/>
    </row>
    <row r="684" spans="11:11" ht="15.75" customHeight="1" x14ac:dyDescent="0.3">
      <c r="K684" s="4"/>
    </row>
    <row r="685" spans="11:11" ht="15.75" customHeight="1" x14ac:dyDescent="0.3">
      <c r="K685" s="4"/>
    </row>
    <row r="686" spans="11:11" ht="15.75" customHeight="1" x14ac:dyDescent="0.3">
      <c r="K686" s="4"/>
    </row>
    <row r="687" spans="11:11" ht="15.75" customHeight="1" x14ac:dyDescent="0.3">
      <c r="K687" s="4"/>
    </row>
    <row r="688" spans="11:11" ht="15.75" customHeight="1" x14ac:dyDescent="0.3">
      <c r="K688" s="4"/>
    </row>
    <row r="689" spans="11:11" ht="15.75" customHeight="1" x14ac:dyDescent="0.3">
      <c r="K689" s="4"/>
    </row>
    <row r="690" spans="11:11" ht="15.75" customHeight="1" x14ac:dyDescent="0.3">
      <c r="K690" s="4"/>
    </row>
    <row r="691" spans="11:11" ht="15.75" customHeight="1" x14ac:dyDescent="0.3">
      <c r="K691" s="4"/>
    </row>
    <row r="692" spans="11:11" ht="15.75" customHeight="1" x14ac:dyDescent="0.3">
      <c r="K692" s="4"/>
    </row>
    <row r="693" spans="11:11" ht="15.75" customHeight="1" x14ac:dyDescent="0.3">
      <c r="K693" s="4"/>
    </row>
    <row r="694" spans="11:11" ht="15.75" customHeight="1" x14ac:dyDescent="0.3">
      <c r="K694" s="4"/>
    </row>
    <row r="695" spans="11:11" ht="15.75" customHeight="1" x14ac:dyDescent="0.3">
      <c r="K695" s="4"/>
    </row>
    <row r="696" spans="11:11" ht="15.75" customHeight="1" x14ac:dyDescent="0.3">
      <c r="K696" s="4"/>
    </row>
    <row r="697" spans="11:11" ht="15.75" customHeight="1" x14ac:dyDescent="0.3">
      <c r="K697" s="4"/>
    </row>
    <row r="698" spans="11:11" ht="15.75" customHeight="1" x14ac:dyDescent="0.3">
      <c r="K698" s="4"/>
    </row>
    <row r="699" spans="11:11" ht="15.75" customHeight="1" x14ac:dyDescent="0.3">
      <c r="K699" s="4"/>
    </row>
    <row r="700" spans="11:11" ht="15.75" customHeight="1" x14ac:dyDescent="0.3">
      <c r="K700" s="4"/>
    </row>
    <row r="701" spans="11:11" ht="15.75" customHeight="1" x14ac:dyDescent="0.3">
      <c r="K701" s="4"/>
    </row>
    <row r="702" spans="11:11" ht="15.75" customHeight="1" x14ac:dyDescent="0.3">
      <c r="K702" s="4"/>
    </row>
    <row r="703" spans="11:11" ht="15.75" customHeight="1" x14ac:dyDescent="0.3">
      <c r="K703" s="4"/>
    </row>
    <row r="704" spans="11:11" ht="15.75" customHeight="1" x14ac:dyDescent="0.3">
      <c r="K704" s="4"/>
    </row>
    <row r="705" spans="11:11" ht="15.75" customHeight="1" x14ac:dyDescent="0.3">
      <c r="K705" s="4"/>
    </row>
    <row r="706" spans="11:11" ht="15.75" customHeight="1" x14ac:dyDescent="0.3">
      <c r="K706" s="4"/>
    </row>
    <row r="707" spans="11:11" ht="15.75" customHeight="1" x14ac:dyDescent="0.3">
      <c r="K707" s="4"/>
    </row>
    <row r="708" spans="11:11" ht="15.75" customHeight="1" x14ac:dyDescent="0.3">
      <c r="K708" s="4"/>
    </row>
    <row r="709" spans="11:11" ht="15.75" customHeight="1" x14ac:dyDescent="0.3">
      <c r="K709" s="4"/>
    </row>
    <row r="710" spans="11:11" ht="15.75" customHeight="1" x14ac:dyDescent="0.3">
      <c r="K710" s="4"/>
    </row>
    <row r="711" spans="11:11" ht="15.75" customHeight="1" x14ac:dyDescent="0.3">
      <c r="K711" s="4"/>
    </row>
    <row r="712" spans="11:11" ht="15.75" customHeight="1" x14ac:dyDescent="0.3">
      <c r="K712" s="4"/>
    </row>
    <row r="713" spans="11:11" ht="15.75" customHeight="1" x14ac:dyDescent="0.3">
      <c r="K713" s="4"/>
    </row>
    <row r="714" spans="11:11" ht="15.75" customHeight="1" x14ac:dyDescent="0.3">
      <c r="K714" s="4"/>
    </row>
    <row r="715" spans="11:11" ht="15.75" customHeight="1" x14ac:dyDescent="0.3">
      <c r="K715" s="4"/>
    </row>
    <row r="716" spans="11:11" ht="15.75" customHeight="1" x14ac:dyDescent="0.3">
      <c r="K716" s="4"/>
    </row>
    <row r="717" spans="11:11" ht="15.75" customHeight="1" x14ac:dyDescent="0.3">
      <c r="K717" s="4"/>
    </row>
    <row r="718" spans="11:11" ht="15.75" customHeight="1" x14ac:dyDescent="0.3">
      <c r="K718" s="4"/>
    </row>
    <row r="719" spans="11:11" ht="15.75" customHeight="1" x14ac:dyDescent="0.3">
      <c r="K719" s="4"/>
    </row>
    <row r="720" spans="11:11" ht="15.75" customHeight="1" x14ac:dyDescent="0.3">
      <c r="K720" s="4"/>
    </row>
    <row r="721" spans="11:11" ht="15.75" customHeight="1" x14ac:dyDescent="0.3">
      <c r="K721" s="4"/>
    </row>
    <row r="722" spans="11:11" ht="15.75" customHeight="1" x14ac:dyDescent="0.3">
      <c r="K722" s="4"/>
    </row>
    <row r="723" spans="11:11" ht="15.75" customHeight="1" x14ac:dyDescent="0.3">
      <c r="K723" s="4"/>
    </row>
    <row r="724" spans="11:11" ht="15.75" customHeight="1" x14ac:dyDescent="0.3">
      <c r="K724" s="4"/>
    </row>
    <row r="725" spans="11:11" ht="15.75" customHeight="1" x14ac:dyDescent="0.3">
      <c r="K725" s="4"/>
    </row>
    <row r="726" spans="11:11" ht="15.75" customHeight="1" x14ac:dyDescent="0.3">
      <c r="K726" s="4"/>
    </row>
    <row r="727" spans="11:11" ht="15.75" customHeight="1" x14ac:dyDescent="0.3">
      <c r="K727" s="4"/>
    </row>
    <row r="728" spans="11:11" ht="15.75" customHeight="1" x14ac:dyDescent="0.3">
      <c r="K728" s="4"/>
    </row>
    <row r="729" spans="11:11" ht="15.75" customHeight="1" x14ac:dyDescent="0.3">
      <c r="K729" s="4"/>
    </row>
    <row r="730" spans="11:11" ht="15.75" customHeight="1" x14ac:dyDescent="0.3">
      <c r="K730" s="4"/>
    </row>
    <row r="731" spans="11:11" ht="15.75" customHeight="1" x14ac:dyDescent="0.3">
      <c r="K731" s="4"/>
    </row>
    <row r="732" spans="11:11" ht="15.75" customHeight="1" x14ac:dyDescent="0.3">
      <c r="K732" s="4"/>
    </row>
    <row r="733" spans="11:11" ht="15.75" customHeight="1" x14ac:dyDescent="0.3">
      <c r="K733" s="4"/>
    </row>
    <row r="734" spans="11:11" ht="15.75" customHeight="1" x14ac:dyDescent="0.3">
      <c r="K734" s="4"/>
    </row>
    <row r="735" spans="11:11" ht="15.75" customHeight="1" x14ac:dyDescent="0.3">
      <c r="K735" s="4"/>
    </row>
    <row r="736" spans="11:11" ht="15.75" customHeight="1" x14ac:dyDescent="0.3">
      <c r="K736" s="4"/>
    </row>
    <row r="737" spans="11:11" ht="15.75" customHeight="1" x14ac:dyDescent="0.3">
      <c r="K737" s="4"/>
    </row>
    <row r="738" spans="11:11" ht="15.75" customHeight="1" x14ac:dyDescent="0.3">
      <c r="K738" s="4"/>
    </row>
    <row r="739" spans="11:11" ht="15.75" customHeight="1" x14ac:dyDescent="0.3">
      <c r="K739" s="4"/>
    </row>
    <row r="740" spans="11:11" ht="15.75" customHeight="1" x14ac:dyDescent="0.3">
      <c r="K740" s="4"/>
    </row>
    <row r="741" spans="11:11" ht="15.75" customHeight="1" x14ac:dyDescent="0.3">
      <c r="K741" s="4"/>
    </row>
    <row r="742" spans="11:11" ht="15.75" customHeight="1" x14ac:dyDescent="0.3">
      <c r="K742" s="4"/>
    </row>
    <row r="743" spans="11:11" ht="15.75" customHeight="1" x14ac:dyDescent="0.3">
      <c r="K743" s="4"/>
    </row>
    <row r="744" spans="11:11" ht="15.75" customHeight="1" x14ac:dyDescent="0.3">
      <c r="K744" s="4"/>
    </row>
    <row r="745" spans="11:11" ht="15.75" customHeight="1" x14ac:dyDescent="0.3">
      <c r="K745" s="4"/>
    </row>
    <row r="746" spans="11:11" ht="15.75" customHeight="1" x14ac:dyDescent="0.3">
      <c r="K746" s="4"/>
    </row>
    <row r="747" spans="11:11" ht="15.75" customHeight="1" x14ac:dyDescent="0.3">
      <c r="K747" s="4"/>
    </row>
    <row r="748" spans="11:11" ht="15.75" customHeight="1" x14ac:dyDescent="0.3">
      <c r="K748" s="4"/>
    </row>
    <row r="749" spans="11:11" ht="15.75" customHeight="1" x14ac:dyDescent="0.3">
      <c r="K749" s="4"/>
    </row>
    <row r="750" spans="11:11" ht="15.75" customHeight="1" x14ac:dyDescent="0.3">
      <c r="K750" s="4"/>
    </row>
    <row r="751" spans="11:11" ht="15.75" customHeight="1" x14ac:dyDescent="0.3">
      <c r="K751" s="4"/>
    </row>
    <row r="752" spans="11:11" ht="15.75" customHeight="1" x14ac:dyDescent="0.3">
      <c r="K752" s="4"/>
    </row>
    <row r="753" spans="11:11" ht="15.75" customHeight="1" x14ac:dyDescent="0.3">
      <c r="K753" s="4"/>
    </row>
    <row r="754" spans="11:11" ht="15.75" customHeight="1" x14ac:dyDescent="0.3">
      <c r="K754" s="4"/>
    </row>
    <row r="755" spans="11:11" ht="15.75" customHeight="1" x14ac:dyDescent="0.3">
      <c r="K755" s="4"/>
    </row>
    <row r="756" spans="11:11" ht="15.75" customHeight="1" x14ac:dyDescent="0.3">
      <c r="K756" s="4"/>
    </row>
    <row r="757" spans="11:11" ht="15.75" customHeight="1" x14ac:dyDescent="0.3">
      <c r="K757" s="4"/>
    </row>
    <row r="758" spans="11:11" ht="15.75" customHeight="1" x14ac:dyDescent="0.3">
      <c r="K758" s="4"/>
    </row>
    <row r="759" spans="11:11" ht="15.75" customHeight="1" x14ac:dyDescent="0.3">
      <c r="K759" s="4"/>
    </row>
    <row r="760" spans="11:11" ht="15.75" customHeight="1" x14ac:dyDescent="0.3">
      <c r="K760" s="4"/>
    </row>
    <row r="761" spans="11:11" ht="15.75" customHeight="1" x14ac:dyDescent="0.3">
      <c r="K761" s="4"/>
    </row>
    <row r="762" spans="11:11" ht="15.75" customHeight="1" x14ac:dyDescent="0.3">
      <c r="K762" s="4"/>
    </row>
    <row r="763" spans="11:11" ht="15.75" customHeight="1" x14ac:dyDescent="0.3">
      <c r="K763" s="4"/>
    </row>
    <row r="764" spans="11:11" ht="15.75" customHeight="1" x14ac:dyDescent="0.3">
      <c r="K764" s="4"/>
    </row>
    <row r="765" spans="11:11" ht="15.75" customHeight="1" x14ac:dyDescent="0.3">
      <c r="K765" s="4"/>
    </row>
    <row r="766" spans="11:11" ht="15.75" customHeight="1" x14ac:dyDescent="0.3">
      <c r="K766" s="4"/>
    </row>
    <row r="767" spans="11:11" ht="15.75" customHeight="1" x14ac:dyDescent="0.3">
      <c r="K767" s="4"/>
    </row>
    <row r="768" spans="11:11" ht="15.75" customHeight="1" x14ac:dyDescent="0.3">
      <c r="K768" s="4"/>
    </row>
    <row r="769" spans="11:11" ht="15.75" customHeight="1" x14ac:dyDescent="0.3">
      <c r="K769" s="4"/>
    </row>
    <row r="770" spans="11:11" ht="15.75" customHeight="1" x14ac:dyDescent="0.3">
      <c r="K770" s="4"/>
    </row>
    <row r="771" spans="11:11" ht="15.75" customHeight="1" x14ac:dyDescent="0.3">
      <c r="K771" s="4"/>
    </row>
    <row r="772" spans="11:11" ht="15.75" customHeight="1" x14ac:dyDescent="0.3">
      <c r="K772" s="4"/>
    </row>
    <row r="773" spans="11:11" ht="15.75" customHeight="1" x14ac:dyDescent="0.3">
      <c r="K773" s="4"/>
    </row>
    <row r="774" spans="11:11" ht="15.75" customHeight="1" x14ac:dyDescent="0.3">
      <c r="K774" s="4"/>
    </row>
    <row r="775" spans="11:11" ht="15.75" customHeight="1" x14ac:dyDescent="0.3">
      <c r="K775" s="4"/>
    </row>
    <row r="776" spans="11:11" ht="15.75" customHeight="1" x14ac:dyDescent="0.3">
      <c r="K776" s="4"/>
    </row>
    <row r="777" spans="11:11" ht="15.75" customHeight="1" x14ac:dyDescent="0.3">
      <c r="K777" s="4"/>
    </row>
    <row r="778" spans="11:11" ht="15.75" customHeight="1" x14ac:dyDescent="0.3">
      <c r="K778" s="4"/>
    </row>
    <row r="779" spans="11:11" ht="15.75" customHeight="1" x14ac:dyDescent="0.3">
      <c r="K779" s="4"/>
    </row>
    <row r="780" spans="11:11" ht="15.75" customHeight="1" x14ac:dyDescent="0.3">
      <c r="K780" s="4"/>
    </row>
    <row r="781" spans="11:11" ht="15.75" customHeight="1" x14ac:dyDescent="0.3">
      <c r="K781" s="4"/>
    </row>
    <row r="782" spans="11:11" ht="15.75" customHeight="1" x14ac:dyDescent="0.3">
      <c r="K782" s="4"/>
    </row>
    <row r="783" spans="11:11" ht="15.75" customHeight="1" x14ac:dyDescent="0.3">
      <c r="K783" s="4"/>
    </row>
    <row r="784" spans="11:11" ht="15.75" customHeight="1" x14ac:dyDescent="0.3">
      <c r="K784" s="4"/>
    </row>
    <row r="785" spans="11:11" ht="15.75" customHeight="1" x14ac:dyDescent="0.3">
      <c r="K785" s="4"/>
    </row>
    <row r="786" spans="11:11" ht="15.75" customHeight="1" x14ac:dyDescent="0.3">
      <c r="K786" s="4"/>
    </row>
    <row r="787" spans="11:11" ht="15.75" customHeight="1" x14ac:dyDescent="0.3">
      <c r="K787" s="4"/>
    </row>
    <row r="788" spans="11:11" ht="15.75" customHeight="1" x14ac:dyDescent="0.3">
      <c r="K788" s="4"/>
    </row>
    <row r="789" spans="11:11" ht="15.75" customHeight="1" x14ac:dyDescent="0.3">
      <c r="K789" s="4"/>
    </row>
    <row r="790" spans="11:11" ht="15.75" customHeight="1" x14ac:dyDescent="0.3">
      <c r="K790" s="4"/>
    </row>
    <row r="791" spans="11:11" ht="15.75" customHeight="1" x14ac:dyDescent="0.3">
      <c r="K791" s="4"/>
    </row>
    <row r="792" spans="11:11" ht="15.75" customHeight="1" x14ac:dyDescent="0.3">
      <c r="K792" s="4"/>
    </row>
    <row r="793" spans="11:11" ht="15.75" customHeight="1" x14ac:dyDescent="0.3">
      <c r="K793" s="4"/>
    </row>
    <row r="794" spans="11:11" ht="15.75" customHeight="1" x14ac:dyDescent="0.3">
      <c r="K794" s="4"/>
    </row>
    <row r="795" spans="11:11" ht="15.75" customHeight="1" x14ac:dyDescent="0.3">
      <c r="K795" s="4"/>
    </row>
    <row r="796" spans="11:11" ht="15.75" customHeight="1" x14ac:dyDescent="0.3">
      <c r="K796" s="4"/>
    </row>
    <row r="797" spans="11:11" ht="15.75" customHeight="1" x14ac:dyDescent="0.3">
      <c r="K797" s="4"/>
    </row>
    <row r="798" spans="11:11" ht="15.75" customHeight="1" x14ac:dyDescent="0.3">
      <c r="K798" s="4"/>
    </row>
    <row r="799" spans="11:11" ht="15.75" customHeight="1" x14ac:dyDescent="0.3">
      <c r="K799" s="4"/>
    </row>
    <row r="800" spans="11:11" ht="15.75" customHeight="1" x14ac:dyDescent="0.3">
      <c r="K800" s="4"/>
    </row>
    <row r="801" spans="11:11" ht="15.75" customHeight="1" x14ac:dyDescent="0.3">
      <c r="K801" s="4"/>
    </row>
    <row r="802" spans="11:11" ht="15.75" customHeight="1" x14ac:dyDescent="0.3">
      <c r="K802" s="4"/>
    </row>
    <row r="803" spans="11:11" ht="15.75" customHeight="1" x14ac:dyDescent="0.3">
      <c r="K803" s="4"/>
    </row>
    <row r="804" spans="11:11" ht="15.75" customHeight="1" x14ac:dyDescent="0.3">
      <c r="K804" s="4"/>
    </row>
    <row r="805" spans="11:11" ht="15.75" customHeight="1" x14ac:dyDescent="0.3">
      <c r="K805" s="4"/>
    </row>
    <row r="806" spans="11:11" ht="15.75" customHeight="1" x14ac:dyDescent="0.3">
      <c r="K806" s="4"/>
    </row>
    <row r="807" spans="11:11" ht="15.75" customHeight="1" x14ac:dyDescent="0.3">
      <c r="K807" s="4"/>
    </row>
    <row r="808" spans="11:11" ht="15.75" customHeight="1" x14ac:dyDescent="0.3">
      <c r="K808" s="4"/>
    </row>
    <row r="809" spans="11:11" ht="15.75" customHeight="1" x14ac:dyDescent="0.3">
      <c r="K809" s="4"/>
    </row>
    <row r="810" spans="11:11" ht="15.75" customHeight="1" x14ac:dyDescent="0.3">
      <c r="K810" s="4"/>
    </row>
    <row r="811" spans="11:11" ht="15.75" customHeight="1" x14ac:dyDescent="0.3">
      <c r="K811" s="4"/>
    </row>
    <row r="812" spans="11:11" ht="15.75" customHeight="1" x14ac:dyDescent="0.3">
      <c r="K812" s="4"/>
    </row>
    <row r="813" spans="11:11" ht="15.75" customHeight="1" x14ac:dyDescent="0.3">
      <c r="K813" s="4"/>
    </row>
    <row r="814" spans="11:11" ht="15.75" customHeight="1" x14ac:dyDescent="0.3">
      <c r="K814" s="4"/>
    </row>
    <row r="815" spans="11:11" ht="15.75" customHeight="1" x14ac:dyDescent="0.3">
      <c r="K815" s="4"/>
    </row>
    <row r="816" spans="11:11" ht="15.75" customHeight="1" x14ac:dyDescent="0.3">
      <c r="K816" s="4"/>
    </row>
    <row r="817" spans="11:11" ht="15.75" customHeight="1" x14ac:dyDescent="0.3">
      <c r="K817" s="4"/>
    </row>
    <row r="818" spans="11:11" ht="15.75" customHeight="1" x14ac:dyDescent="0.3">
      <c r="K818" s="4"/>
    </row>
    <row r="819" spans="11:11" ht="15.75" customHeight="1" x14ac:dyDescent="0.3">
      <c r="K819" s="4"/>
    </row>
    <row r="820" spans="11:11" ht="15.75" customHeight="1" x14ac:dyDescent="0.3">
      <c r="K820" s="4"/>
    </row>
    <row r="821" spans="11:11" ht="15.75" customHeight="1" x14ac:dyDescent="0.3">
      <c r="K821" s="4"/>
    </row>
    <row r="822" spans="11:11" ht="15.75" customHeight="1" x14ac:dyDescent="0.3">
      <c r="K822" s="4"/>
    </row>
    <row r="823" spans="11:11" ht="15.75" customHeight="1" x14ac:dyDescent="0.3">
      <c r="K823" s="4"/>
    </row>
    <row r="824" spans="11:11" ht="15.75" customHeight="1" x14ac:dyDescent="0.3">
      <c r="K824" s="4"/>
    </row>
    <row r="825" spans="11:11" ht="15.75" customHeight="1" x14ac:dyDescent="0.3">
      <c r="K825" s="4"/>
    </row>
    <row r="826" spans="11:11" ht="15.75" customHeight="1" x14ac:dyDescent="0.3">
      <c r="K826" s="4"/>
    </row>
    <row r="827" spans="11:11" ht="15.75" customHeight="1" x14ac:dyDescent="0.3">
      <c r="K827" s="4"/>
    </row>
    <row r="828" spans="11:11" ht="15.75" customHeight="1" x14ac:dyDescent="0.3">
      <c r="K828" s="4"/>
    </row>
    <row r="829" spans="11:11" ht="15.75" customHeight="1" x14ac:dyDescent="0.3">
      <c r="K829" s="4"/>
    </row>
    <row r="830" spans="11:11" ht="15.75" customHeight="1" x14ac:dyDescent="0.3">
      <c r="K830" s="4"/>
    </row>
    <row r="831" spans="11:11" ht="15.75" customHeight="1" x14ac:dyDescent="0.3">
      <c r="K831" s="4"/>
    </row>
    <row r="832" spans="11:11" ht="15.75" customHeight="1" x14ac:dyDescent="0.3">
      <c r="K832" s="4"/>
    </row>
    <row r="833" spans="11:11" ht="15.75" customHeight="1" x14ac:dyDescent="0.3">
      <c r="K833" s="4"/>
    </row>
    <row r="834" spans="11:11" ht="15.75" customHeight="1" x14ac:dyDescent="0.3">
      <c r="K834" s="4"/>
    </row>
    <row r="835" spans="11:11" ht="15.75" customHeight="1" x14ac:dyDescent="0.3">
      <c r="K835" s="4"/>
    </row>
    <row r="836" spans="11:11" ht="15.75" customHeight="1" x14ac:dyDescent="0.3">
      <c r="K836" s="4"/>
    </row>
    <row r="837" spans="11:11" ht="15.75" customHeight="1" x14ac:dyDescent="0.3">
      <c r="K837" s="4"/>
    </row>
    <row r="838" spans="11:11" ht="15.75" customHeight="1" x14ac:dyDescent="0.3">
      <c r="K838" s="4"/>
    </row>
    <row r="839" spans="11:11" ht="15.75" customHeight="1" x14ac:dyDescent="0.3">
      <c r="K839" s="4"/>
    </row>
    <row r="840" spans="11:11" ht="15.75" customHeight="1" x14ac:dyDescent="0.3">
      <c r="K840" s="4"/>
    </row>
    <row r="841" spans="11:11" ht="15.75" customHeight="1" x14ac:dyDescent="0.3">
      <c r="K841" s="4"/>
    </row>
    <row r="842" spans="11:11" ht="15.75" customHeight="1" x14ac:dyDescent="0.3">
      <c r="K842" s="4"/>
    </row>
    <row r="843" spans="11:11" ht="15.75" customHeight="1" x14ac:dyDescent="0.3">
      <c r="K843" s="4"/>
    </row>
    <row r="844" spans="11:11" ht="15.75" customHeight="1" x14ac:dyDescent="0.3">
      <c r="K844" s="4"/>
    </row>
    <row r="845" spans="11:11" ht="15.75" customHeight="1" x14ac:dyDescent="0.3">
      <c r="K845" s="4"/>
    </row>
    <row r="846" spans="11:11" ht="15.75" customHeight="1" x14ac:dyDescent="0.3">
      <c r="K846" s="4"/>
    </row>
    <row r="847" spans="11:11" ht="15.75" customHeight="1" x14ac:dyDescent="0.3">
      <c r="K847" s="4"/>
    </row>
    <row r="848" spans="11:11" ht="15.75" customHeight="1" x14ac:dyDescent="0.3">
      <c r="K848" s="4"/>
    </row>
    <row r="849" spans="11:11" ht="15.75" customHeight="1" x14ac:dyDescent="0.3">
      <c r="K849" s="4"/>
    </row>
    <row r="850" spans="11:11" ht="15.75" customHeight="1" x14ac:dyDescent="0.3">
      <c r="K850" s="4"/>
    </row>
    <row r="851" spans="11:11" ht="15.75" customHeight="1" x14ac:dyDescent="0.3">
      <c r="K851" s="4"/>
    </row>
    <row r="852" spans="11:11" ht="15.75" customHeight="1" x14ac:dyDescent="0.3">
      <c r="K852" s="4"/>
    </row>
    <row r="853" spans="11:11" ht="15.75" customHeight="1" x14ac:dyDescent="0.3">
      <c r="K853" s="4"/>
    </row>
    <row r="854" spans="11:11" ht="15.75" customHeight="1" x14ac:dyDescent="0.3">
      <c r="K854" s="4"/>
    </row>
    <row r="855" spans="11:11" ht="15.75" customHeight="1" x14ac:dyDescent="0.3">
      <c r="K855" s="4"/>
    </row>
    <row r="856" spans="11:11" ht="15.75" customHeight="1" x14ac:dyDescent="0.3">
      <c r="K856" s="4"/>
    </row>
    <row r="857" spans="11:11" ht="15.75" customHeight="1" x14ac:dyDescent="0.3">
      <c r="K857" s="4"/>
    </row>
    <row r="858" spans="11:11" ht="15.75" customHeight="1" x14ac:dyDescent="0.3">
      <c r="K858" s="4"/>
    </row>
    <row r="859" spans="11:11" ht="15.75" customHeight="1" x14ac:dyDescent="0.3">
      <c r="K859" s="4"/>
    </row>
    <row r="860" spans="11:11" ht="15.75" customHeight="1" x14ac:dyDescent="0.3">
      <c r="K860" s="4"/>
    </row>
    <row r="861" spans="11:11" ht="15.75" customHeight="1" x14ac:dyDescent="0.3">
      <c r="K861" s="4"/>
    </row>
    <row r="862" spans="11:11" ht="15.75" customHeight="1" x14ac:dyDescent="0.3">
      <c r="K862" s="4"/>
    </row>
    <row r="863" spans="11:11" ht="15.75" customHeight="1" x14ac:dyDescent="0.3">
      <c r="K863" s="4"/>
    </row>
    <row r="864" spans="11:11" ht="15.75" customHeight="1" x14ac:dyDescent="0.3">
      <c r="K864" s="4"/>
    </row>
    <row r="865" spans="11:11" ht="15.75" customHeight="1" x14ac:dyDescent="0.3">
      <c r="K865" s="4"/>
    </row>
    <row r="866" spans="11:11" ht="15.75" customHeight="1" x14ac:dyDescent="0.3">
      <c r="K866" s="4"/>
    </row>
    <row r="867" spans="11:11" ht="15.75" customHeight="1" x14ac:dyDescent="0.3">
      <c r="K867" s="4"/>
    </row>
    <row r="868" spans="11:11" ht="15.75" customHeight="1" x14ac:dyDescent="0.3">
      <c r="K868" s="4"/>
    </row>
    <row r="869" spans="11:11" ht="15.75" customHeight="1" x14ac:dyDescent="0.3">
      <c r="K869" s="4"/>
    </row>
    <row r="870" spans="11:11" ht="15.75" customHeight="1" x14ac:dyDescent="0.3">
      <c r="K870" s="4"/>
    </row>
    <row r="871" spans="11:11" ht="15.75" customHeight="1" x14ac:dyDescent="0.3">
      <c r="K871" s="4"/>
    </row>
    <row r="872" spans="11:11" ht="15.75" customHeight="1" x14ac:dyDescent="0.3">
      <c r="K872" s="4"/>
    </row>
    <row r="873" spans="11:11" ht="15.75" customHeight="1" x14ac:dyDescent="0.3">
      <c r="K873" s="4"/>
    </row>
    <row r="874" spans="11:11" ht="15.75" customHeight="1" x14ac:dyDescent="0.3">
      <c r="K874" s="4"/>
    </row>
    <row r="875" spans="11:11" ht="15.75" customHeight="1" x14ac:dyDescent="0.3">
      <c r="K875" s="4"/>
    </row>
    <row r="876" spans="11:11" ht="15.75" customHeight="1" x14ac:dyDescent="0.3">
      <c r="K876" s="4"/>
    </row>
    <row r="877" spans="11:11" ht="15.75" customHeight="1" x14ac:dyDescent="0.3">
      <c r="K877" s="4"/>
    </row>
    <row r="878" spans="11:11" ht="15.75" customHeight="1" x14ac:dyDescent="0.3">
      <c r="K878" s="4"/>
    </row>
    <row r="879" spans="11:11" ht="15.75" customHeight="1" x14ac:dyDescent="0.3">
      <c r="K879" s="4"/>
    </row>
    <row r="880" spans="11:11" ht="15.75" customHeight="1" x14ac:dyDescent="0.3">
      <c r="K880" s="4"/>
    </row>
    <row r="881" spans="11:11" ht="15.75" customHeight="1" x14ac:dyDescent="0.3">
      <c r="K881" s="4"/>
    </row>
    <row r="882" spans="11:11" ht="15.75" customHeight="1" x14ac:dyDescent="0.3">
      <c r="K882" s="4"/>
    </row>
    <row r="883" spans="11:11" ht="15.75" customHeight="1" x14ac:dyDescent="0.3">
      <c r="K883" s="4"/>
    </row>
    <row r="884" spans="11:11" ht="15.75" customHeight="1" x14ac:dyDescent="0.3">
      <c r="K884" s="4"/>
    </row>
    <row r="885" spans="11:11" ht="15.75" customHeight="1" x14ac:dyDescent="0.3">
      <c r="K885" s="4"/>
    </row>
    <row r="886" spans="11:11" ht="15.75" customHeight="1" x14ac:dyDescent="0.3">
      <c r="K886" s="4"/>
    </row>
    <row r="887" spans="11:11" ht="15.75" customHeight="1" x14ac:dyDescent="0.3">
      <c r="K887" s="4"/>
    </row>
    <row r="888" spans="11:11" ht="15.75" customHeight="1" x14ac:dyDescent="0.3">
      <c r="K888" s="4"/>
    </row>
    <row r="889" spans="11:11" ht="15.75" customHeight="1" x14ac:dyDescent="0.3">
      <c r="K889" s="4"/>
    </row>
    <row r="890" spans="11:11" ht="15.75" customHeight="1" x14ac:dyDescent="0.3">
      <c r="K890" s="4"/>
    </row>
    <row r="891" spans="11:11" ht="15.75" customHeight="1" x14ac:dyDescent="0.3">
      <c r="K891" s="4"/>
    </row>
    <row r="892" spans="11:11" ht="15.75" customHeight="1" x14ac:dyDescent="0.3">
      <c r="K892" s="4"/>
    </row>
    <row r="893" spans="11:11" ht="15.75" customHeight="1" x14ac:dyDescent="0.3">
      <c r="K893" s="4"/>
    </row>
    <row r="894" spans="11:11" ht="15.75" customHeight="1" x14ac:dyDescent="0.3">
      <c r="K894" s="4"/>
    </row>
    <row r="895" spans="11:11" ht="15.75" customHeight="1" x14ac:dyDescent="0.3">
      <c r="K895" s="4"/>
    </row>
    <row r="896" spans="11:11" ht="15.75" customHeight="1" x14ac:dyDescent="0.3">
      <c r="K896" s="4"/>
    </row>
    <row r="897" spans="11:11" ht="15.75" customHeight="1" x14ac:dyDescent="0.3">
      <c r="K897" s="4"/>
    </row>
    <row r="898" spans="11:11" ht="15.75" customHeight="1" x14ac:dyDescent="0.3">
      <c r="K898" s="4"/>
    </row>
    <row r="899" spans="11:11" ht="15.75" customHeight="1" x14ac:dyDescent="0.3">
      <c r="K899" s="4"/>
    </row>
    <row r="900" spans="11:11" ht="15.75" customHeight="1" x14ac:dyDescent="0.3">
      <c r="K900" s="4"/>
    </row>
    <row r="901" spans="11:11" ht="15.75" customHeight="1" x14ac:dyDescent="0.3">
      <c r="K901" s="4"/>
    </row>
    <row r="902" spans="11:11" ht="15.75" customHeight="1" x14ac:dyDescent="0.3">
      <c r="K902" s="4"/>
    </row>
    <row r="903" spans="11:11" ht="15.75" customHeight="1" x14ac:dyDescent="0.3">
      <c r="K903" s="4"/>
    </row>
    <row r="904" spans="11:11" ht="15.75" customHeight="1" x14ac:dyDescent="0.3">
      <c r="K904" s="4"/>
    </row>
    <row r="905" spans="11:11" ht="15.75" customHeight="1" x14ac:dyDescent="0.3">
      <c r="K905" s="4"/>
    </row>
    <row r="906" spans="11:11" ht="15.75" customHeight="1" x14ac:dyDescent="0.3">
      <c r="K906" s="4"/>
    </row>
    <row r="907" spans="11:11" ht="15.75" customHeight="1" x14ac:dyDescent="0.3">
      <c r="K907" s="4"/>
    </row>
    <row r="908" spans="11:11" ht="15.75" customHeight="1" x14ac:dyDescent="0.3">
      <c r="K908" s="4"/>
    </row>
    <row r="909" spans="11:11" ht="15.75" customHeight="1" x14ac:dyDescent="0.3">
      <c r="K909" s="4"/>
    </row>
    <row r="910" spans="11:11" ht="15.75" customHeight="1" x14ac:dyDescent="0.3">
      <c r="K910" s="4"/>
    </row>
    <row r="911" spans="11:11" ht="15.75" customHeight="1" x14ac:dyDescent="0.3">
      <c r="K911" s="4"/>
    </row>
    <row r="912" spans="11:11" ht="15.75" customHeight="1" x14ac:dyDescent="0.3">
      <c r="K912" s="4"/>
    </row>
    <row r="913" spans="11:11" ht="15.75" customHeight="1" x14ac:dyDescent="0.3">
      <c r="K913" s="4"/>
    </row>
    <row r="914" spans="11:11" ht="15.75" customHeight="1" x14ac:dyDescent="0.3">
      <c r="K914" s="4"/>
    </row>
    <row r="915" spans="11:11" ht="15.75" customHeight="1" x14ac:dyDescent="0.3">
      <c r="K915" s="4"/>
    </row>
    <row r="916" spans="11:11" ht="15.75" customHeight="1" x14ac:dyDescent="0.3">
      <c r="K916" s="4"/>
    </row>
    <row r="917" spans="11:11" ht="15.75" customHeight="1" x14ac:dyDescent="0.3">
      <c r="K917" s="4"/>
    </row>
    <row r="918" spans="11:11" ht="15.75" customHeight="1" x14ac:dyDescent="0.3">
      <c r="K918" s="4"/>
    </row>
    <row r="919" spans="11:11" ht="15.75" customHeight="1" x14ac:dyDescent="0.3">
      <c r="K919" s="4"/>
    </row>
    <row r="920" spans="11:11" ht="15.75" customHeight="1" x14ac:dyDescent="0.3">
      <c r="K920" s="4"/>
    </row>
    <row r="921" spans="11:11" ht="15.75" customHeight="1" x14ac:dyDescent="0.3">
      <c r="K921" s="4"/>
    </row>
    <row r="922" spans="11:11" ht="15.75" customHeight="1" x14ac:dyDescent="0.3">
      <c r="K922" s="4"/>
    </row>
    <row r="923" spans="11:11" ht="15.75" customHeight="1" x14ac:dyDescent="0.3">
      <c r="K923" s="4"/>
    </row>
    <row r="924" spans="11:11" ht="15.75" customHeight="1" x14ac:dyDescent="0.3">
      <c r="K924" s="4"/>
    </row>
    <row r="925" spans="11:11" ht="15.75" customHeight="1" x14ac:dyDescent="0.3">
      <c r="K925" s="4"/>
    </row>
    <row r="926" spans="11:11" ht="15.75" customHeight="1" x14ac:dyDescent="0.3">
      <c r="K926" s="4"/>
    </row>
    <row r="927" spans="11:11" ht="15.75" customHeight="1" x14ac:dyDescent="0.3">
      <c r="K927" s="4"/>
    </row>
    <row r="928" spans="11:11" ht="15.75" customHeight="1" x14ac:dyDescent="0.3">
      <c r="K928" s="4"/>
    </row>
    <row r="929" spans="11:11" ht="15.75" customHeight="1" x14ac:dyDescent="0.3">
      <c r="K929" s="4"/>
    </row>
    <row r="930" spans="11:11" ht="15.75" customHeight="1" x14ac:dyDescent="0.3">
      <c r="K930" s="4"/>
    </row>
    <row r="931" spans="11:11" ht="15.75" customHeight="1" x14ac:dyDescent="0.3">
      <c r="K931" s="4"/>
    </row>
    <row r="932" spans="11:11" ht="15.75" customHeight="1" x14ac:dyDescent="0.3">
      <c r="K932" s="4"/>
    </row>
    <row r="933" spans="11:11" ht="15.75" customHeight="1" x14ac:dyDescent="0.3">
      <c r="K933" s="4"/>
    </row>
    <row r="934" spans="11:11" ht="15.75" customHeight="1" x14ac:dyDescent="0.3">
      <c r="K934" s="4"/>
    </row>
    <row r="935" spans="11:11" ht="15.75" customHeight="1" x14ac:dyDescent="0.3">
      <c r="K935" s="4"/>
    </row>
    <row r="936" spans="11:11" ht="15.75" customHeight="1" x14ac:dyDescent="0.3">
      <c r="K936" s="4"/>
    </row>
    <row r="937" spans="11:11" ht="15.75" customHeight="1" x14ac:dyDescent="0.3">
      <c r="K937" s="4"/>
    </row>
    <row r="938" spans="11:11" ht="15.75" customHeight="1" x14ac:dyDescent="0.3">
      <c r="K938" s="4"/>
    </row>
    <row r="939" spans="11:11" ht="15.75" customHeight="1" x14ac:dyDescent="0.3">
      <c r="K939" s="4"/>
    </row>
    <row r="940" spans="11:11" ht="15.75" customHeight="1" x14ac:dyDescent="0.3">
      <c r="K940" s="4"/>
    </row>
    <row r="941" spans="11:11" ht="15.75" customHeight="1" x14ac:dyDescent="0.3">
      <c r="K941" s="4"/>
    </row>
    <row r="942" spans="11:11" ht="15.75" customHeight="1" x14ac:dyDescent="0.3">
      <c r="K942" s="4"/>
    </row>
    <row r="943" spans="11:11" ht="15.75" customHeight="1" x14ac:dyDescent="0.3">
      <c r="K943" s="4"/>
    </row>
    <row r="944" spans="11:11" ht="15.75" customHeight="1" x14ac:dyDescent="0.3">
      <c r="K944" s="4"/>
    </row>
    <row r="945" spans="11:11" ht="15.75" customHeight="1" x14ac:dyDescent="0.3">
      <c r="K945" s="4"/>
    </row>
    <row r="946" spans="11:11" ht="15.75" customHeight="1" x14ac:dyDescent="0.3">
      <c r="K946" s="4"/>
    </row>
    <row r="947" spans="11:11" ht="15.75" customHeight="1" x14ac:dyDescent="0.3">
      <c r="K947" s="4"/>
    </row>
    <row r="948" spans="11:11" ht="15.75" customHeight="1" x14ac:dyDescent="0.3">
      <c r="K948" s="4"/>
    </row>
    <row r="949" spans="11:11" ht="15.75" customHeight="1" x14ac:dyDescent="0.3">
      <c r="K949" s="4"/>
    </row>
    <row r="950" spans="11:11" ht="15.75" customHeight="1" x14ac:dyDescent="0.3">
      <c r="K950" s="4"/>
    </row>
    <row r="951" spans="11:11" ht="15.75" customHeight="1" x14ac:dyDescent="0.3">
      <c r="K951" s="4"/>
    </row>
    <row r="952" spans="11:11" ht="15.75" customHeight="1" x14ac:dyDescent="0.3">
      <c r="K952" s="4"/>
    </row>
    <row r="953" spans="11:11" ht="15.75" customHeight="1" x14ac:dyDescent="0.3">
      <c r="K953" s="4"/>
    </row>
    <row r="954" spans="11:11" ht="15.75" customHeight="1" x14ac:dyDescent="0.3">
      <c r="K954" s="4"/>
    </row>
    <row r="955" spans="11:11" ht="15.75" customHeight="1" x14ac:dyDescent="0.3">
      <c r="K955" s="4"/>
    </row>
    <row r="956" spans="11:11" ht="15.75" customHeight="1" x14ac:dyDescent="0.3">
      <c r="K956" s="4"/>
    </row>
    <row r="957" spans="11:11" ht="15.75" customHeight="1" x14ac:dyDescent="0.3">
      <c r="K957" s="4"/>
    </row>
    <row r="958" spans="11:11" ht="15.75" customHeight="1" x14ac:dyDescent="0.3">
      <c r="K958" s="4"/>
    </row>
    <row r="959" spans="11:11" ht="15.75" customHeight="1" x14ac:dyDescent="0.3">
      <c r="K959" s="4"/>
    </row>
    <row r="960" spans="11:11" ht="15.75" customHeight="1" x14ac:dyDescent="0.3">
      <c r="K960" s="4"/>
    </row>
    <row r="961" spans="11:11" ht="15.75" customHeight="1" x14ac:dyDescent="0.3">
      <c r="K961" s="4"/>
    </row>
    <row r="962" spans="11:11" ht="15.75" customHeight="1" x14ac:dyDescent="0.3">
      <c r="K962" s="4"/>
    </row>
    <row r="963" spans="11:11" ht="15.75" customHeight="1" x14ac:dyDescent="0.3">
      <c r="K963" s="4"/>
    </row>
    <row r="964" spans="11:11" ht="15.75" customHeight="1" x14ac:dyDescent="0.3">
      <c r="K964" s="4"/>
    </row>
    <row r="965" spans="11:11" ht="15.75" customHeight="1" x14ac:dyDescent="0.3">
      <c r="K965" s="4"/>
    </row>
    <row r="966" spans="11:11" ht="15.75" customHeight="1" x14ac:dyDescent="0.3">
      <c r="K966" s="4"/>
    </row>
    <row r="967" spans="11:11" ht="15.75" customHeight="1" x14ac:dyDescent="0.3">
      <c r="K967" s="4"/>
    </row>
    <row r="968" spans="11:11" ht="15.75" customHeight="1" x14ac:dyDescent="0.3">
      <c r="K968" s="4"/>
    </row>
    <row r="969" spans="11:11" ht="15.75" customHeight="1" x14ac:dyDescent="0.3">
      <c r="K969" s="4"/>
    </row>
    <row r="970" spans="11:11" ht="15.75" customHeight="1" x14ac:dyDescent="0.3">
      <c r="K970" s="4"/>
    </row>
    <row r="971" spans="11:11" ht="15.75" customHeight="1" x14ac:dyDescent="0.3">
      <c r="K971" s="4"/>
    </row>
    <row r="972" spans="11:11" ht="15.75" customHeight="1" x14ac:dyDescent="0.3">
      <c r="K972" s="4"/>
    </row>
    <row r="973" spans="11:11" ht="15.75" customHeight="1" x14ac:dyDescent="0.3">
      <c r="K973" s="4"/>
    </row>
    <row r="974" spans="11:11" ht="15.75" customHeight="1" x14ac:dyDescent="0.3">
      <c r="K974" s="4"/>
    </row>
    <row r="975" spans="11:11" ht="15.75" customHeight="1" x14ac:dyDescent="0.3">
      <c r="K975" s="4"/>
    </row>
    <row r="976" spans="11:11" ht="15.75" customHeight="1" x14ac:dyDescent="0.3">
      <c r="K976" s="4"/>
    </row>
    <row r="977" spans="11:11" ht="15.75" customHeight="1" x14ac:dyDescent="0.3">
      <c r="K977" s="4"/>
    </row>
    <row r="978" spans="11:11" ht="15.75" customHeight="1" x14ac:dyDescent="0.3">
      <c r="K978" s="4"/>
    </row>
    <row r="979" spans="11:11" ht="15.75" customHeight="1" x14ac:dyDescent="0.3">
      <c r="K979" s="4"/>
    </row>
    <row r="980" spans="11:11" ht="15.75" customHeight="1" x14ac:dyDescent="0.3">
      <c r="K980" s="4"/>
    </row>
    <row r="981" spans="11:11" ht="15.75" customHeight="1" x14ac:dyDescent="0.3">
      <c r="K981" s="4"/>
    </row>
    <row r="982" spans="11:11" ht="15.75" customHeight="1" x14ac:dyDescent="0.3">
      <c r="K982" s="4"/>
    </row>
    <row r="983" spans="11:11" ht="15.75" customHeight="1" x14ac:dyDescent="0.3">
      <c r="K983" s="4"/>
    </row>
    <row r="984" spans="11:11" ht="15.75" customHeight="1" x14ac:dyDescent="0.3">
      <c r="K984" s="4"/>
    </row>
    <row r="985" spans="11:11" ht="15.75" customHeight="1" x14ac:dyDescent="0.3">
      <c r="K985" s="4"/>
    </row>
    <row r="986" spans="11:11" ht="15.75" customHeight="1" x14ac:dyDescent="0.3">
      <c r="K986" s="4"/>
    </row>
    <row r="987" spans="11:11" ht="15.75" customHeight="1" x14ac:dyDescent="0.3">
      <c r="K987" s="4"/>
    </row>
    <row r="988" spans="11:11" ht="15.75" customHeight="1" x14ac:dyDescent="0.3">
      <c r="K988" s="4"/>
    </row>
    <row r="989" spans="11:11" ht="15.75" customHeight="1" x14ac:dyDescent="0.3">
      <c r="K989" s="4"/>
    </row>
    <row r="990" spans="11:11" ht="15.75" customHeight="1" x14ac:dyDescent="0.3">
      <c r="K990" s="4"/>
    </row>
    <row r="991" spans="11:11" ht="15.75" customHeight="1" x14ac:dyDescent="0.3">
      <c r="K991" s="4"/>
    </row>
    <row r="992" spans="11:11" ht="15.75" customHeight="1" x14ac:dyDescent="0.3">
      <c r="K992" s="4"/>
    </row>
    <row r="993" spans="11:11" ht="15.75" customHeight="1" x14ac:dyDescent="0.3">
      <c r="K993" s="4"/>
    </row>
    <row r="994" spans="11:11" ht="15.75" customHeight="1" x14ac:dyDescent="0.3">
      <c r="K994" s="4"/>
    </row>
    <row r="995" spans="11:11" ht="15.75" customHeight="1" x14ac:dyDescent="0.3">
      <c r="K995" s="4"/>
    </row>
    <row r="996" spans="11:11" ht="15.75" customHeight="1" x14ac:dyDescent="0.3">
      <c r="K996" s="4"/>
    </row>
    <row r="997" spans="11:11" ht="15.75" customHeight="1" x14ac:dyDescent="0.3">
      <c r="K997" s="4"/>
    </row>
    <row r="998" spans="11:11" ht="15.75" customHeight="1" x14ac:dyDescent="0.3">
      <c r="K998" s="4"/>
    </row>
    <row r="999" spans="11:11" ht="15.75" customHeight="1" x14ac:dyDescent="0.3">
      <c r="K999" s="4"/>
    </row>
    <row r="1000" spans="11:11" ht="15.75" customHeight="1" x14ac:dyDescent="0.3">
      <c r="K1000" s="4"/>
    </row>
    <row r="1001" spans="11:11" ht="15.75" customHeight="1" x14ac:dyDescent="0.3">
      <c r="K1001" s="4"/>
    </row>
  </sheetData>
  <mergeCells count="10">
    <mergeCell ref="K22:L22"/>
    <mergeCell ref="D28:H28"/>
    <mergeCell ref="C2:D2"/>
    <mergeCell ref="K3:L3"/>
    <mergeCell ref="N3:O3"/>
    <mergeCell ref="K9:L9"/>
    <mergeCell ref="C10:E10"/>
    <mergeCell ref="F10:I10"/>
    <mergeCell ref="D19:I19"/>
    <mergeCell ref="D20:I20"/>
  </mergeCells>
  <pageMargins left="0.70866141732283472" right="0.70866141732283472" top="0.74803149606299213" bottom="0.74803149606299213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65DB-37F7-4438-B0C8-1F2A1DADEA33}">
  <sheetPr>
    <pageSetUpPr fitToPage="1"/>
  </sheetPr>
  <dimension ref="B1:O1000"/>
  <sheetViews>
    <sheetView topLeftCell="A11" workbookViewId="0">
      <selection activeCell="I22" sqref="I22:I27"/>
    </sheetView>
  </sheetViews>
  <sheetFormatPr baseColWidth="10" defaultColWidth="14.44140625" defaultRowHeight="15" customHeight="1" x14ac:dyDescent="0.3"/>
  <cols>
    <col min="1" max="1" width="10.6640625" style="3" customWidth="1"/>
    <col min="2" max="2" width="14.109375" style="3" customWidth="1"/>
    <col min="3" max="3" width="20.5546875" style="3" customWidth="1"/>
    <col min="4" max="4" width="15.33203125" style="3" customWidth="1"/>
    <col min="5" max="5" width="15" style="3" customWidth="1"/>
    <col min="6" max="6" width="14.6640625" style="3" customWidth="1"/>
    <col min="7" max="7" width="14.88671875" style="3" customWidth="1"/>
    <col min="8" max="8" width="13.109375" style="3" customWidth="1"/>
    <col min="9" max="9" width="13.88671875" style="3" customWidth="1"/>
    <col min="10" max="10" width="10.6640625" style="3" customWidth="1"/>
    <col min="11" max="11" width="12.33203125" style="3" customWidth="1"/>
    <col min="12" max="12" width="40.109375" style="3" customWidth="1"/>
    <col min="13" max="13" width="10.6640625" style="3" customWidth="1"/>
    <col min="14" max="14" width="18.88671875" style="3" customWidth="1"/>
    <col min="15" max="15" width="22" style="3" customWidth="1"/>
    <col min="16" max="25" width="10.6640625" style="3" customWidth="1"/>
    <col min="26" max="16384" width="14.44140625" style="3"/>
  </cols>
  <sheetData>
    <row r="1" spans="2:15" thickBot="1" x14ac:dyDescent="0.35">
      <c r="K1" s="4"/>
    </row>
    <row r="2" spans="2:15" ht="18.600000000000001" thickBot="1" x14ac:dyDescent="0.35">
      <c r="B2" s="71" t="s">
        <v>75</v>
      </c>
      <c r="C2" s="85" t="s">
        <v>80</v>
      </c>
      <c r="D2" s="86"/>
      <c r="K2" s="4"/>
    </row>
    <row r="3" spans="2:15" ht="42.75" customHeight="1" thickBot="1" x14ac:dyDescent="0.4">
      <c r="B3" s="68" t="s">
        <v>73</v>
      </c>
      <c r="C3" s="70">
        <v>5</v>
      </c>
      <c r="D3" s="69" t="s">
        <v>72</v>
      </c>
      <c r="E3" s="41"/>
      <c r="F3" s="41"/>
      <c r="G3" s="41"/>
      <c r="H3" s="41"/>
      <c r="I3" s="41"/>
      <c r="J3" s="41"/>
      <c r="K3" s="81" t="s">
        <v>71</v>
      </c>
      <c r="L3" s="82"/>
      <c r="N3" s="87" t="s">
        <v>70</v>
      </c>
      <c r="O3" s="86"/>
    </row>
    <row r="4" spans="2:15" ht="18" x14ac:dyDescent="0.35">
      <c r="B4" s="31" t="s">
        <v>69</v>
      </c>
      <c r="C4" s="65">
        <v>7620</v>
      </c>
      <c r="D4" s="62" t="s">
        <v>66</v>
      </c>
      <c r="E4" s="41"/>
      <c r="F4" s="41"/>
      <c r="G4" s="41"/>
      <c r="H4" s="41"/>
      <c r="I4" s="41"/>
      <c r="J4" s="41"/>
      <c r="K4" s="68" t="s">
        <v>69</v>
      </c>
      <c r="L4" s="26" t="s">
        <v>68</v>
      </c>
      <c r="N4" s="67" t="s">
        <v>67</v>
      </c>
      <c r="O4" s="62">
        <f>C12/G12</f>
        <v>0.95188778385293715</v>
      </c>
    </row>
    <row r="5" spans="2:15" ht="20.399999999999999" thickBot="1" x14ac:dyDescent="0.4">
      <c r="B5" s="31" t="s">
        <v>65</v>
      </c>
      <c r="C5" s="65">
        <v>240</v>
      </c>
      <c r="D5" s="62" t="s">
        <v>66</v>
      </c>
      <c r="E5" s="41"/>
      <c r="F5" s="41"/>
      <c r="G5" s="41"/>
      <c r="H5" s="41"/>
      <c r="I5" s="41"/>
      <c r="J5" s="41"/>
      <c r="K5" s="31" t="s">
        <v>65</v>
      </c>
      <c r="L5" s="30" t="s">
        <v>64</v>
      </c>
      <c r="N5" s="64" t="s">
        <v>63</v>
      </c>
      <c r="O5" s="60">
        <f>O4^2</f>
        <v>0.90609035304845598</v>
      </c>
    </row>
    <row r="6" spans="2:15" ht="18" x14ac:dyDescent="0.35">
      <c r="B6" s="31" t="s">
        <v>62</v>
      </c>
      <c r="C6" s="63">
        <f>C3*1000/C4</f>
        <v>0.65616797900262469</v>
      </c>
      <c r="D6" s="62" t="s">
        <v>61</v>
      </c>
      <c r="E6" s="41"/>
      <c r="F6" s="41"/>
      <c r="G6" s="41"/>
      <c r="H6" s="41"/>
      <c r="I6" s="41"/>
      <c r="J6" s="41"/>
      <c r="K6" s="31" t="s">
        <v>62</v>
      </c>
      <c r="L6" s="30" t="s">
        <v>55</v>
      </c>
    </row>
    <row r="7" spans="2:15" ht="18.600000000000001" thickBot="1" x14ac:dyDescent="0.4">
      <c r="B7" s="20" t="s">
        <v>60</v>
      </c>
      <c r="C7" s="61">
        <f>C3*1000/C5</f>
        <v>20.833333333333332</v>
      </c>
      <c r="D7" s="60" t="s">
        <v>61</v>
      </c>
      <c r="E7" s="41"/>
      <c r="F7" s="41"/>
      <c r="G7" s="41"/>
      <c r="H7" s="41"/>
      <c r="I7" s="41"/>
      <c r="J7" s="41"/>
      <c r="K7" s="20" t="s">
        <v>60</v>
      </c>
      <c r="L7" s="19" t="s">
        <v>47</v>
      </c>
    </row>
    <row r="8" spans="2:15" ht="18.600000000000001" thickBot="1" x14ac:dyDescent="0.4">
      <c r="B8" s="41"/>
      <c r="C8" s="41"/>
      <c r="D8" s="41"/>
      <c r="E8" s="41"/>
      <c r="F8" s="41"/>
      <c r="G8" s="41"/>
      <c r="H8" s="41"/>
      <c r="I8" s="41"/>
      <c r="J8" s="41"/>
      <c r="K8" s="59"/>
      <c r="L8" s="41"/>
    </row>
    <row r="9" spans="2:15" ht="18.600000000000001" thickBot="1" x14ac:dyDescent="0.4">
      <c r="B9" s="41"/>
      <c r="C9" s="41"/>
      <c r="D9" s="41"/>
      <c r="E9" s="41"/>
      <c r="F9" s="41"/>
      <c r="G9" s="41"/>
      <c r="H9" s="41"/>
      <c r="I9" s="41"/>
      <c r="J9" s="41"/>
      <c r="K9" s="81" t="s">
        <v>59</v>
      </c>
      <c r="L9" s="82"/>
    </row>
    <row r="10" spans="2:15" ht="19.2" thickTop="1" thickBot="1" x14ac:dyDescent="0.4">
      <c r="B10" s="58"/>
      <c r="C10" s="88" t="s">
        <v>58</v>
      </c>
      <c r="D10" s="84"/>
      <c r="E10" s="89"/>
      <c r="F10" s="91" t="s">
        <v>57</v>
      </c>
      <c r="G10" s="92"/>
      <c r="H10" s="92"/>
      <c r="I10" s="93"/>
      <c r="J10" s="41"/>
      <c r="K10" s="27" t="s">
        <v>56</v>
      </c>
      <c r="L10" s="26" t="s">
        <v>55</v>
      </c>
    </row>
    <row r="11" spans="2:15" ht="18" x14ac:dyDescent="0.35">
      <c r="B11" s="57" t="s">
        <v>13</v>
      </c>
      <c r="C11" s="80" t="s">
        <v>7</v>
      </c>
      <c r="D11" s="54" t="s">
        <v>28</v>
      </c>
      <c r="E11" s="79" t="s">
        <v>54</v>
      </c>
      <c r="F11" s="78" t="s">
        <v>53</v>
      </c>
      <c r="G11" s="54" t="s">
        <v>52</v>
      </c>
      <c r="H11" s="54" t="s">
        <v>51</v>
      </c>
      <c r="I11" s="77" t="s">
        <v>26</v>
      </c>
      <c r="J11" s="41"/>
      <c r="K11" s="31" t="s">
        <v>50</v>
      </c>
      <c r="L11" s="30" t="s">
        <v>49</v>
      </c>
    </row>
    <row r="12" spans="2:15" ht="18" x14ac:dyDescent="0.35">
      <c r="B12" s="52">
        <v>15</v>
      </c>
      <c r="C12" s="51">
        <f>B12/$B$17*$C$17</f>
        <v>9.8425196850393706E-2</v>
      </c>
      <c r="D12" s="50">
        <f>(B12/$B$17)*$D$17</f>
        <v>34.29</v>
      </c>
      <c r="E12" s="76">
        <f>(B12/$B$17)*$C$7</f>
        <v>3.1249999999999996</v>
      </c>
      <c r="F12" s="75">
        <f>0.0016*1000</f>
        <v>1.6</v>
      </c>
      <c r="G12" s="12">
        <v>0.10340000000000001</v>
      </c>
      <c r="H12" s="48">
        <v>34.380000000000003</v>
      </c>
      <c r="I12" s="28">
        <v>3.23</v>
      </c>
      <c r="J12" s="41"/>
      <c r="K12" s="31" t="s">
        <v>48</v>
      </c>
      <c r="L12" s="30" t="s">
        <v>79</v>
      </c>
    </row>
    <row r="13" spans="2:15" ht="18" x14ac:dyDescent="0.35">
      <c r="B13" s="52">
        <v>30</v>
      </c>
      <c r="C13" s="51">
        <f>B13/$B$17*$C$17</f>
        <v>0.19685039370078741</v>
      </c>
      <c r="D13" s="50">
        <f>(B13/$B$17)*$D$17</f>
        <v>68.58</v>
      </c>
      <c r="E13" s="76">
        <f>(B13/$B$17)*$C$7</f>
        <v>6.2499999999999991</v>
      </c>
      <c r="F13" s="75">
        <f>0.0061*1000</f>
        <v>6.1000000000000005</v>
      </c>
      <c r="G13" s="12">
        <v>0.20319999999999999</v>
      </c>
      <c r="H13" s="48">
        <v>68.44</v>
      </c>
      <c r="I13" s="28">
        <v>6.5</v>
      </c>
      <c r="J13" s="41"/>
      <c r="K13" s="31" t="s">
        <v>46</v>
      </c>
      <c r="L13" s="30" t="s">
        <v>45</v>
      </c>
    </row>
    <row r="14" spans="2:15" ht="18" x14ac:dyDescent="0.35">
      <c r="B14" s="52">
        <v>45</v>
      </c>
      <c r="C14" s="51">
        <f>B14/$B$17*$C$17</f>
        <v>0.29527559055118113</v>
      </c>
      <c r="D14" s="50">
        <f>(B14/$B$17)*$D$17</f>
        <v>102.87</v>
      </c>
      <c r="E14" s="76">
        <f>(B14/$B$17)*$C$7</f>
        <v>9.375</v>
      </c>
      <c r="F14" s="75">
        <f>0.0139*1000</f>
        <v>13.899999999999999</v>
      </c>
      <c r="G14" s="12">
        <v>0.30649999999999999</v>
      </c>
      <c r="H14" s="48">
        <v>102.99</v>
      </c>
      <c r="I14" s="28">
        <v>9.85</v>
      </c>
      <c r="J14" s="41"/>
      <c r="K14" s="31" t="s">
        <v>44</v>
      </c>
      <c r="L14" s="30" t="s">
        <v>43</v>
      </c>
    </row>
    <row r="15" spans="2:15" ht="18" x14ac:dyDescent="0.35">
      <c r="B15" s="52">
        <v>60</v>
      </c>
      <c r="C15" s="51">
        <f>B15/$B$17*$C$17</f>
        <v>0.39370078740157483</v>
      </c>
      <c r="D15" s="50">
        <f>(B15/$B$17)*$D$17</f>
        <v>137.16</v>
      </c>
      <c r="E15" s="76">
        <f>(B15/$B$17)*$C$7</f>
        <v>12.499999999999998</v>
      </c>
      <c r="F15" s="75">
        <f>0.0247*1000</f>
        <v>24.7</v>
      </c>
      <c r="G15" s="12">
        <v>0.40849999999999997</v>
      </c>
      <c r="H15" s="48">
        <v>137.44</v>
      </c>
      <c r="I15" s="28">
        <v>13.28</v>
      </c>
      <c r="J15" s="41"/>
      <c r="K15" s="31" t="s">
        <v>42</v>
      </c>
      <c r="L15" s="30" t="s">
        <v>41</v>
      </c>
    </row>
    <row r="16" spans="2:15" ht="18" x14ac:dyDescent="0.35">
      <c r="B16" s="52">
        <v>80</v>
      </c>
      <c r="C16" s="51">
        <f>B16/$B$17*$C$17</f>
        <v>0.52493438320209973</v>
      </c>
      <c r="D16" s="50">
        <f>(B16/$B$17)*$D$17</f>
        <v>182.88</v>
      </c>
      <c r="E16" s="76">
        <f>(B16/$B$17)*$C$7</f>
        <v>16.666666666666668</v>
      </c>
      <c r="F16" s="75">
        <f>0.0439*1000</f>
        <v>43.9</v>
      </c>
      <c r="G16" s="12">
        <v>0.54390000000000005</v>
      </c>
      <c r="H16" s="48">
        <v>183.8</v>
      </c>
      <c r="I16" s="28">
        <v>17.579999999999998</v>
      </c>
      <c r="J16" s="41"/>
      <c r="K16" s="31" t="s">
        <v>40</v>
      </c>
      <c r="L16" s="30" t="s">
        <v>39</v>
      </c>
    </row>
    <row r="17" spans="2:12" ht="18.600000000000001" thickBot="1" x14ac:dyDescent="0.4">
      <c r="B17" s="47">
        <v>100</v>
      </c>
      <c r="C17" s="46">
        <f>C6</f>
        <v>0.65616797900262469</v>
      </c>
      <c r="D17" s="45">
        <f>C4*0.03</f>
        <v>228.6</v>
      </c>
      <c r="E17" s="74">
        <f>C7</f>
        <v>20.833333333333332</v>
      </c>
      <c r="F17" s="73">
        <f>0.0685*1000</f>
        <v>68.5</v>
      </c>
      <c r="G17" s="7">
        <v>0.67930000000000001</v>
      </c>
      <c r="H17" s="72">
        <v>228.6</v>
      </c>
      <c r="I17" s="21">
        <v>22.08</v>
      </c>
      <c r="J17" s="41"/>
      <c r="K17" s="31" t="s">
        <v>38</v>
      </c>
      <c r="L17" s="30" t="s">
        <v>78</v>
      </c>
    </row>
    <row r="18" spans="2:12" ht="18.600000000000001" thickBot="1" x14ac:dyDescent="0.4">
      <c r="K18" s="31" t="s">
        <v>36</v>
      </c>
      <c r="L18" s="30" t="s">
        <v>35</v>
      </c>
    </row>
    <row r="19" spans="2:12" ht="19.2" thickTop="1" thickBot="1" x14ac:dyDescent="0.4">
      <c r="D19" s="91" t="s">
        <v>34</v>
      </c>
      <c r="E19" s="92"/>
      <c r="F19" s="92"/>
      <c r="G19" s="92"/>
      <c r="H19" s="92"/>
      <c r="I19" s="93"/>
      <c r="K19" s="20" t="s">
        <v>33</v>
      </c>
      <c r="L19" s="19" t="s">
        <v>32</v>
      </c>
    </row>
    <row r="20" spans="2:12" ht="18.600000000000001" thickBot="1" x14ac:dyDescent="0.4">
      <c r="D20" s="83" t="s">
        <v>31</v>
      </c>
      <c r="E20" s="84"/>
      <c r="F20" s="84"/>
      <c r="G20" s="84"/>
      <c r="H20" s="84"/>
      <c r="I20" s="94"/>
    </row>
    <row r="21" spans="2:12" ht="15.75" customHeight="1" thickBot="1" x14ac:dyDescent="0.4">
      <c r="D21" s="40" t="s">
        <v>13</v>
      </c>
      <c r="E21" s="39" t="s">
        <v>77</v>
      </c>
      <c r="F21" s="38" t="s">
        <v>29</v>
      </c>
      <c r="G21" s="38" t="s">
        <v>76</v>
      </c>
      <c r="H21" s="37" t="s">
        <v>27</v>
      </c>
      <c r="I21" s="36" t="s">
        <v>26</v>
      </c>
      <c r="K21" s="81" t="s">
        <v>25</v>
      </c>
      <c r="L21" s="82"/>
    </row>
    <row r="22" spans="2:12" ht="15.75" customHeight="1" thickTop="1" x14ac:dyDescent="0.35">
      <c r="D22" s="18">
        <v>15</v>
      </c>
      <c r="E22" s="35">
        <f t="shared" ref="E22:E27" si="0">F12*$O$5</f>
        <v>1.4497445648775296</v>
      </c>
      <c r="F22" s="34">
        <f t="shared" ref="F22:F27" si="1">C12</f>
        <v>9.8425196850393706E-2</v>
      </c>
      <c r="G22" s="34">
        <f t="shared" ref="G22:G27" si="2">H12*$O$4</f>
        <v>32.725902008863983</v>
      </c>
      <c r="H22" s="33">
        <f t="shared" ref="H22:H27" si="3">((G22/$C$4)*$C$5)*$O$4</f>
        <v>0.98114602638758808</v>
      </c>
      <c r="I22" s="32">
        <v>3.23</v>
      </c>
      <c r="K22" s="27" t="s">
        <v>24</v>
      </c>
      <c r="L22" s="26" t="s">
        <v>23</v>
      </c>
    </row>
    <row r="23" spans="2:12" ht="15.75" customHeight="1" x14ac:dyDescent="0.35">
      <c r="D23" s="14">
        <v>30</v>
      </c>
      <c r="E23" s="13">
        <f t="shared" si="0"/>
        <v>5.5271511535955815</v>
      </c>
      <c r="F23" s="12">
        <f t="shared" si="1"/>
        <v>0.19685039370078741</v>
      </c>
      <c r="G23" s="12">
        <f t="shared" si="2"/>
        <v>65.147199926895013</v>
      </c>
      <c r="H23" s="29">
        <f t="shared" si="3"/>
        <v>1.9531598035476008</v>
      </c>
      <c r="I23" s="28">
        <v>6.5</v>
      </c>
      <c r="K23" s="31" t="s">
        <v>22</v>
      </c>
      <c r="L23" s="30" t="s">
        <v>21</v>
      </c>
    </row>
    <row r="24" spans="2:12" ht="15.75" customHeight="1" x14ac:dyDescent="0.35">
      <c r="D24" s="14">
        <v>45</v>
      </c>
      <c r="E24" s="13">
        <f t="shared" si="0"/>
        <v>12.594655907373538</v>
      </c>
      <c r="F24" s="12">
        <f t="shared" si="1"/>
        <v>0.29527559055118113</v>
      </c>
      <c r="G24" s="12">
        <f t="shared" si="2"/>
        <v>98.034922859013989</v>
      </c>
      <c r="H24" s="29">
        <f t="shared" si="3"/>
        <v>2.9391573373373379</v>
      </c>
      <c r="I24" s="28">
        <v>9.85</v>
      </c>
      <c r="K24" s="31" t="s">
        <v>20</v>
      </c>
      <c r="L24" s="30" t="s">
        <v>19</v>
      </c>
    </row>
    <row r="25" spans="2:12" ht="15.75" customHeight="1" x14ac:dyDescent="0.35">
      <c r="D25" s="14">
        <v>60</v>
      </c>
      <c r="E25" s="13">
        <f t="shared" si="0"/>
        <v>22.380431720296862</v>
      </c>
      <c r="F25" s="12">
        <f t="shared" si="1"/>
        <v>0.39370078740157483</v>
      </c>
      <c r="G25" s="12">
        <f t="shared" si="2"/>
        <v>130.82745701274769</v>
      </c>
      <c r="H25" s="29">
        <f t="shared" si="3"/>
        <v>3.9223010432434591</v>
      </c>
      <c r="I25" s="28">
        <v>13.28</v>
      </c>
      <c r="K25" s="27" t="s">
        <v>18</v>
      </c>
      <c r="L25" s="26" t="s">
        <v>17</v>
      </c>
    </row>
    <row r="26" spans="2:12" ht="15.75" customHeight="1" thickBot="1" x14ac:dyDescent="0.4">
      <c r="D26" s="14">
        <v>80</v>
      </c>
      <c r="E26" s="13">
        <f t="shared" si="0"/>
        <v>39.777366498827213</v>
      </c>
      <c r="F26" s="12">
        <f t="shared" si="1"/>
        <v>0.52493438320209973</v>
      </c>
      <c r="G26" s="12">
        <f t="shared" si="2"/>
        <v>174.95697467216985</v>
      </c>
      <c r="H26" s="29">
        <f t="shared" si="3"/>
        <v>5.2453356500883848</v>
      </c>
      <c r="I26" s="28">
        <v>17.579999999999998</v>
      </c>
      <c r="K26" s="20" t="s">
        <v>16</v>
      </c>
      <c r="L26" s="19" t="s">
        <v>15</v>
      </c>
    </row>
    <row r="27" spans="2:12" ht="15.75" customHeight="1" thickBot="1" x14ac:dyDescent="0.4">
      <c r="D27" s="25">
        <v>100</v>
      </c>
      <c r="E27" s="24">
        <f t="shared" si="0"/>
        <v>62.067189183819231</v>
      </c>
      <c r="F27" s="23">
        <f t="shared" si="1"/>
        <v>0.65616797900262469</v>
      </c>
      <c r="G27" s="23">
        <f t="shared" si="2"/>
        <v>217.60154738878143</v>
      </c>
      <c r="H27" s="22">
        <f t="shared" si="3"/>
        <v>6.5238505419488835</v>
      </c>
      <c r="I27" s="21">
        <v>22.08</v>
      </c>
      <c r="K27" s="4"/>
    </row>
    <row r="28" spans="2:12" ht="15.75" customHeight="1" thickBot="1" x14ac:dyDescent="0.4">
      <c r="D28" s="83" t="s">
        <v>14</v>
      </c>
      <c r="E28" s="84"/>
      <c r="F28" s="84"/>
      <c r="G28" s="84"/>
      <c r="H28" s="82"/>
      <c r="I28" s="10"/>
      <c r="K28" s="4"/>
    </row>
    <row r="29" spans="2:12" ht="15.75" customHeight="1" thickBot="1" x14ac:dyDescent="0.4">
      <c r="D29" s="18" t="s">
        <v>13</v>
      </c>
      <c r="E29" s="17" t="s">
        <v>12</v>
      </c>
      <c r="F29" s="16" t="s">
        <v>11</v>
      </c>
      <c r="G29" s="16" t="s">
        <v>10</v>
      </c>
      <c r="H29" s="15" t="s">
        <v>9</v>
      </c>
      <c r="I29" s="10"/>
      <c r="K29" s="4"/>
    </row>
    <row r="30" spans="2:12" ht="15.75" customHeight="1" x14ac:dyDescent="0.35">
      <c r="D30" s="14">
        <v>15</v>
      </c>
      <c r="E30" s="13">
        <f t="shared" ref="E30:E35" si="4">(($H$30)/((F22^2)*(2*PI()*60)))</f>
        <v>0.96718690876388203</v>
      </c>
      <c r="F30" s="12">
        <f t="shared" ref="F30:F35" si="5">E22/F22^2</f>
        <v>149.6507525562219</v>
      </c>
      <c r="G30" s="12">
        <f t="shared" ref="G30:G35" si="6">G22*F22</f>
        <v>3.2210533473291325</v>
      </c>
      <c r="H30" s="11">
        <f t="shared" ref="H30:H35" si="7">SQRT((G30)^2+(E22)^2)</f>
        <v>3.5322717859377906</v>
      </c>
      <c r="I30" s="10"/>
      <c r="K30" s="4"/>
    </row>
    <row r="31" spans="2:12" ht="15.75" customHeight="1" x14ac:dyDescent="0.35">
      <c r="D31" s="14">
        <v>30</v>
      </c>
      <c r="E31" s="13">
        <f t="shared" si="4"/>
        <v>0.24179672719097051</v>
      </c>
      <c r="F31" s="12">
        <f t="shared" si="5"/>
        <v>142.63587353014901</v>
      </c>
      <c r="G31" s="12">
        <f t="shared" si="6"/>
        <v>12.824251954113192</v>
      </c>
      <c r="H31" s="11">
        <f t="shared" si="7"/>
        <v>13.964628103077754</v>
      </c>
      <c r="I31" s="10"/>
      <c r="K31" s="4"/>
    </row>
    <row r="32" spans="2:12" ht="15.75" customHeight="1" x14ac:dyDescent="0.35">
      <c r="D32" s="14">
        <v>45</v>
      </c>
      <c r="E32" s="13">
        <f t="shared" si="4"/>
        <v>0.10746521208487575</v>
      </c>
      <c r="F32" s="12">
        <f t="shared" si="5"/>
        <v>144.45454587024196</v>
      </c>
      <c r="G32" s="12">
        <f t="shared" si="6"/>
        <v>28.947319741834843</v>
      </c>
      <c r="H32" s="11">
        <f t="shared" si="7"/>
        <v>31.568539365342204</v>
      </c>
      <c r="I32" s="10"/>
      <c r="K32" s="4"/>
    </row>
    <row r="33" spans="4:11" ht="15.75" customHeight="1" x14ac:dyDescent="0.35">
      <c r="D33" s="14">
        <v>60</v>
      </c>
      <c r="E33" s="13">
        <f t="shared" si="4"/>
        <v>6.0449181797742627E-2</v>
      </c>
      <c r="F33" s="12">
        <f t="shared" si="5"/>
        <v>144.38959328666724</v>
      </c>
      <c r="G33" s="12">
        <f t="shared" si="6"/>
        <v>51.506872839664446</v>
      </c>
      <c r="H33" s="11">
        <f t="shared" si="7"/>
        <v>56.159074722686029</v>
      </c>
      <c r="I33" s="10"/>
      <c r="K33" s="4"/>
    </row>
    <row r="34" spans="4:11" ht="15.75" customHeight="1" x14ac:dyDescent="0.35">
      <c r="D34" s="14">
        <v>80</v>
      </c>
      <c r="E34" s="13">
        <f t="shared" si="4"/>
        <v>3.4002664761230234E-2</v>
      </c>
      <c r="F34" s="12">
        <f t="shared" si="5"/>
        <v>144.35305745840645</v>
      </c>
      <c r="G34" s="12">
        <f t="shared" si="6"/>
        <v>91.84093158644086</v>
      </c>
      <c r="H34" s="11">
        <f t="shared" si="7"/>
        <v>100.08494192558305</v>
      </c>
      <c r="I34" s="10"/>
      <c r="K34" s="4"/>
    </row>
    <row r="35" spans="4:11" ht="15.75" customHeight="1" thickBot="1" x14ac:dyDescent="0.4">
      <c r="D35" s="9">
        <v>100</v>
      </c>
      <c r="E35" s="8">
        <f t="shared" si="4"/>
        <v>2.1761705447187345E-2</v>
      </c>
      <c r="F35" s="7">
        <f t="shared" si="5"/>
        <v>144.15576398579813</v>
      </c>
      <c r="G35" s="7">
        <f t="shared" si="6"/>
        <v>142.78316757794056</v>
      </c>
      <c r="H35" s="6">
        <f t="shared" si="7"/>
        <v>155.68997693098379</v>
      </c>
      <c r="I35" s="5"/>
      <c r="K35" s="4"/>
    </row>
    <row r="36" spans="4:11" ht="15.75" customHeight="1" thickTop="1" x14ac:dyDescent="0.3">
      <c r="K36" s="4"/>
    </row>
    <row r="37" spans="4:11" ht="15.75" customHeight="1" x14ac:dyDescent="0.3">
      <c r="K37" s="4"/>
    </row>
    <row r="38" spans="4:11" ht="15.75" customHeight="1" x14ac:dyDescent="0.3">
      <c r="K38" s="4"/>
    </row>
    <row r="39" spans="4:11" ht="15.75" customHeight="1" x14ac:dyDescent="0.3">
      <c r="K39" s="4"/>
    </row>
    <row r="40" spans="4:11" ht="15.75" customHeight="1" x14ac:dyDescent="0.3">
      <c r="K40" s="4"/>
    </row>
    <row r="41" spans="4:11" ht="15.75" customHeight="1" x14ac:dyDescent="0.3">
      <c r="K41" s="4"/>
    </row>
    <row r="42" spans="4:11" ht="15.75" customHeight="1" x14ac:dyDescent="0.3">
      <c r="K42" s="4"/>
    </row>
    <row r="43" spans="4:11" ht="15.75" customHeight="1" x14ac:dyDescent="0.3">
      <c r="K43" s="4"/>
    </row>
    <row r="44" spans="4:11" ht="15.75" customHeight="1" x14ac:dyDescent="0.3">
      <c r="K44" s="4"/>
    </row>
    <row r="45" spans="4:11" ht="15.75" customHeight="1" x14ac:dyDescent="0.3">
      <c r="K45" s="4"/>
    </row>
    <row r="46" spans="4:11" ht="15.75" customHeight="1" x14ac:dyDescent="0.3">
      <c r="K46" s="4"/>
    </row>
    <row r="47" spans="4:11" ht="15.75" customHeight="1" x14ac:dyDescent="0.3">
      <c r="K47" s="4"/>
    </row>
    <row r="48" spans="4:11" ht="15.75" customHeight="1" x14ac:dyDescent="0.3">
      <c r="K48" s="4"/>
    </row>
    <row r="49" spans="11:11" ht="15.75" customHeight="1" x14ac:dyDescent="0.3">
      <c r="K49" s="4"/>
    </row>
    <row r="50" spans="11:11" ht="15.75" customHeight="1" x14ac:dyDescent="0.3">
      <c r="K50" s="4"/>
    </row>
    <row r="51" spans="11:11" ht="15.75" customHeight="1" x14ac:dyDescent="0.3">
      <c r="K51" s="4"/>
    </row>
    <row r="52" spans="11:11" ht="15.75" customHeight="1" x14ac:dyDescent="0.3">
      <c r="K52" s="4"/>
    </row>
    <row r="53" spans="11:11" ht="15.75" customHeight="1" x14ac:dyDescent="0.3">
      <c r="K53" s="4"/>
    </row>
    <row r="54" spans="11:11" ht="15.75" customHeight="1" x14ac:dyDescent="0.3">
      <c r="K54" s="4"/>
    </row>
    <row r="55" spans="11:11" ht="15.75" customHeight="1" x14ac:dyDescent="0.3">
      <c r="K55" s="4"/>
    </row>
    <row r="56" spans="11:11" ht="15.75" customHeight="1" x14ac:dyDescent="0.3">
      <c r="K56" s="4"/>
    </row>
    <row r="57" spans="11:11" ht="15.75" customHeight="1" x14ac:dyDescent="0.3">
      <c r="K57" s="4"/>
    </row>
    <row r="58" spans="11:11" ht="15.75" customHeight="1" x14ac:dyDescent="0.3">
      <c r="K58" s="4"/>
    </row>
    <row r="59" spans="11:11" ht="15.75" customHeight="1" x14ac:dyDescent="0.3">
      <c r="K59" s="4"/>
    </row>
    <row r="60" spans="11:11" ht="15.75" customHeight="1" x14ac:dyDescent="0.3">
      <c r="K60" s="4"/>
    </row>
    <row r="61" spans="11:11" ht="15.75" customHeight="1" x14ac:dyDescent="0.3">
      <c r="K61" s="4"/>
    </row>
    <row r="62" spans="11:11" ht="15.75" customHeight="1" x14ac:dyDescent="0.3">
      <c r="K62" s="4"/>
    </row>
    <row r="63" spans="11:11" ht="15.75" customHeight="1" x14ac:dyDescent="0.3">
      <c r="K63" s="4"/>
    </row>
    <row r="64" spans="11:11" ht="15.75" customHeight="1" x14ac:dyDescent="0.3">
      <c r="K64" s="4"/>
    </row>
    <row r="65" spans="11:11" ht="15.75" customHeight="1" x14ac:dyDescent="0.3">
      <c r="K65" s="4"/>
    </row>
    <row r="66" spans="11:11" ht="15.75" customHeight="1" x14ac:dyDescent="0.3">
      <c r="K66" s="4"/>
    </row>
    <row r="67" spans="11:11" ht="15.75" customHeight="1" x14ac:dyDescent="0.3">
      <c r="K67" s="4"/>
    </row>
    <row r="68" spans="11:11" ht="15.75" customHeight="1" x14ac:dyDescent="0.3">
      <c r="K68" s="4"/>
    </row>
    <row r="69" spans="11:11" ht="15.75" customHeight="1" x14ac:dyDescent="0.3">
      <c r="K69" s="4"/>
    </row>
    <row r="70" spans="11:11" ht="15.75" customHeight="1" x14ac:dyDescent="0.3">
      <c r="K70" s="4"/>
    </row>
    <row r="71" spans="11:11" ht="15.75" customHeight="1" x14ac:dyDescent="0.3">
      <c r="K71" s="4"/>
    </row>
    <row r="72" spans="11:11" ht="15.75" customHeight="1" x14ac:dyDescent="0.3">
      <c r="K72" s="4"/>
    </row>
    <row r="73" spans="11:11" ht="15.75" customHeight="1" x14ac:dyDescent="0.3">
      <c r="K73" s="4"/>
    </row>
    <row r="74" spans="11:11" ht="15.75" customHeight="1" x14ac:dyDescent="0.3">
      <c r="K74" s="4"/>
    </row>
    <row r="75" spans="11:11" ht="15.75" customHeight="1" x14ac:dyDescent="0.3">
      <c r="K75" s="4"/>
    </row>
    <row r="76" spans="11:11" ht="15.75" customHeight="1" x14ac:dyDescent="0.3">
      <c r="K76" s="4"/>
    </row>
    <row r="77" spans="11:11" ht="15.75" customHeight="1" x14ac:dyDescent="0.3">
      <c r="K77" s="4"/>
    </row>
    <row r="78" spans="11:11" ht="15.75" customHeight="1" x14ac:dyDescent="0.3">
      <c r="K78" s="4"/>
    </row>
    <row r="79" spans="11:11" ht="15.75" customHeight="1" x14ac:dyDescent="0.3">
      <c r="K79" s="4"/>
    </row>
    <row r="80" spans="11:11" ht="15.75" customHeight="1" x14ac:dyDescent="0.3">
      <c r="K80" s="4"/>
    </row>
    <row r="81" spans="11:11" ht="15.75" customHeight="1" x14ac:dyDescent="0.3">
      <c r="K81" s="4"/>
    </row>
    <row r="82" spans="11:11" ht="15.75" customHeight="1" x14ac:dyDescent="0.3">
      <c r="K82" s="4"/>
    </row>
    <row r="83" spans="11:11" ht="15.75" customHeight="1" x14ac:dyDescent="0.3">
      <c r="K83" s="4"/>
    </row>
    <row r="84" spans="11:11" ht="15.75" customHeight="1" x14ac:dyDescent="0.3">
      <c r="K84" s="4"/>
    </row>
    <row r="85" spans="11:11" ht="15.75" customHeight="1" x14ac:dyDescent="0.3">
      <c r="K85" s="4"/>
    </row>
    <row r="86" spans="11:11" ht="15.75" customHeight="1" x14ac:dyDescent="0.3">
      <c r="K86" s="4"/>
    </row>
    <row r="87" spans="11:11" ht="15.75" customHeight="1" x14ac:dyDescent="0.3">
      <c r="K87" s="4"/>
    </row>
    <row r="88" spans="11:11" ht="15.75" customHeight="1" x14ac:dyDescent="0.3">
      <c r="K88" s="4"/>
    </row>
    <row r="89" spans="11:11" ht="15.75" customHeight="1" x14ac:dyDescent="0.3">
      <c r="K89" s="4"/>
    </row>
    <row r="90" spans="11:11" ht="15.75" customHeight="1" x14ac:dyDescent="0.3">
      <c r="K90" s="4"/>
    </row>
    <row r="91" spans="11:11" ht="15.75" customHeight="1" x14ac:dyDescent="0.3">
      <c r="K91" s="4"/>
    </row>
    <row r="92" spans="11:11" ht="15.75" customHeight="1" x14ac:dyDescent="0.3">
      <c r="K92" s="4"/>
    </row>
    <row r="93" spans="11:11" ht="15.75" customHeight="1" x14ac:dyDescent="0.3">
      <c r="K93" s="4"/>
    </row>
    <row r="94" spans="11:11" ht="15.75" customHeight="1" x14ac:dyDescent="0.3">
      <c r="K94" s="4"/>
    </row>
    <row r="95" spans="11:11" ht="15.75" customHeight="1" x14ac:dyDescent="0.3">
      <c r="K95" s="4"/>
    </row>
    <row r="96" spans="11:11" ht="15.75" customHeight="1" x14ac:dyDescent="0.3">
      <c r="K96" s="4"/>
    </row>
    <row r="97" spans="11:11" ht="15.75" customHeight="1" x14ac:dyDescent="0.3">
      <c r="K97" s="4"/>
    </row>
    <row r="98" spans="11:11" ht="15.75" customHeight="1" x14ac:dyDescent="0.3">
      <c r="K98" s="4"/>
    </row>
    <row r="99" spans="11:11" ht="15.75" customHeight="1" x14ac:dyDescent="0.3">
      <c r="K99" s="4"/>
    </row>
    <row r="100" spans="11:11" ht="15.75" customHeight="1" x14ac:dyDescent="0.3">
      <c r="K100" s="4"/>
    </row>
    <row r="101" spans="11:11" ht="15.75" customHeight="1" x14ac:dyDescent="0.3">
      <c r="K101" s="4"/>
    </row>
    <row r="102" spans="11:11" ht="15.75" customHeight="1" x14ac:dyDescent="0.3">
      <c r="K102" s="4"/>
    </row>
    <row r="103" spans="11:11" ht="15.75" customHeight="1" x14ac:dyDescent="0.3">
      <c r="K103" s="4"/>
    </row>
    <row r="104" spans="11:11" ht="15.75" customHeight="1" x14ac:dyDescent="0.3">
      <c r="K104" s="4"/>
    </row>
    <row r="105" spans="11:11" ht="15.75" customHeight="1" x14ac:dyDescent="0.3">
      <c r="K105" s="4"/>
    </row>
    <row r="106" spans="11:11" ht="15.75" customHeight="1" x14ac:dyDescent="0.3">
      <c r="K106" s="4"/>
    </row>
    <row r="107" spans="11:11" ht="15.75" customHeight="1" x14ac:dyDescent="0.3">
      <c r="K107" s="4"/>
    </row>
    <row r="108" spans="11:11" ht="15.75" customHeight="1" x14ac:dyDescent="0.3">
      <c r="K108" s="4"/>
    </row>
    <row r="109" spans="11:11" ht="15.75" customHeight="1" x14ac:dyDescent="0.3">
      <c r="K109" s="4"/>
    </row>
    <row r="110" spans="11:11" ht="15.75" customHeight="1" x14ac:dyDescent="0.3">
      <c r="K110" s="4"/>
    </row>
    <row r="111" spans="11:11" ht="15.75" customHeight="1" x14ac:dyDescent="0.3">
      <c r="K111" s="4"/>
    </row>
    <row r="112" spans="11:11" ht="15.75" customHeight="1" x14ac:dyDescent="0.3">
      <c r="K112" s="4"/>
    </row>
    <row r="113" spans="11:11" ht="15.75" customHeight="1" x14ac:dyDescent="0.3">
      <c r="K113" s="4"/>
    </row>
    <row r="114" spans="11:11" ht="15.75" customHeight="1" x14ac:dyDescent="0.3">
      <c r="K114" s="4"/>
    </row>
    <row r="115" spans="11:11" ht="15.75" customHeight="1" x14ac:dyDescent="0.3">
      <c r="K115" s="4"/>
    </row>
    <row r="116" spans="11:11" ht="15.75" customHeight="1" x14ac:dyDescent="0.3">
      <c r="K116" s="4"/>
    </row>
    <row r="117" spans="11:11" ht="15.75" customHeight="1" x14ac:dyDescent="0.3">
      <c r="K117" s="4"/>
    </row>
    <row r="118" spans="11:11" ht="15.75" customHeight="1" x14ac:dyDescent="0.3">
      <c r="K118" s="4"/>
    </row>
    <row r="119" spans="11:11" ht="15.75" customHeight="1" x14ac:dyDescent="0.3">
      <c r="K119" s="4"/>
    </row>
    <row r="120" spans="11:11" ht="15.75" customHeight="1" x14ac:dyDescent="0.3">
      <c r="K120" s="4"/>
    </row>
    <row r="121" spans="11:11" ht="15.75" customHeight="1" x14ac:dyDescent="0.3">
      <c r="K121" s="4"/>
    </row>
    <row r="122" spans="11:11" ht="15.75" customHeight="1" x14ac:dyDescent="0.3">
      <c r="K122" s="4"/>
    </row>
    <row r="123" spans="11:11" ht="15.75" customHeight="1" x14ac:dyDescent="0.3">
      <c r="K123" s="4"/>
    </row>
    <row r="124" spans="11:11" ht="15.75" customHeight="1" x14ac:dyDescent="0.3">
      <c r="K124" s="4"/>
    </row>
    <row r="125" spans="11:11" ht="15.75" customHeight="1" x14ac:dyDescent="0.3">
      <c r="K125" s="4"/>
    </row>
    <row r="126" spans="11:11" ht="15.75" customHeight="1" x14ac:dyDescent="0.3">
      <c r="K126" s="4"/>
    </row>
    <row r="127" spans="11:11" ht="15.75" customHeight="1" x14ac:dyDescent="0.3">
      <c r="K127" s="4"/>
    </row>
    <row r="128" spans="11:11" ht="15.75" customHeight="1" x14ac:dyDescent="0.3">
      <c r="K128" s="4"/>
    </row>
    <row r="129" spans="11:11" ht="15.75" customHeight="1" x14ac:dyDescent="0.3">
      <c r="K129" s="4"/>
    </row>
    <row r="130" spans="11:11" ht="15.75" customHeight="1" x14ac:dyDescent="0.3">
      <c r="K130" s="4"/>
    </row>
    <row r="131" spans="11:11" ht="15.75" customHeight="1" x14ac:dyDescent="0.3">
      <c r="K131" s="4"/>
    </row>
    <row r="132" spans="11:11" ht="15.75" customHeight="1" x14ac:dyDescent="0.3">
      <c r="K132" s="4"/>
    </row>
    <row r="133" spans="11:11" ht="15.75" customHeight="1" x14ac:dyDescent="0.3">
      <c r="K133" s="4"/>
    </row>
    <row r="134" spans="11:11" ht="15.75" customHeight="1" x14ac:dyDescent="0.3">
      <c r="K134" s="4"/>
    </row>
    <row r="135" spans="11:11" ht="15.75" customHeight="1" x14ac:dyDescent="0.3">
      <c r="K135" s="4"/>
    </row>
    <row r="136" spans="11:11" ht="15.75" customHeight="1" x14ac:dyDescent="0.3">
      <c r="K136" s="4"/>
    </row>
    <row r="137" spans="11:11" ht="15.75" customHeight="1" x14ac:dyDescent="0.3">
      <c r="K137" s="4"/>
    </row>
    <row r="138" spans="11:11" ht="15.75" customHeight="1" x14ac:dyDescent="0.3">
      <c r="K138" s="4"/>
    </row>
    <row r="139" spans="11:11" ht="15.75" customHeight="1" x14ac:dyDescent="0.3">
      <c r="K139" s="4"/>
    </row>
    <row r="140" spans="11:11" ht="15.75" customHeight="1" x14ac:dyDescent="0.3">
      <c r="K140" s="4"/>
    </row>
    <row r="141" spans="11:11" ht="15.75" customHeight="1" x14ac:dyDescent="0.3">
      <c r="K141" s="4"/>
    </row>
    <row r="142" spans="11:11" ht="15.75" customHeight="1" x14ac:dyDescent="0.3">
      <c r="K142" s="4"/>
    </row>
    <row r="143" spans="11:11" ht="15.75" customHeight="1" x14ac:dyDescent="0.3">
      <c r="K143" s="4"/>
    </row>
    <row r="144" spans="11:11" ht="15.75" customHeight="1" x14ac:dyDescent="0.3">
      <c r="K144" s="4"/>
    </row>
    <row r="145" spans="11:11" ht="15.75" customHeight="1" x14ac:dyDescent="0.3">
      <c r="K145" s="4"/>
    </row>
    <row r="146" spans="11:11" ht="15.75" customHeight="1" x14ac:dyDescent="0.3">
      <c r="K146" s="4"/>
    </row>
    <row r="147" spans="11:11" ht="15.75" customHeight="1" x14ac:dyDescent="0.3">
      <c r="K147" s="4"/>
    </row>
    <row r="148" spans="11:11" ht="15.75" customHeight="1" x14ac:dyDescent="0.3">
      <c r="K148" s="4"/>
    </row>
    <row r="149" spans="11:11" ht="15.75" customHeight="1" x14ac:dyDescent="0.3">
      <c r="K149" s="4"/>
    </row>
    <row r="150" spans="11:11" ht="15.75" customHeight="1" x14ac:dyDescent="0.3">
      <c r="K150" s="4"/>
    </row>
    <row r="151" spans="11:11" ht="15.75" customHeight="1" x14ac:dyDescent="0.3">
      <c r="K151" s="4"/>
    </row>
    <row r="152" spans="11:11" ht="15.75" customHeight="1" x14ac:dyDescent="0.3">
      <c r="K152" s="4"/>
    </row>
    <row r="153" spans="11:11" ht="15.75" customHeight="1" x14ac:dyDescent="0.3">
      <c r="K153" s="4"/>
    </row>
    <row r="154" spans="11:11" ht="15.75" customHeight="1" x14ac:dyDescent="0.3">
      <c r="K154" s="4"/>
    </row>
    <row r="155" spans="11:11" ht="15.75" customHeight="1" x14ac:dyDescent="0.3">
      <c r="K155" s="4"/>
    </row>
    <row r="156" spans="11:11" ht="15.75" customHeight="1" x14ac:dyDescent="0.3">
      <c r="K156" s="4"/>
    </row>
    <row r="157" spans="11:11" ht="15.75" customHeight="1" x14ac:dyDescent="0.3">
      <c r="K157" s="4"/>
    </row>
    <row r="158" spans="11:11" ht="15.75" customHeight="1" x14ac:dyDescent="0.3">
      <c r="K158" s="4"/>
    </row>
    <row r="159" spans="11:11" ht="15.75" customHeight="1" x14ac:dyDescent="0.3">
      <c r="K159" s="4"/>
    </row>
    <row r="160" spans="11:11" ht="15.75" customHeight="1" x14ac:dyDescent="0.3">
      <c r="K160" s="4"/>
    </row>
    <row r="161" spans="11:11" ht="15.75" customHeight="1" x14ac:dyDescent="0.3">
      <c r="K161" s="4"/>
    </row>
    <row r="162" spans="11:11" ht="15.75" customHeight="1" x14ac:dyDescent="0.3">
      <c r="K162" s="4"/>
    </row>
    <row r="163" spans="11:11" ht="15.75" customHeight="1" x14ac:dyDescent="0.3">
      <c r="K163" s="4"/>
    </row>
    <row r="164" spans="11:11" ht="15.75" customHeight="1" x14ac:dyDescent="0.3">
      <c r="K164" s="4"/>
    </row>
    <row r="165" spans="11:11" ht="15.75" customHeight="1" x14ac:dyDescent="0.3">
      <c r="K165" s="4"/>
    </row>
    <row r="166" spans="11:11" ht="15.75" customHeight="1" x14ac:dyDescent="0.3">
      <c r="K166" s="4"/>
    </row>
    <row r="167" spans="11:11" ht="15.75" customHeight="1" x14ac:dyDescent="0.3">
      <c r="K167" s="4"/>
    </row>
    <row r="168" spans="11:11" ht="15.75" customHeight="1" x14ac:dyDescent="0.3">
      <c r="K168" s="4"/>
    </row>
    <row r="169" spans="11:11" ht="15.75" customHeight="1" x14ac:dyDescent="0.3">
      <c r="K169" s="4"/>
    </row>
    <row r="170" spans="11:11" ht="15.75" customHeight="1" x14ac:dyDescent="0.3">
      <c r="K170" s="4"/>
    </row>
    <row r="171" spans="11:11" ht="15.75" customHeight="1" x14ac:dyDescent="0.3">
      <c r="K171" s="4"/>
    </row>
    <row r="172" spans="11:11" ht="15.75" customHeight="1" x14ac:dyDescent="0.3">
      <c r="K172" s="4"/>
    </row>
    <row r="173" spans="11:11" ht="15.75" customHeight="1" x14ac:dyDescent="0.3">
      <c r="K173" s="4"/>
    </row>
    <row r="174" spans="11:11" ht="15.75" customHeight="1" x14ac:dyDescent="0.3">
      <c r="K174" s="4"/>
    </row>
    <row r="175" spans="11:11" ht="15.75" customHeight="1" x14ac:dyDescent="0.3">
      <c r="K175" s="4"/>
    </row>
    <row r="176" spans="11:11" ht="15.75" customHeight="1" x14ac:dyDescent="0.3">
      <c r="K176" s="4"/>
    </row>
    <row r="177" spans="11:11" ht="15.75" customHeight="1" x14ac:dyDescent="0.3">
      <c r="K177" s="4"/>
    </row>
    <row r="178" spans="11:11" ht="15.75" customHeight="1" x14ac:dyDescent="0.3">
      <c r="K178" s="4"/>
    </row>
    <row r="179" spans="11:11" ht="15.75" customHeight="1" x14ac:dyDescent="0.3">
      <c r="K179" s="4"/>
    </row>
    <row r="180" spans="11:11" ht="15.75" customHeight="1" x14ac:dyDescent="0.3">
      <c r="K180" s="4"/>
    </row>
    <row r="181" spans="11:11" ht="15.75" customHeight="1" x14ac:dyDescent="0.3">
      <c r="K181" s="4"/>
    </row>
    <row r="182" spans="11:11" ht="15.75" customHeight="1" x14ac:dyDescent="0.3">
      <c r="K182" s="4"/>
    </row>
    <row r="183" spans="11:11" ht="15.75" customHeight="1" x14ac:dyDescent="0.3">
      <c r="K183" s="4"/>
    </row>
    <row r="184" spans="11:11" ht="15.75" customHeight="1" x14ac:dyDescent="0.3">
      <c r="K184" s="4"/>
    </row>
    <row r="185" spans="11:11" ht="15.75" customHeight="1" x14ac:dyDescent="0.3">
      <c r="K185" s="4"/>
    </row>
    <row r="186" spans="11:11" ht="15.75" customHeight="1" x14ac:dyDescent="0.3">
      <c r="K186" s="4"/>
    </row>
    <row r="187" spans="11:11" ht="15.75" customHeight="1" x14ac:dyDescent="0.3">
      <c r="K187" s="4"/>
    </row>
    <row r="188" spans="11:11" ht="15.75" customHeight="1" x14ac:dyDescent="0.3">
      <c r="K188" s="4"/>
    </row>
    <row r="189" spans="11:11" ht="15.75" customHeight="1" x14ac:dyDescent="0.3">
      <c r="K189" s="4"/>
    </row>
    <row r="190" spans="11:11" ht="15.75" customHeight="1" x14ac:dyDescent="0.3">
      <c r="K190" s="4"/>
    </row>
    <row r="191" spans="11:11" ht="15.75" customHeight="1" x14ac:dyDescent="0.3">
      <c r="K191" s="4"/>
    </row>
    <row r="192" spans="11:11" ht="15.75" customHeight="1" x14ac:dyDescent="0.3">
      <c r="K192" s="4"/>
    </row>
    <row r="193" spans="11:11" ht="15.75" customHeight="1" x14ac:dyDescent="0.3">
      <c r="K193" s="4"/>
    </row>
    <row r="194" spans="11:11" ht="15.75" customHeight="1" x14ac:dyDescent="0.3">
      <c r="K194" s="4"/>
    </row>
    <row r="195" spans="11:11" ht="15.75" customHeight="1" x14ac:dyDescent="0.3">
      <c r="K195" s="4"/>
    </row>
    <row r="196" spans="11:11" ht="15.75" customHeight="1" x14ac:dyDescent="0.3">
      <c r="K196" s="4"/>
    </row>
    <row r="197" spans="11:11" ht="15.75" customHeight="1" x14ac:dyDescent="0.3">
      <c r="K197" s="4"/>
    </row>
    <row r="198" spans="11:11" ht="15.75" customHeight="1" x14ac:dyDescent="0.3">
      <c r="K198" s="4"/>
    </row>
    <row r="199" spans="11:11" ht="15.75" customHeight="1" x14ac:dyDescent="0.3">
      <c r="K199" s="4"/>
    </row>
    <row r="200" spans="11:11" ht="15.75" customHeight="1" x14ac:dyDescent="0.3">
      <c r="K200" s="4"/>
    </row>
    <row r="201" spans="11:11" ht="15.75" customHeight="1" x14ac:dyDescent="0.3">
      <c r="K201" s="4"/>
    </row>
    <row r="202" spans="11:11" ht="15.75" customHeight="1" x14ac:dyDescent="0.3">
      <c r="K202" s="4"/>
    </row>
    <row r="203" spans="11:11" ht="15.75" customHeight="1" x14ac:dyDescent="0.3">
      <c r="K203" s="4"/>
    </row>
    <row r="204" spans="11:11" ht="15.75" customHeight="1" x14ac:dyDescent="0.3">
      <c r="K204" s="4"/>
    </row>
    <row r="205" spans="11:11" ht="15.75" customHeight="1" x14ac:dyDescent="0.3">
      <c r="K205" s="4"/>
    </row>
    <row r="206" spans="11:11" ht="15.75" customHeight="1" x14ac:dyDescent="0.3">
      <c r="K206" s="4"/>
    </row>
    <row r="207" spans="11:11" ht="15.75" customHeight="1" x14ac:dyDescent="0.3">
      <c r="K207" s="4"/>
    </row>
    <row r="208" spans="11:11" ht="15.75" customHeight="1" x14ac:dyDescent="0.3">
      <c r="K208" s="4"/>
    </row>
    <row r="209" spans="11:11" ht="15.75" customHeight="1" x14ac:dyDescent="0.3">
      <c r="K209" s="4"/>
    </row>
    <row r="210" spans="11:11" ht="15.75" customHeight="1" x14ac:dyDescent="0.3">
      <c r="K210" s="4"/>
    </row>
    <row r="211" spans="11:11" ht="15.75" customHeight="1" x14ac:dyDescent="0.3">
      <c r="K211" s="4"/>
    </row>
    <row r="212" spans="11:11" ht="15.75" customHeight="1" x14ac:dyDescent="0.3">
      <c r="K212" s="4"/>
    </row>
    <row r="213" spans="11:11" ht="15.75" customHeight="1" x14ac:dyDescent="0.3">
      <c r="K213" s="4"/>
    </row>
    <row r="214" spans="11:11" ht="15.75" customHeight="1" x14ac:dyDescent="0.3">
      <c r="K214" s="4"/>
    </row>
    <row r="215" spans="11:11" ht="15.75" customHeight="1" x14ac:dyDescent="0.3">
      <c r="K215" s="4"/>
    </row>
    <row r="216" spans="11:11" ht="15.75" customHeight="1" x14ac:dyDescent="0.3">
      <c r="K216" s="4"/>
    </row>
    <row r="217" spans="11:11" ht="15.75" customHeight="1" x14ac:dyDescent="0.3">
      <c r="K217" s="4"/>
    </row>
    <row r="218" spans="11:11" ht="15.75" customHeight="1" x14ac:dyDescent="0.3">
      <c r="K218" s="4"/>
    </row>
    <row r="219" spans="11:11" ht="15.75" customHeight="1" x14ac:dyDescent="0.3">
      <c r="K219" s="4"/>
    </row>
    <row r="220" spans="11:11" ht="15.75" customHeight="1" x14ac:dyDescent="0.3">
      <c r="K220" s="4"/>
    </row>
    <row r="221" spans="11:11" ht="15.75" customHeight="1" x14ac:dyDescent="0.3">
      <c r="K221" s="4"/>
    </row>
    <row r="222" spans="11:11" ht="15.75" customHeight="1" x14ac:dyDescent="0.3">
      <c r="K222" s="4"/>
    </row>
    <row r="223" spans="11:11" ht="15.75" customHeight="1" x14ac:dyDescent="0.3">
      <c r="K223" s="4"/>
    </row>
    <row r="224" spans="11:11" ht="15.75" customHeight="1" x14ac:dyDescent="0.3">
      <c r="K224" s="4"/>
    </row>
    <row r="225" spans="11:11" ht="15.75" customHeight="1" x14ac:dyDescent="0.3">
      <c r="K225" s="4"/>
    </row>
    <row r="226" spans="11:11" ht="15.75" customHeight="1" x14ac:dyDescent="0.3">
      <c r="K226" s="4"/>
    </row>
    <row r="227" spans="11:11" ht="15.75" customHeight="1" x14ac:dyDescent="0.3">
      <c r="K227" s="4"/>
    </row>
    <row r="228" spans="11:11" ht="15.75" customHeight="1" x14ac:dyDescent="0.3">
      <c r="K228" s="4"/>
    </row>
    <row r="229" spans="11:11" ht="15.75" customHeight="1" x14ac:dyDescent="0.3">
      <c r="K229" s="4"/>
    </row>
    <row r="230" spans="11:11" ht="15.75" customHeight="1" x14ac:dyDescent="0.3">
      <c r="K230" s="4"/>
    </row>
    <row r="231" spans="11:11" ht="15.75" customHeight="1" x14ac:dyDescent="0.3">
      <c r="K231" s="4"/>
    </row>
    <row r="232" spans="11:11" ht="15.75" customHeight="1" x14ac:dyDescent="0.3">
      <c r="K232" s="4"/>
    </row>
    <row r="233" spans="11:11" ht="15.75" customHeight="1" x14ac:dyDescent="0.3">
      <c r="K233" s="4"/>
    </row>
    <row r="234" spans="11:11" ht="15.75" customHeight="1" x14ac:dyDescent="0.3">
      <c r="K234" s="4"/>
    </row>
    <row r="235" spans="11:11" ht="15.75" customHeight="1" x14ac:dyDescent="0.3">
      <c r="K235" s="4"/>
    </row>
    <row r="236" spans="11:11" ht="15.75" customHeight="1" x14ac:dyDescent="0.3">
      <c r="K236" s="4"/>
    </row>
    <row r="237" spans="11:11" ht="15.75" customHeight="1" x14ac:dyDescent="0.3">
      <c r="K237" s="4"/>
    </row>
    <row r="238" spans="11:11" ht="15.75" customHeight="1" x14ac:dyDescent="0.3">
      <c r="K238" s="4"/>
    </row>
    <row r="239" spans="11:11" ht="15.75" customHeight="1" x14ac:dyDescent="0.3">
      <c r="K239" s="4"/>
    </row>
    <row r="240" spans="11:11" ht="15.75" customHeight="1" x14ac:dyDescent="0.3">
      <c r="K240" s="4"/>
    </row>
    <row r="241" spans="11:11" ht="15.75" customHeight="1" x14ac:dyDescent="0.3">
      <c r="K241" s="4"/>
    </row>
    <row r="242" spans="11:11" ht="15.75" customHeight="1" x14ac:dyDescent="0.3">
      <c r="K242" s="4"/>
    </row>
    <row r="243" spans="11:11" ht="15.75" customHeight="1" x14ac:dyDescent="0.3">
      <c r="K243" s="4"/>
    </row>
    <row r="244" spans="11:11" ht="15.75" customHeight="1" x14ac:dyDescent="0.3">
      <c r="K244" s="4"/>
    </row>
    <row r="245" spans="11:11" ht="15.75" customHeight="1" x14ac:dyDescent="0.3">
      <c r="K245" s="4"/>
    </row>
    <row r="246" spans="11:11" ht="15.75" customHeight="1" x14ac:dyDescent="0.3">
      <c r="K246" s="4"/>
    </row>
    <row r="247" spans="11:11" ht="15.75" customHeight="1" x14ac:dyDescent="0.3">
      <c r="K247" s="4"/>
    </row>
    <row r="248" spans="11:11" ht="15.75" customHeight="1" x14ac:dyDescent="0.3">
      <c r="K248" s="4"/>
    </row>
    <row r="249" spans="11:11" ht="15.75" customHeight="1" x14ac:dyDescent="0.3">
      <c r="K249" s="4"/>
    </row>
    <row r="250" spans="11:11" ht="15.75" customHeight="1" x14ac:dyDescent="0.3">
      <c r="K250" s="4"/>
    </row>
    <row r="251" spans="11:11" ht="15.75" customHeight="1" x14ac:dyDescent="0.3">
      <c r="K251" s="4"/>
    </row>
    <row r="252" spans="11:11" ht="15.75" customHeight="1" x14ac:dyDescent="0.3">
      <c r="K252" s="4"/>
    </row>
    <row r="253" spans="11:11" ht="15.75" customHeight="1" x14ac:dyDescent="0.3">
      <c r="K253" s="4"/>
    </row>
    <row r="254" spans="11:11" ht="15.75" customHeight="1" x14ac:dyDescent="0.3">
      <c r="K254" s="4"/>
    </row>
    <row r="255" spans="11:11" ht="15.75" customHeight="1" x14ac:dyDescent="0.3">
      <c r="K255" s="4"/>
    </row>
    <row r="256" spans="11:11" ht="15.75" customHeight="1" x14ac:dyDescent="0.3">
      <c r="K256" s="4"/>
    </row>
    <row r="257" spans="11:11" ht="15.75" customHeight="1" x14ac:dyDescent="0.3">
      <c r="K257" s="4"/>
    </row>
    <row r="258" spans="11:11" ht="15.75" customHeight="1" x14ac:dyDescent="0.3">
      <c r="K258" s="4"/>
    </row>
    <row r="259" spans="11:11" ht="15.75" customHeight="1" x14ac:dyDescent="0.3">
      <c r="K259" s="4"/>
    </row>
    <row r="260" spans="11:11" ht="15.75" customHeight="1" x14ac:dyDescent="0.3">
      <c r="K260" s="4"/>
    </row>
    <row r="261" spans="11:11" ht="15.75" customHeight="1" x14ac:dyDescent="0.3">
      <c r="K261" s="4"/>
    </row>
    <row r="262" spans="11:11" ht="15.75" customHeight="1" x14ac:dyDescent="0.3">
      <c r="K262" s="4"/>
    </row>
    <row r="263" spans="11:11" ht="15.75" customHeight="1" x14ac:dyDescent="0.3">
      <c r="K263" s="4"/>
    </row>
    <row r="264" spans="11:11" ht="15.75" customHeight="1" x14ac:dyDescent="0.3">
      <c r="K264" s="4"/>
    </row>
    <row r="265" spans="11:11" ht="15.75" customHeight="1" x14ac:dyDescent="0.3">
      <c r="K265" s="4"/>
    </row>
    <row r="266" spans="11:11" ht="15.75" customHeight="1" x14ac:dyDescent="0.3">
      <c r="K266" s="4"/>
    </row>
    <row r="267" spans="11:11" ht="15.75" customHeight="1" x14ac:dyDescent="0.3">
      <c r="K267" s="4"/>
    </row>
    <row r="268" spans="11:11" ht="15.75" customHeight="1" x14ac:dyDescent="0.3">
      <c r="K268" s="4"/>
    </row>
    <row r="269" spans="11:11" ht="15.75" customHeight="1" x14ac:dyDescent="0.3">
      <c r="K269" s="4"/>
    </row>
    <row r="270" spans="11:11" ht="15.75" customHeight="1" x14ac:dyDescent="0.3">
      <c r="K270" s="4"/>
    </row>
    <row r="271" spans="11:11" ht="15.75" customHeight="1" x14ac:dyDescent="0.3">
      <c r="K271" s="4"/>
    </row>
    <row r="272" spans="11:11" ht="15.75" customHeight="1" x14ac:dyDescent="0.3">
      <c r="K272" s="4"/>
    </row>
    <row r="273" spans="11:11" ht="15.75" customHeight="1" x14ac:dyDescent="0.3">
      <c r="K273" s="4"/>
    </row>
    <row r="274" spans="11:11" ht="15.75" customHeight="1" x14ac:dyDescent="0.3">
      <c r="K274" s="4"/>
    </row>
    <row r="275" spans="11:11" ht="15.75" customHeight="1" x14ac:dyDescent="0.3">
      <c r="K275" s="4"/>
    </row>
    <row r="276" spans="11:11" ht="15.75" customHeight="1" x14ac:dyDescent="0.3">
      <c r="K276" s="4"/>
    </row>
    <row r="277" spans="11:11" ht="15.75" customHeight="1" x14ac:dyDescent="0.3">
      <c r="K277" s="4"/>
    </row>
    <row r="278" spans="11:11" ht="15.75" customHeight="1" x14ac:dyDescent="0.3">
      <c r="K278" s="4"/>
    </row>
    <row r="279" spans="11:11" ht="15.75" customHeight="1" x14ac:dyDescent="0.3">
      <c r="K279" s="4"/>
    </row>
    <row r="280" spans="11:11" ht="15.75" customHeight="1" x14ac:dyDescent="0.3">
      <c r="K280" s="4"/>
    </row>
    <row r="281" spans="11:11" ht="15.75" customHeight="1" x14ac:dyDescent="0.3">
      <c r="K281" s="4"/>
    </row>
    <row r="282" spans="11:11" ht="15.75" customHeight="1" x14ac:dyDescent="0.3">
      <c r="K282" s="4"/>
    </row>
    <row r="283" spans="11:11" ht="15.75" customHeight="1" x14ac:dyDescent="0.3">
      <c r="K283" s="4"/>
    </row>
    <row r="284" spans="11:11" ht="15.75" customHeight="1" x14ac:dyDescent="0.3">
      <c r="K284" s="4"/>
    </row>
    <row r="285" spans="11:11" ht="15.75" customHeight="1" x14ac:dyDescent="0.3">
      <c r="K285" s="4"/>
    </row>
    <row r="286" spans="11:11" ht="15.75" customHeight="1" x14ac:dyDescent="0.3">
      <c r="K286" s="4"/>
    </row>
    <row r="287" spans="11:11" ht="15.75" customHeight="1" x14ac:dyDescent="0.3">
      <c r="K287" s="4"/>
    </row>
    <row r="288" spans="11:11" ht="15.75" customHeight="1" x14ac:dyDescent="0.3">
      <c r="K288" s="4"/>
    </row>
    <row r="289" spans="11:11" ht="15.75" customHeight="1" x14ac:dyDescent="0.3">
      <c r="K289" s="4"/>
    </row>
    <row r="290" spans="11:11" ht="15.75" customHeight="1" x14ac:dyDescent="0.3">
      <c r="K290" s="4"/>
    </row>
    <row r="291" spans="11:11" ht="15.75" customHeight="1" x14ac:dyDescent="0.3">
      <c r="K291" s="4"/>
    </row>
    <row r="292" spans="11:11" ht="15.75" customHeight="1" x14ac:dyDescent="0.3">
      <c r="K292" s="4"/>
    </row>
    <row r="293" spans="11:11" ht="15.75" customHeight="1" x14ac:dyDescent="0.3">
      <c r="K293" s="4"/>
    </row>
    <row r="294" spans="11:11" ht="15.75" customHeight="1" x14ac:dyDescent="0.3">
      <c r="K294" s="4"/>
    </row>
    <row r="295" spans="11:11" ht="15.75" customHeight="1" x14ac:dyDescent="0.3">
      <c r="K295" s="4"/>
    </row>
    <row r="296" spans="11:11" ht="15.75" customHeight="1" x14ac:dyDescent="0.3">
      <c r="K296" s="4"/>
    </row>
    <row r="297" spans="11:11" ht="15.75" customHeight="1" x14ac:dyDescent="0.3">
      <c r="K297" s="4"/>
    </row>
    <row r="298" spans="11:11" ht="15.75" customHeight="1" x14ac:dyDescent="0.3">
      <c r="K298" s="4"/>
    </row>
    <row r="299" spans="11:11" ht="15.75" customHeight="1" x14ac:dyDescent="0.3">
      <c r="K299" s="4"/>
    </row>
    <row r="300" spans="11:11" ht="15.75" customHeight="1" x14ac:dyDescent="0.3">
      <c r="K300" s="4"/>
    </row>
    <row r="301" spans="11:11" ht="15.75" customHeight="1" x14ac:dyDescent="0.3">
      <c r="K301" s="4"/>
    </row>
    <row r="302" spans="11:11" ht="15.75" customHeight="1" x14ac:dyDescent="0.3">
      <c r="K302" s="4"/>
    </row>
    <row r="303" spans="11:11" ht="15.75" customHeight="1" x14ac:dyDescent="0.3">
      <c r="K303" s="4"/>
    </row>
    <row r="304" spans="11:11" ht="15.75" customHeight="1" x14ac:dyDescent="0.3">
      <c r="K304" s="4"/>
    </row>
    <row r="305" spans="11:11" ht="15.75" customHeight="1" x14ac:dyDescent="0.3">
      <c r="K305" s="4"/>
    </row>
    <row r="306" spans="11:11" ht="15.75" customHeight="1" x14ac:dyDescent="0.3">
      <c r="K306" s="4"/>
    </row>
    <row r="307" spans="11:11" ht="15.75" customHeight="1" x14ac:dyDescent="0.3">
      <c r="K307" s="4"/>
    </row>
    <row r="308" spans="11:11" ht="15.75" customHeight="1" x14ac:dyDescent="0.3">
      <c r="K308" s="4"/>
    </row>
    <row r="309" spans="11:11" ht="15.75" customHeight="1" x14ac:dyDescent="0.3">
      <c r="K309" s="4"/>
    </row>
    <row r="310" spans="11:11" ht="15.75" customHeight="1" x14ac:dyDescent="0.3">
      <c r="K310" s="4"/>
    </row>
    <row r="311" spans="11:11" ht="15.75" customHeight="1" x14ac:dyDescent="0.3">
      <c r="K311" s="4"/>
    </row>
    <row r="312" spans="11:11" ht="15.75" customHeight="1" x14ac:dyDescent="0.3">
      <c r="K312" s="4"/>
    </row>
    <row r="313" spans="11:11" ht="15.75" customHeight="1" x14ac:dyDescent="0.3">
      <c r="K313" s="4"/>
    </row>
    <row r="314" spans="11:11" ht="15.75" customHeight="1" x14ac:dyDescent="0.3">
      <c r="K314" s="4"/>
    </row>
    <row r="315" spans="11:11" ht="15.75" customHeight="1" x14ac:dyDescent="0.3">
      <c r="K315" s="4"/>
    </row>
    <row r="316" spans="11:11" ht="15.75" customHeight="1" x14ac:dyDescent="0.3">
      <c r="K316" s="4"/>
    </row>
    <row r="317" spans="11:11" ht="15.75" customHeight="1" x14ac:dyDescent="0.3">
      <c r="K317" s="4"/>
    </row>
    <row r="318" spans="11:11" ht="15.75" customHeight="1" x14ac:dyDescent="0.3">
      <c r="K318" s="4"/>
    </row>
    <row r="319" spans="11:11" ht="15.75" customHeight="1" x14ac:dyDescent="0.3">
      <c r="K319" s="4"/>
    </row>
    <row r="320" spans="11:11" ht="15.75" customHeight="1" x14ac:dyDescent="0.3">
      <c r="K320" s="4"/>
    </row>
    <row r="321" spans="11:11" ht="15.75" customHeight="1" x14ac:dyDescent="0.3">
      <c r="K321" s="4"/>
    </row>
    <row r="322" spans="11:11" ht="15.75" customHeight="1" x14ac:dyDescent="0.3">
      <c r="K322" s="4"/>
    </row>
    <row r="323" spans="11:11" ht="15.75" customHeight="1" x14ac:dyDescent="0.3">
      <c r="K323" s="4"/>
    </row>
    <row r="324" spans="11:11" ht="15.75" customHeight="1" x14ac:dyDescent="0.3">
      <c r="K324" s="4"/>
    </row>
    <row r="325" spans="11:11" ht="15.75" customHeight="1" x14ac:dyDescent="0.3">
      <c r="K325" s="4"/>
    </row>
    <row r="326" spans="11:11" ht="15.75" customHeight="1" x14ac:dyDescent="0.3">
      <c r="K326" s="4"/>
    </row>
    <row r="327" spans="11:11" ht="15.75" customHeight="1" x14ac:dyDescent="0.3">
      <c r="K327" s="4"/>
    </row>
    <row r="328" spans="11:11" ht="15.75" customHeight="1" x14ac:dyDescent="0.3">
      <c r="K328" s="4"/>
    </row>
    <row r="329" spans="11:11" ht="15.75" customHeight="1" x14ac:dyDescent="0.3">
      <c r="K329" s="4"/>
    </row>
    <row r="330" spans="11:11" ht="15.75" customHeight="1" x14ac:dyDescent="0.3">
      <c r="K330" s="4"/>
    </row>
    <row r="331" spans="11:11" ht="15.75" customHeight="1" x14ac:dyDescent="0.3">
      <c r="K331" s="4"/>
    </row>
    <row r="332" spans="11:11" ht="15.75" customHeight="1" x14ac:dyDescent="0.3">
      <c r="K332" s="4"/>
    </row>
    <row r="333" spans="11:11" ht="15.75" customHeight="1" x14ac:dyDescent="0.3">
      <c r="K333" s="4"/>
    </row>
    <row r="334" spans="11:11" ht="15.75" customHeight="1" x14ac:dyDescent="0.3">
      <c r="K334" s="4"/>
    </row>
    <row r="335" spans="11:11" ht="15.75" customHeight="1" x14ac:dyDescent="0.3">
      <c r="K335" s="4"/>
    </row>
    <row r="336" spans="11:11" ht="15.75" customHeight="1" x14ac:dyDescent="0.3">
      <c r="K336" s="4"/>
    </row>
    <row r="337" spans="11:11" ht="15.75" customHeight="1" x14ac:dyDescent="0.3">
      <c r="K337" s="4"/>
    </row>
    <row r="338" spans="11:11" ht="15.75" customHeight="1" x14ac:dyDescent="0.3">
      <c r="K338" s="4"/>
    </row>
    <row r="339" spans="11:11" ht="15.75" customHeight="1" x14ac:dyDescent="0.3">
      <c r="K339" s="4"/>
    </row>
    <row r="340" spans="11:11" ht="15.75" customHeight="1" x14ac:dyDescent="0.3">
      <c r="K340" s="4"/>
    </row>
    <row r="341" spans="11:11" ht="15.75" customHeight="1" x14ac:dyDescent="0.3">
      <c r="K341" s="4"/>
    </row>
    <row r="342" spans="11:11" ht="15.75" customHeight="1" x14ac:dyDescent="0.3">
      <c r="K342" s="4"/>
    </row>
    <row r="343" spans="11:11" ht="15.75" customHeight="1" x14ac:dyDescent="0.3">
      <c r="K343" s="4"/>
    </row>
    <row r="344" spans="11:11" ht="15.75" customHeight="1" x14ac:dyDescent="0.3">
      <c r="K344" s="4"/>
    </row>
    <row r="345" spans="11:11" ht="15.75" customHeight="1" x14ac:dyDescent="0.3">
      <c r="K345" s="4"/>
    </row>
    <row r="346" spans="11:11" ht="15.75" customHeight="1" x14ac:dyDescent="0.3">
      <c r="K346" s="4"/>
    </row>
    <row r="347" spans="11:11" ht="15.75" customHeight="1" x14ac:dyDescent="0.3">
      <c r="K347" s="4"/>
    </row>
    <row r="348" spans="11:11" ht="15.75" customHeight="1" x14ac:dyDescent="0.3">
      <c r="K348" s="4"/>
    </row>
    <row r="349" spans="11:11" ht="15.75" customHeight="1" x14ac:dyDescent="0.3">
      <c r="K349" s="4"/>
    </row>
    <row r="350" spans="11:11" ht="15.75" customHeight="1" x14ac:dyDescent="0.3">
      <c r="K350" s="4"/>
    </row>
    <row r="351" spans="11:11" ht="15.75" customHeight="1" x14ac:dyDescent="0.3">
      <c r="K351" s="4"/>
    </row>
    <row r="352" spans="11:11" ht="15.75" customHeight="1" x14ac:dyDescent="0.3">
      <c r="K352" s="4"/>
    </row>
    <row r="353" spans="11:11" ht="15.75" customHeight="1" x14ac:dyDescent="0.3">
      <c r="K353" s="4"/>
    </row>
    <row r="354" spans="11:11" ht="15.75" customHeight="1" x14ac:dyDescent="0.3">
      <c r="K354" s="4"/>
    </row>
    <row r="355" spans="11:11" ht="15.75" customHeight="1" x14ac:dyDescent="0.3">
      <c r="K355" s="4"/>
    </row>
    <row r="356" spans="11:11" ht="15.75" customHeight="1" x14ac:dyDescent="0.3">
      <c r="K356" s="4"/>
    </row>
    <row r="357" spans="11:11" ht="15.75" customHeight="1" x14ac:dyDescent="0.3">
      <c r="K357" s="4"/>
    </row>
    <row r="358" spans="11:11" ht="15.75" customHeight="1" x14ac:dyDescent="0.3">
      <c r="K358" s="4"/>
    </row>
    <row r="359" spans="11:11" ht="15.75" customHeight="1" x14ac:dyDescent="0.3">
      <c r="K359" s="4"/>
    </row>
    <row r="360" spans="11:11" ht="15.75" customHeight="1" x14ac:dyDescent="0.3">
      <c r="K360" s="4"/>
    </row>
    <row r="361" spans="11:11" ht="15.75" customHeight="1" x14ac:dyDescent="0.3">
      <c r="K361" s="4"/>
    </row>
    <row r="362" spans="11:11" ht="15.75" customHeight="1" x14ac:dyDescent="0.3">
      <c r="K362" s="4"/>
    </row>
    <row r="363" spans="11:11" ht="15.75" customHeight="1" x14ac:dyDescent="0.3">
      <c r="K363" s="4"/>
    </row>
    <row r="364" spans="11:11" ht="15.75" customHeight="1" x14ac:dyDescent="0.3">
      <c r="K364" s="4"/>
    </row>
    <row r="365" spans="11:11" ht="15.75" customHeight="1" x14ac:dyDescent="0.3">
      <c r="K365" s="4"/>
    </row>
    <row r="366" spans="11:11" ht="15.75" customHeight="1" x14ac:dyDescent="0.3">
      <c r="K366" s="4"/>
    </row>
    <row r="367" spans="11:11" ht="15.75" customHeight="1" x14ac:dyDescent="0.3">
      <c r="K367" s="4"/>
    </row>
    <row r="368" spans="11:11" ht="15.75" customHeight="1" x14ac:dyDescent="0.3">
      <c r="K368" s="4"/>
    </row>
    <row r="369" spans="11:11" ht="15.75" customHeight="1" x14ac:dyDescent="0.3">
      <c r="K369" s="4"/>
    </row>
    <row r="370" spans="11:11" ht="15.75" customHeight="1" x14ac:dyDescent="0.3">
      <c r="K370" s="4"/>
    </row>
    <row r="371" spans="11:11" ht="15.75" customHeight="1" x14ac:dyDescent="0.3">
      <c r="K371" s="4"/>
    </row>
    <row r="372" spans="11:11" ht="15.75" customHeight="1" x14ac:dyDescent="0.3">
      <c r="K372" s="4"/>
    </row>
    <row r="373" spans="11:11" ht="15.75" customHeight="1" x14ac:dyDescent="0.3">
      <c r="K373" s="4"/>
    </row>
    <row r="374" spans="11:11" ht="15.75" customHeight="1" x14ac:dyDescent="0.3">
      <c r="K374" s="4"/>
    </row>
    <row r="375" spans="11:11" ht="15.75" customHeight="1" x14ac:dyDescent="0.3">
      <c r="K375" s="4"/>
    </row>
    <row r="376" spans="11:11" ht="15.75" customHeight="1" x14ac:dyDescent="0.3">
      <c r="K376" s="4"/>
    </row>
    <row r="377" spans="11:11" ht="15.75" customHeight="1" x14ac:dyDescent="0.3">
      <c r="K377" s="4"/>
    </row>
    <row r="378" spans="11:11" ht="15.75" customHeight="1" x14ac:dyDescent="0.3">
      <c r="K378" s="4"/>
    </row>
    <row r="379" spans="11:11" ht="15.75" customHeight="1" x14ac:dyDescent="0.3">
      <c r="K379" s="4"/>
    </row>
    <row r="380" spans="11:11" ht="15.75" customHeight="1" x14ac:dyDescent="0.3">
      <c r="K380" s="4"/>
    </row>
    <row r="381" spans="11:11" ht="15.75" customHeight="1" x14ac:dyDescent="0.3">
      <c r="K381" s="4"/>
    </row>
    <row r="382" spans="11:11" ht="15.75" customHeight="1" x14ac:dyDescent="0.3">
      <c r="K382" s="4"/>
    </row>
    <row r="383" spans="11:11" ht="15.75" customHeight="1" x14ac:dyDescent="0.3">
      <c r="K383" s="4"/>
    </row>
    <row r="384" spans="11:11" ht="15.75" customHeight="1" x14ac:dyDescent="0.3">
      <c r="K384" s="4"/>
    </row>
    <row r="385" spans="11:11" ht="15.75" customHeight="1" x14ac:dyDescent="0.3">
      <c r="K385" s="4"/>
    </row>
    <row r="386" spans="11:11" ht="15.75" customHeight="1" x14ac:dyDescent="0.3">
      <c r="K386" s="4"/>
    </row>
    <row r="387" spans="11:11" ht="15.75" customHeight="1" x14ac:dyDescent="0.3">
      <c r="K387" s="4"/>
    </row>
    <row r="388" spans="11:11" ht="15.75" customHeight="1" x14ac:dyDescent="0.3">
      <c r="K388" s="4"/>
    </row>
    <row r="389" spans="11:11" ht="15.75" customHeight="1" x14ac:dyDescent="0.3">
      <c r="K389" s="4"/>
    </row>
    <row r="390" spans="11:11" ht="15.75" customHeight="1" x14ac:dyDescent="0.3">
      <c r="K390" s="4"/>
    </row>
    <row r="391" spans="11:11" ht="15.75" customHeight="1" x14ac:dyDescent="0.3">
      <c r="K391" s="4"/>
    </row>
    <row r="392" spans="11:11" ht="15.75" customHeight="1" x14ac:dyDescent="0.3">
      <c r="K392" s="4"/>
    </row>
    <row r="393" spans="11:11" ht="15.75" customHeight="1" x14ac:dyDescent="0.3">
      <c r="K393" s="4"/>
    </row>
    <row r="394" spans="11:11" ht="15.75" customHeight="1" x14ac:dyDescent="0.3">
      <c r="K394" s="4"/>
    </row>
    <row r="395" spans="11:11" ht="15.75" customHeight="1" x14ac:dyDescent="0.3">
      <c r="K395" s="4"/>
    </row>
    <row r="396" spans="11:11" ht="15.75" customHeight="1" x14ac:dyDescent="0.3">
      <c r="K396" s="4"/>
    </row>
    <row r="397" spans="11:11" ht="15.75" customHeight="1" x14ac:dyDescent="0.3">
      <c r="K397" s="4"/>
    </row>
    <row r="398" spans="11:11" ht="15.75" customHeight="1" x14ac:dyDescent="0.3">
      <c r="K398" s="4"/>
    </row>
    <row r="399" spans="11:11" ht="15.75" customHeight="1" x14ac:dyDescent="0.3">
      <c r="K399" s="4"/>
    </row>
    <row r="400" spans="11:11" ht="15.75" customHeight="1" x14ac:dyDescent="0.3">
      <c r="K400" s="4"/>
    </row>
    <row r="401" spans="11:11" ht="15.75" customHeight="1" x14ac:dyDescent="0.3">
      <c r="K401" s="4"/>
    </row>
    <row r="402" spans="11:11" ht="15.75" customHeight="1" x14ac:dyDescent="0.3">
      <c r="K402" s="4"/>
    </row>
    <row r="403" spans="11:11" ht="15.75" customHeight="1" x14ac:dyDescent="0.3">
      <c r="K403" s="4"/>
    </row>
    <row r="404" spans="11:11" ht="15.75" customHeight="1" x14ac:dyDescent="0.3">
      <c r="K404" s="4"/>
    </row>
    <row r="405" spans="11:11" ht="15.75" customHeight="1" x14ac:dyDescent="0.3">
      <c r="K405" s="4"/>
    </row>
    <row r="406" spans="11:11" ht="15.75" customHeight="1" x14ac:dyDescent="0.3">
      <c r="K406" s="4"/>
    </row>
    <row r="407" spans="11:11" ht="15.75" customHeight="1" x14ac:dyDescent="0.3">
      <c r="K407" s="4"/>
    </row>
    <row r="408" spans="11:11" ht="15.75" customHeight="1" x14ac:dyDescent="0.3">
      <c r="K408" s="4"/>
    </row>
    <row r="409" spans="11:11" ht="15.75" customHeight="1" x14ac:dyDescent="0.3">
      <c r="K409" s="4"/>
    </row>
    <row r="410" spans="11:11" ht="15.75" customHeight="1" x14ac:dyDescent="0.3">
      <c r="K410" s="4"/>
    </row>
    <row r="411" spans="11:11" ht="15.75" customHeight="1" x14ac:dyDescent="0.3">
      <c r="K411" s="4"/>
    </row>
    <row r="412" spans="11:11" ht="15.75" customHeight="1" x14ac:dyDescent="0.3">
      <c r="K412" s="4"/>
    </row>
    <row r="413" spans="11:11" ht="15.75" customHeight="1" x14ac:dyDescent="0.3">
      <c r="K413" s="4"/>
    </row>
    <row r="414" spans="11:11" ht="15.75" customHeight="1" x14ac:dyDescent="0.3">
      <c r="K414" s="4"/>
    </row>
    <row r="415" spans="11:11" ht="15.75" customHeight="1" x14ac:dyDescent="0.3">
      <c r="K415" s="4"/>
    </row>
    <row r="416" spans="11:11" ht="15.75" customHeight="1" x14ac:dyDescent="0.3">
      <c r="K416" s="4"/>
    </row>
    <row r="417" spans="11:11" ht="15.75" customHeight="1" x14ac:dyDescent="0.3">
      <c r="K417" s="4"/>
    </row>
    <row r="418" spans="11:11" ht="15.75" customHeight="1" x14ac:dyDescent="0.3">
      <c r="K418" s="4"/>
    </row>
    <row r="419" spans="11:11" ht="15.75" customHeight="1" x14ac:dyDescent="0.3">
      <c r="K419" s="4"/>
    </row>
    <row r="420" spans="11:11" ht="15.75" customHeight="1" x14ac:dyDescent="0.3">
      <c r="K420" s="4"/>
    </row>
    <row r="421" spans="11:11" ht="15.75" customHeight="1" x14ac:dyDescent="0.3">
      <c r="K421" s="4"/>
    </row>
    <row r="422" spans="11:11" ht="15.75" customHeight="1" x14ac:dyDescent="0.3">
      <c r="K422" s="4"/>
    </row>
    <row r="423" spans="11:11" ht="15.75" customHeight="1" x14ac:dyDescent="0.3">
      <c r="K423" s="4"/>
    </row>
    <row r="424" spans="11:11" ht="15.75" customHeight="1" x14ac:dyDescent="0.3">
      <c r="K424" s="4"/>
    </row>
    <row r="425" spans="11:11" ht="15.75" customHeight="1" x14ac:dyDescent="0.3">
      <c r="K425" s="4"/>
    </row>
    <row r="426" spans="11:11" ht="15.75" customHeight="1" x14ac:dyDescent="0.3">
      <c r="K426" s="4"/>
    </row>
    <row r="427" spans="11:11" ht="15.75" customHeight="1" x14ac:dyDescent="0.3">
      <c r="K427" s="4"/>
    </row>
    <row r="428" spans="11:11" ht="15.75" customHeight="1" x14ac:dyDescent="0.3">
      <c r="K428" s="4"/>
    </row>
    <row r="429" spans="11:11" ht="15.75" customHeight="1" x14ac:dyDescent="0.3">
      <c r="K429" s="4"/>
    </row>
    <row r="430" spans="11:11" ht="15.75" customHeight="1" x14ac:dyDescent="0.3">
      <c r="K430" s="4"/>
    </row>
    <row r="431" spans="11:11" ht="15.75" customHeight="1" x14ac:dyDescent="0.3">
      <c r="K431" s="4"/>
    </row>
    <row r="432" spans="11:11" ht="15.75" customHeight="1" x14ac:dyDescent="0.3">
      <c r="K432" s="4"/>
    </row>
    <row r="433" spans="11:11" ht="15.75" customHeight="1" x14ac:dyDescent="0.3">
      <c r="K433" s="4"/>
    </row>
    <row r="434" spans="11:11" ht="15.75" customHeight="1" x14ac:dyDescent="0.3">
      <c r="K434" s="4"/>
    </row>
    <row r="435" spans="11:11" ht="15.75" customHeight="1" x14ac:dyDescent="0.3">
      <c r="K435" s="4"/>
    </row>
    <row r="436" spans="11:11" ht="15.75" customHeight="1" x14ac:dyDescent="0.3">
      <c r="K436" s="4"/>
    </row>
    <row r="437" spans="11:11" ht="15.75" customHeight="1" x14ac:dyDescent="0.3">
      <c r="K437" s="4"/>
    </row>
    <row r="438" spans="11:11" ht="15.75" customHeight="1" x14ac:dyDescent="0.3">
      <c r="K438" s="4"/>
    </row>
    <row r="439" spans="11:11" ht="15.75" customHeight="1" x14ac:dyDescent="0.3">
      <c r="K439" s="4"/>
    </row>
    <row r="440" spans="11:11" ht="15.75" customHeight="1" x14ac:dyDescent="0.3">
      <c r="K440" s="4"/>
    </row>
    <row r="441" spans="11:11" ht="15.75" customHeight="1" x14ac:dyDescent="0.3">
      <c r="K441" s="4"/>
    </row>
    <row r="442" spans="11:11" ht="15.75" customHeight="1" x14ac:dyDescent="0.3">
      <c r="K442" s="4"/>
    </row>
    <row r="443" spans="11:11" ht="15.75" customHeight="1" x14ac:dyDescent="0.3">
      <c r="K443" s="4"/>
    </row>
    <row r="444" spans="11:11" ht="15.75" customHeight="1" x14ac:dyDescent="0.3">
      <c r="K444" s="4"/>
    </row>
    <row r="445" spans="11:11" ht="15.75" customHeight="1" x14ac:dyDescent="0.3">
      <c r="K445" s="4"/>
    </row>
    <row r="446" spans="11:11" ht="15.75" customHeight="1" x14ac:dyDescent="0.3">
      <c r="K446" s="4"/>
    </row>
    <row r="447" spans="11:11" ht="15.75" customHeight="1" x14ac:dyDescent="0.3">
      <c r="K447" s="4"/>
    </row>
    <row r="448" spans="11:11" ht="15.75" customHeight="1" x14ac:dyDescent="0.3">
      <c r="K448" s="4"/>
    </row>
    <row r="449" spans="11:11" ht="15.75" customHeight="1" x14ac:dyDescent="0.3">
      <c r="K449" s="4"/>
    </row>
    <row r="450" spans="11:11" ht="15.75" customHeight="1" x14ac:dyDescent="0.3">
      <c r="K450" s="4"/>
    </row>
    <row r="451" spans="11:11" ht="15.75" customHeight="1" x14ac:dyDescent="0.3">
      <c r="K451" s="4"/>
    </row>
    <row r="452" spans="11:11" ht="15.75" customHeight="1" x14ac:dyDescent="0.3">
      <c r="K452" s="4"/>
    </row>
    <row r="453" spans="11:11" ht="15.75" customHeight="1" x14ac:dyDescent="0.3">
      <c r="K453" s="4"/>
    </row>
    <row r="454" spans="11:11" ht="15.75" customHeight="1" x14ac:dyDescent="0.3">
      <c r="K454" s="4"/>
    </row>
    <row r="455" spans="11:11" ht="15.75" customHeight="1" x14ac:dyDescent="0.3">
      <c r="K455" s="4"/>
    </row>
    <row r="456" spans="11:11" ht="15.75" customHeight="1" x14ac:dyDescent="0.3">
      <c r="K456" s="4"/>
    </row>
    <row r="457" spans="11:11" ht="15.75" customHeight="1" x14ac:dyDescent="0.3">
      <c r="K457" s="4"/>
    </row>
    <row r="458" spans="11:11" ht="15.75" customHeight="1" x14ac:dyDescent="0.3">
      <c r="K458" s="4"/>
    </row>
    <row r="459" spans="11:11" ht="15.75" customHeight="1" x14ac:dyDescent="0.3">
      <c r="K459" s="4"/>
    </row>
    <row r="460" spans="11:11" ht="15.75" customHeight="1" x14ac:dyDescent="0.3">
      <c r="K460" s="4"/>
    </row>
    <row r="461" spans="11:11" ht="15.75" customHeight="1" x14ac:dyDescent="0.3">
      <c r="K461" s="4"/>
    </row>
    <row r="462" spans="11:11" ht="15.75" customHeight="1" x14ac:dyDescent="0.3">
      <c r="K462" s="4"/>
    </row>
    <row r="463" spans="11:11" ht="15.75" customHeight="1" x14ac:dyDescent="0.3">
      <c r="K463" s="4"/>
    </row>
    <row r="464" spans="11:11" ht="15.75" customHeight="1" x14ac:dyDescent="0.3">
      <c r="K464" s="4"/>
    </row>
    <row r="465" spans="11:11" ht="15.75" customHeight="1" x14ac:dyDescent="0.3">
      <c r="K465" s="4"/>
    </row>
    <row r="466" spans="11:11" ht="15.75" customHeight="1" x14ac:dyDescent="0.3">
      <c r="K466" s="4"/>
    </row>
    <row r="467" spans="11:11" ht="15.75" customHeight="1" x14ac:dyDescent="0.3">
      <c r="K467" s="4"/>
    </row>
    <row r="468" spans="11:11" ht="15.75" customHeight="1" x14ac:dyDescent="0.3">
      <c r="K468" s="4"/>
    </row>
    <row r="469" spans="11:11" ht="15.75" customHeight="1" x14ac:dyDescent="0.3">
      <c r="K469" s="4"/>
    </row>
    <row r="470" spans="11:11" ht="15.75" customHeight="1" x14ac:dyDescent="0.3">
      <c r="K470" s="4"/>
    </row>
    <row r="471" spans="11:11" ht="15.75" customHeight="1" x14ac:dyDescent="0.3">
      <c r="K471" s="4"/>
    </row>
    <row r="472" spans="11:11" ht="15.75" customHeight="1" x14ac:dyDescent="0.3">
      <c r="K472" s="4"/>
    </row>
    <row r="473" spans="11:11" ht="15.75" customHeight="1" x14ac:dyDescent="0.3">
      <c r="K473" s="4"/>
    </row>
    <row r="474" spans="11:11" ht="15.75" customHeight="1" x14ac:dyDescent="0.3">
      <c r="K474" s="4"/>
    </row>
    <row r="475" spans="11:11" ht="15.75" customHeight="1" x14ac:dyDescent="0.3">
      <c r="K475" s="4"/>
    </row>
    <row r="476" spans="11:11" ht="15.75" customHeight="1" x14ac:dyDescent="0.3">
      <c r="K476" s="4"/>
    </row>
    <row r="477" spans="11:11" ht="15.75" customHeight="1" x14ac:dyDescent="0.3">
      <c r="K477" s="4"/>
    </row>
    <row r="478" spans="11:11" ht="15.75" customHeight="1" x14ac:dyDescent="0.3">
      <c r="K478" s="4"/>
    </row>
    <row r="479" spans="11:11" ht="15.75" customHeight="1" x14ac:dyDescent="0.3">
      <c r="K479" s="4"/>
    </row>
    <row r="480" spans="11:11" ht="15.75" customHeight="1" x14ac:dyDescent="0.3">
      <c r="K480" s="4"/>
    </row>
    <row r="481" spans="11:11" ht="15.75" customHeight="1" x14ac:dyDescent="0.3">
      <c r="K481" s="4"/>
    </row>
    <row r="482" spans="11:11" ht="15.75" customHeight="1" x14ac:dyDescent="0.3">
      <c r="K482" s="4"/>
    </row>
    <row r="483" spans="11:11" ht="15.75" customHeight="1" x14ac:dyDescent="0.3">
      <c r="K483" s="4"/>
    </row>
    <row r="484" spans="11:11" ht="15.75" customHeight="1" x14ac:dyDescent="0.3">
      <c r="K484" s="4"/>
    </row>
    <row r="485" spans="11:11" ht="15.75" customHeight="1" x14ac:dyDescent="0.3">
      <c r="K485" s="4"/>
    </row>
    <row r="486" spans="11:11" ht="15.75" customHeight="1" x14ac:dyDescent="0.3">
      <c r="K486" s="4"/>
    </row>
    <row r="487" spans="11:11" ht="15.75" customHeight="1" x14ac:dyDescent="0.3">
      <c r="K487" s="4"/>
    </row>
    <row r="488" spans="11:11" ht="15.75" customHeight="1" x14ac:dyDescent="0.3">
      <c r="K488" s="4"/>
    </row>
    <row r="489" spans="11:11" ht="15.75" customHeight="1" x14ac:dyDescent="0.3">
      <c r="K489" s="4"/>
    </row>
    <row r="490" spans="11:11" ht="15.75" customHeight="1" x14ac:dyDescent="0.3">
      <c r="K490" s="4"/>
    </row>
    <row r="491" spans="11:11" ht="15.75" customHeight="1" x14ac:dyDescent="0.3">
      <c r="K491" s="4"/>
    </row>
    <row r="492" spans="11:11" ht="15.75" customHeight="1" x14ac:dyDescent="0.3">
      <c r="K492" s="4"/>
    </row>
    <row r="493" spans="11:11" ht="15.75" customHeight="1" x14ac:dyDescent="0.3">
      <c r="K493" s="4"/>
    </row>
    <row r="494" spans="11:11" ht="15.75" customHeight="1" x14ac:dyDescent="0.3">
      <c r="K494" s="4"/>
    </row>
    <row r="495" spans="11:11" ht="15.75" customHeight="1" x14ac:dyDescent="0.3">
      <c r="K495" s="4"/>
    </row>
    <row r="496" spans="11:11" ht="15.75" customHeight="1" x14ac:dyDescent="0.3">
      <c r="K496" s="4"/>
    </row>
    <row r="497" spans="11:11" ht="15.75" customHeight="1" x14ac:dyDescent="0.3">
      <c r="K497" s="4"/>
    </row>
    <row r="498" spans="11:11" ht="15.75" customHeight="1" x14ac:dyDescent="0.3">
      <c r="K498" s="4"/>
    </row>
    <row r="499" spans="11:11" ht="15.75" customHeight="1" x14ac:dyDescent="0.3">
      <c r="K499" s="4"/>
    </row>
    <row r="500" spans="11:11" ht="15.75" customHeight="1" x14ac:dyDescent="0.3">
      <c r="K500" s="4"/>
    </row>
    <row r="501" spans="11:11" ht="15.75" customHeight="1" x14ac:dyDescent="0.3">
      <c r="K501" s="4"/>
    </row>
    <row r="502" spans="11:11" ht="15.75" customHeight="1" x14ac:dyDescent="0.3">
      <c r="K502" s="4"/>
    </row>
    <row r="503" spans="11:11" ht="15.75" customHeight="1" x14ac:dyDescent="0.3">
      <c r="K503" s="4"/>
    </row>
    <row r="504" spans="11:11" ht="15.75" customHeight="1" x14ac:dyDescent="0.3">
      <c r="K504" s="4"/>
    </row>
    <row r="505" spans="11:11" ht="15.75" customHeight="1" x14ac:dyDescent="0.3">
      <c r="K505" s="4"/>
    </row>
    <row r="506" spans="11:11" ht="15.75" customHeight="1" x14ac:dyDescent="0.3">
      <c r="K506" s="4"/>
    </row>
    <row r="507" spans="11:11" ht="15.75" customHeight="1" x14ac:dyDescent="0.3">
      <c r="K507" s="4"/>
    </row>
    <row r="508" spans="11:11" ht="15.75" customHeight="1" x14ac:dyDescent="0.3">
      <c r="K508" s="4"/>
    </row>
    <row r="509" spans="11:11" ht="15.75" customHeight="1" x14ac:dyDescent="0.3">
      <c r="K509" s="4"/>
    </row>
    <row r="510" spans="11:11" ht="15.75" customHeight="1" x14ac:dyDescent="0.3">
      <c r="K510" s="4"/>
    </row>
    <row r="511" spans="11:11" ht="15.75" customHeight="1" x14ac:dyDescent="0.3">
      <c r="K511" s="4"/>
    </row>
    <row r="512" spans="11:11" ht="15.75" customHeight="1" x14ac:dyDescent="0.3">
      <c r="K512" s="4"/>
    </row>
    <row r="513" spans="11:11" ht="15.75" customHeight="1" x14ac:dyDescent="0.3">
      <c r="K513" s="4"/>
    </row>
    <row r="514" spans="11:11" ht="15.75" customHeight="1" x14ac:dyDescent="0.3">
      <c r="K514" s="4"/>
    </row>
    <row r="515" spans="11:11" ht="15.75" customHeight="1" x14ac:dyDescent="0.3">
      <c r="K515" s="4"/>
    </row>
    <row r="516" spans="11:11" ht="15.75" customHeight="1" x14ac:dyDescent="0.3">
      <c r="K516" s="4"/>
    </row>
    <row r="517" spans="11:11" ht="15.75" customHeight="1" x14ac:dyDescent="0.3">
      <c r="K517" s="4"/>
    </row>
    <row r="518" spans="11:11" ht="15.75" customHeight="1" x14ac:dyDescent="0.3">
      <c r="K518" s="4"/>
    </row>
    <row r="519" spans="11:11" ht="15.75" customHeight="1" x14ac:dyDescent="0.3">
      <c r="K519" s="4"/>
    </row>
    <row r="520" spans="11:11" ht="15.75" customHeight="1" x14ac:dyDescent="0.3">
      <c r="K520" s="4"/>
    </row>
    <row r="521" spans="11:11" ht="15.75" customHeight="1" x14ac:dyDescent="0.3">
      <c r="K521" s="4"/>
    </row>
    <row r="522" spans="11:11" ht="15.75" customHeight="1" x14ac:dyDescent="0.3">
      <c r="K522" s="4"/>
    </row>
    <row r="523" spans="11:11" ht="15.75" customHeight="1" x14ac:dyDescent="0.3">
      <c r="K523" s="4"/>
    </row>
    <row r="524" spans="11:11" ht="15.75" customHeight="1" x14ac:dyDescent="0.3">
      <c r="K524" s="4"/>
    </row>
    <row r="525" spans="11:11" ht="15.75" customHeight="1" x14ac:dyDescent="0.3">
      <c r="K525" s="4"/>
    </row>
    <row r="526" spans="11:11" ht="15.75" customHeight="1" x14ac:dyDescent="0.3">
      <c r="K526" s="4"/>
    </row>
    <row r="527" spans="11:11" ht="15.75" customHeight="1" x14ac:dyDescent="0.3">
      <c r="K527" s="4"/>
    </row>
    <row r="528" spans="11:11" ht="15.75" customHeight="1" x14ac:dyDescent="0.3">
      <c r="K528" s="4"/>
    </row>
    <row r="529" spans="11:11" ht="15.75" customHeight="1" x14ac:dyDescent="0.3">
      <c r="K529" s="4"/>
    </row>
    <row r="530" spans="11:11" ht="15.75" customHeight="1" x14ac:dyDescent="0.3">
      <c r="K530" s="4"/>
    </row>
    <row r="531" spans="11:11" ht="15.75" customHeight="1" x14ac:dyDescent="0.3">
      <c r="K531" s="4"/>
    </row>
    <row r="532" spans="11:11" ht="15.75" customHeight="1" x14ac:dyDescent="0.3">
      <c r="K532" s="4"/>
    </row>
    <row r="533" spans="11:11" ht="15.75" customHeight="1" x14ac:dyDescent="0.3">
      <c r="K533" s="4"/>
    </row>
    <row r="534" spans="11:11" ht="15.75" customHeight="1" x14ac:dyDescent="0.3">
      <c r="K534" s="4"/>
    </row>
    <row r="535" spans="11:11" ht="15.75" customHeight="1" x14ac:dyDescent="0.3">
      <c r="K535" s="4"/>
    </row>
    <row r="536" spans="11:11" ht="15.75" customHeight="1" x14ac:dyDescent="0.3">
      <c r="K536" s="4"/>
    </row>
    <row r="537" spans="11:11" ht="15.75" customHeight="1" x14ac:dyDescent="0.3">
      <c r="K537" s="4"/>
    </row>
    <row r="538" spans="11:11" ht="15.75" customHeight="1" x14ac:dyDescent="0.3">
      <c r="K538" s="4"/>
    </row>
    <row r="539" spans="11:11" ht="15.75" customHeight="1" x14ac:dyDescent="0.3">
      <c r="K539" s="4"/>
    </row>
    <row r="540" spans="11:11" ht="15.75" customHeight="1" x14ac:dyDescent="0.3">
      <c r="K540" s="4"/>
    </row>
    <row r="541" spans="11:11" ht="15.75" customHeight="1" x14ac:dyDescent="0.3">
      <c r="K541" s="4"/>
    </row>
    <row r="542" spans="11:11" ht="15.75" customHeight="1" x14ac:dyDescent="0.3">
      <c r="K542" s="4"/>
    </row>
    <row r="543" spans="11:11" ht="15.75" customHeight="1" x14ac:dyDescent="0.3">
      <c r="K543" s="4"/>
    </row>
    <row r="544" spans="11:11" ht="15.75" customHeight="1" x14ac:dyDescent="0.3">
      <c r="K544" s="4"/>
    </row>
    <row r="545" spans="11:11" ht="15.75" customHeight="1" x14ac:dyDescent="0.3">
      <c r="K545" s="4"/>
    </row>
    <row r="546" spans="11:11" ht="15.75" customHeight="1" x14ac:dyDescent="0.3">
      <c r="K546" s="4"/>
    </row>
    <row r="547" spans="11:11" ht="15.75" customHeight="1" x14ac:dyDescent="0.3">
      <c r="K547" s="4"/>
    </row>
    <row r="548" spans="11:11" ht="15.75" customHeight="1" x14ac:dyDescent="0.3">
      <c r="K548" s="4"/>
    </row>
    <row r="549" spans="11:11" ht="15.75" customHeight="1" x14ac:dyDescent="0.3">
      <c r="K549" s="4"/>
    </row>
    <row r="550" spans="11:11" ht="15.75" customHeight="1" x14ac:dyDescent="0.3">
      <c r="K550" s="4"/>
    </row>
    <row r="551" spans="11:11" ht="15.75" customHeight="1" x14ac:dyDescent="0.3">
      <c r="K551" s="4"/>
    </row>
    <row r="552" spans="11:11" ht="15.75" customHeight="1" x14ac:dyDescent="0.3">
      <c r="K552" s="4"/>
    </row>
    <row r="553" spans="11:11" ht="15.75" customHeight="1" x14ac:dyDescent="0.3">
      <c r="K553" s="4"/>
    </row>
    <row r="554" spans="11:11" ht="15.75" customHeight="1" x14ac:dyDescent="0.3">
      <c r="K554" s="4"/>
    </row>
    <row r="555" spans="11:11" ht="15.75" customHeight="1" x14ac:dyDescent="0.3">
      <c r="K555" s="4"/>
    </row>
    <row r="556" spans="11:11" ht="15.75" customHeight="1" x14ac:dyDescent="0.3">
      <c r="K556" s="4"/>
    </row>
    <row r="557" spans="11:11" ht="15.75" customHeight="1" x14ac:dyDescent="0.3">
      <c r="K557" s="4"/>
    </row>
    <row r="558" spans="11:11" ht="15.75" customHeight="1" x14ac:dyDescent="0.3">
      <c r="K558" s="4"/>
    </row>
    <row r="559" spans="11:11" ht="15.75" customHeight="1" x14ac:dyDescent="0.3">
      <c r="K559" s="4"/>
    </row>
    <row r="560" spans="11:11" ht="15.75" customHeight="1" x14ac:dyDescent="0.3">
      <c r="K560" s="4"/>
    </row>
    <row r="561" spans="11:11" ht="15.75" customHeight="1" x14ac:dyDescent="0.3">
      <c r="K561" s="4"/>
    </row>
    <row r="562" spans="11:11" ht="15.75" customHeight="1" x14ac:dyDescent="0.3">
      <c r="K562" s="4"/>
    </row>
    <row r="563" spans="11:11" ht="15.75" customHeight="1" x14ac:dyDescent="0.3">
      <c r="K563" s="4"/>
    </row>
    <row r="564" spans="11:11" ht="15.75" customHeight="1" x14ac:dyDescent="0.3">
      <c r="K564" s="4"/>
    </row>
    <row r="565" spans="11:11" ht="15.75" customHeight="1" x14ac:dyDescent="0.3">
      <c r="K565" s="4"/>
    </row>
    <row r="566" spans="11:11" ht="15.75" customHeight="1" x14ac:dyDescent="0.3">
      <c r="K566" s="4"/>
    </row>
    <row r="567" spans="11:11" ht="15.75" customHeight="1" x14ac:dyDescent="0.3">
      <c r="K567" s="4"/>
    </row>
    <row r="568" spans="11:11" ht="15.75" customHeight="1" x14ac:dyDescent="0.3">
      <c r="K568" s="4"/>
    </row>
    <row r="569" spans="11:11" ht="15.75" customHeight="1" x14ac:dyDescent="0.3">
      <c r="K569" s="4"/>
    </row>
    <row r="570" spans="11:11" ht="15.75" customHeight="1" x14ac:dyDescent="0.3">
      <c r="K570" s="4"/>
    </row>
    <row r="571" spans="11:11" ht="15.75" customHeight="1" x14ac:dyDescent="0.3">
      <c r="K571" s="4"/>
    </row>
    <row r="572" spans="11:11" ht="15.75" customHeight="1" x14ac:dyDescent="0.3">
      <c r="K572" s="4"/>
    </row>
    <row r="573" spans="11:11" ht="15.75" customHeight="1" x14ac:dyDescent="0.3">
      <c r="K573" s="4"/>
    </row>
    <row r="574" spans="11:11" ht="15.75" customHeight="1" x14ac:dyDescent="0.3">
      <c r="K574" s="4"/>
    </row>
    <row r="575" spans="11:11" ht="15.75" customHeight="1" x14ac:dyDescent="0.3">
      <c r="K575" s="4"/>
    </row>
    <row r="576" spans="11:11" ht="15.75" customHeight="1" x14ac:dyDescent="0.3">
      <c r="K576" s="4"/>
    </row>
    <row r="577" spans="11:11" ht="15.75" customHeight="1" x14ac:dyDescent="0.3">
      <c r="K577" s="4"/>
    </row>
    <row r="578" spans="11:11" ht="15.75" customHeight="1" x14ac:dyDescent="0.3">
      <c r="K578" s="4"/>
    </row>
    <row r="579" spans="11:11" ht="15.75" customHeight="1" x14ac:dyDescent="0.3">
      <c r="K579" s="4"/>
    </row>
    <row r="580" spans="11:11" ht="15.75" customHeight="1" x14ac:dyDescent="0.3">
      <c r="K580" s="4"/>
    </row>
    <row r="581" spans="11:11" ht="15.75" customHeight="1" x14ac:dyDescent="0.3">
      <c r="K581" s="4"/>
    </row>
    <row r="582" spans="11:11" ht="15.75" customHeight="1" x14ac:dyDescent="0.3">
      <c r="K582" s="4"/>
    </row>
    <row r="583" spans="11:11" ht="15.75" customHeight="1" x14ac:dyDescent="0.3">
      <c r="K583" s="4"/>
    </row>
    <row r="584" spans="11:11" ht="15.75" customHeight="1" x14ac:dyDescent="0.3">
      <c r="K584" s="4"/>
    </row>
    <row r="585" spans="11:11" ht="15.75" customHeight="1" x14ac:dyDescent="0.3">
      <c r="K585" s="4"/>
    </row>
    <row r="586" spans="11:11" ht="15.75" customHeight="1" x14ac:dyDescent="0.3">
      <c r="K586" s="4"/>
    </row>
    <row r="587" spans="11:11" ht="15.75" customHeight="1" x14ac:dyDescent="0.3">
      <c r="K587" s="4"/>
    </row>
    <row r="588" spans="11:11" ht="15.75" customHeight="1" x14ac:dyDescent="0.3">
      <c r="K588" s="4"/>
    </row>
    <row r="589" spans="11:11" ht="15.75" customHeight="1" x14ac:dyDescent="0.3">
      <c r="K589" s="4"/>
    </row>
    <row r="590" spans="11:11" ht="15.75" customHeight="1" x14ac:dyDescent="0.3">
      <c r="K590" s="4"/>
    </row>
    <row r="591" spans="11:11" ht="15.75" customHeight="1" x14ac:dyDescent="0.3">
      <c r="K591" s="4"/>
    </row>
    <row r="592" spans="11:11" ht="15.75" customHeight="1" x14ac:dyDescent="0.3">
      <c r="K592" s="4"/>
    </row>
    <row r="593" spans="11:11" ht="15.75" customHeight="1" x14ac:dyDescent="0.3">
      <c r="K593" s="4"/>
    </row>
    <row r="594" spans="11:11" ht="15.75" customHeight="1" x14ac:dyDescent="0.3">
      <c r="K594" s="4"/>
    </row>
    <row r="595" spans="11:11" ht="15.75" customHeight="1" x14ac:dyDescent="0.3">
      <c r="K595" s="4"/>
    </row>
    <row r="596" spans="11:11" ht="15.75" customHeight="1" x14ac:dyDescent="0.3">
      <c r="K596" s="4"/>
    </row>
    <row r="597" spans="11:11" ht="15.75" customHeight="1" x14ac:dyDescent="0.3">
      <c r="K597" s="4"/>
    </row>
    <row r="598" spans="11:11" ht="15.75" customHeight="1" x14ac:dyDescent="0.3">
      <c r="K598" s="4"/>
    </row>
    <row r="599" spans="11:11" ht="15.75" customHeight="1" x14ac:dyDescent="0.3">
      <c r="K599" s="4"/>
    </row>
    <row r="600" spans="11:11" ht="15.75" customHeight="1" x14ac:dyDescent="0.3">
      <c r="K600" s="4"/>
    </row>
    <row r="601" spans="11:11" ht="15.75" customHeight="1" x14ac:dyDescent="0.3">
      <c r="K601" s="4"/>
    </row>
    <row r="602" spans="11:11" ht="15.75" customHeight="1" x14ac:dyDescent="0.3">
      <c r="K602" s="4"/>
    </row>
    <row r="603" spans="11:11" ht="15.75" customHeight="1" x14ac:dyDescent="0.3">
      <c r="K603" s="4"/>
    </row>
    <row r="604" spans="11:11" ht="15.75" customHeight="1" x14ac:dyDescent="0.3">
      <c r="K604" s="4"/>
    </row>
    <row r="605" spans="11:11" ht="15.75" customHeight="1" x14ac:dyDescent="0.3">
      <c r="K605" s="4"/>
    </row>
    <row r="606" spans="11:11" ht="15.75" customHeight="1" x14ac:dyDescent="0.3">
      <c r="K606" s="4"/>
    </row>
    <row r="607" spans="11:11" ht="15.75" customHeight="1" x14ac:dyDescent="0.3">
      <c r="K607" s="4"/>
    </row>
    <row r="608" spans="11:11" ht="15.75" customHeight="1" x14ac:dyDescent="0.3">
      <c r="K608" s="4"/>
    </row>
    <row r="609" spans="11:11" ht="15.75" customHeight="1" x14ac:dyDescent="0.3">
      <c r="K609" s="4"/>
    </row>
    <row r="610" spans="11:11" ht="15.75" customHeight="1" x14ac:dyDescent="0.3">
      <c r="K610" s="4"/>
    </row>
    <row r="611" spans="11:11" ht="15.75" customHeight="1" x14ac:dyDescent="0.3">
      <c r="K611" s="4"/>
    </row>
    <row r="612" spans="11:11" ht="15.75" customHeight="1" x14ac:dyDescent="0.3">
      <c r="K612" s="4"/>
    </row>
    <row r="613" spans="11:11" ht="15.75" customHeight="1" x14ac:dyDescent="0.3">
      <c r="K613" s="4"/>
    </row>
    <row r="614" spans="11:11" ht="15.75" customHeight="1" x14ac:dyDescent="0.3">
      <c r="K614" s="4"/>
    </row>
    <row r="615" spans="11:11" ht="15.75" customHeight="1" x14ac:dyDescent="0.3">
      <c r="K615" s="4"/>
    </row>
    <row r="616" spans="11:11" ht="15.75" customHeight="1" x14ac:dyDescent="0.3">
      <c r="K616" s="4"/>
    </row>
    <row r="617" spans="11:11" ht="15.75" customHeight="1" x14ac:dyDescent="0.3">
      <c r="K617" s="4"/>
    </row>
    <row r="618" spans="11:11" ht="15.75" customHeight="1" x14ac:dyDescent="0.3">
      <c r="K618" s="4"/>
    </row>
    <row r="619" spans="11:11" ht="15.75" customHeight="1" x14ac:dyDescent="0.3">
      <c r="K619" s="4"/>
    </row>
    <row r="620" spans="11:11" ht="15.75" customHeight="1" x14ac:dyDescent="0.3">
      <c r="K620" s="4"/>
    </row>
    <row r="621" spans="11:11" ht="15.75" customHeight="1" x14ac:dyDescent="0.3">
      <c r="K621" s="4"/>
    </row>
    <row r="622" spans="11:11" ht="15.75" customHeight="1" x14ac:dyDescent="0.3">
      <c r="K622" s="4"/>
    </row>
    <row r="623" spans="11:11" ht="15.75" customHeight="1" x14ac:dyDescent="0.3">
      <c r="K623" s="4"/>
    </row>
    <row r="624" spans="11:11" ht="15.75" customHeight="1" x14ac:dyDescent="0.3">
      <c r="K624" s="4"/>
    </row>
    <row r="625" spans="11:11" ht="15.75" customHeight="1" x14ac:dyDescent="0.3">
      <c r="K625" s="4"/>
    </row>
    <row r="626" spans="11:11" ht="15.75" customHeight="1" x14ac:dyDescent="0.3">
      <c r="K626" s="4"/>
    </row>
    <row r="627" spans="11:11" ht="15.75" customHeight="1" x14ac:dyDescent="0.3">
      <c r="K627" s="4"/>
    </row>
    <row r="628" spans="11:11" ht="15.75" customHeight="1" x14ac:dyDescent="0.3">
      <c r="K628" s="4"/>
    </row>
    <row r="629" spans="11:11" ht="15.75" customHeight="1" x14ac:dyDescent="0.3">
      <c r="K629" s="4"/>
    </row>
    <row r="630" spans="11:11" ht="15.75" customHeight="1" x14ac:dyDescent="0.3">
      <c r="K630" s="4"/>
    </row>
    <row r="631" spans="11:11" ht="15.75" customHeight="1" x14ac:dyDescent="0.3">
      <c r="K631" s="4"/>
    </row>
    <row r="632" spans="11:11" ht="15.75" customHeight="1" x14ac:dyDescent="0.3">
      <c r="K632" s="4"/>
    </row>
    <row r="633" spans="11:11" ht="15.75" customHeight="1" x14ac:dyDescent="0.3">
      <c r="K633" s="4"/>
    </row>
    <row r="634" spans="11:11" ht="15.75" customHeight="1" x14ac:dyDescent="0.3">
      <c r="K634" s="4"/>
    </row>
    <row r="635" spans="11:11" ht="15.75" customHeight="1" x14ac:dyDescent="0.3">
      <c r="K635" s="4"/>
    </row>
    <row r="636" spans="11:11" ht="15.75" customHeight="1" x14ac:dyDescent="0.3">
      <c r="K636" s="4"/>
    </row>
    <row r="637" spans="11:11" ht="15.75" customHeight="1" x14ac:dyDescent="0.3">
      <c r="K637" s="4"/>
    </row>
    <row r="638" spans="11:11" ht="15.75" customHeight="1" x14ac:dyDescent="0.3">
      <c r="K638" s="4"/>
    </row>
    <row r="639" spans="11:11" ht="15.75" customHeight="1" x14ac:dyDescent="0.3">
      <c r="K639" s="4"/>
    </row>
    <row r="640" spans="11:11" ht="15.75" customHeight="1" x14ac:dyDescent="0.3">
      <c r="K640" s="4"/>
    </row>
    <row r="641" spans="11:11" ht="15.75" customHeight="1" x14ac:dyDescent="0.3">
      <c r="K641" s="4"/>
    </row>
    <row r="642" spans="11:11" ht="15.75" customHeight="1" x14ac:dyDescent="0.3">
      <c r="K642" s="4"/>
    </row>
    <row r="643" spans="11:11" ht="15.75" customHeight="1" x14ac:dyDescent="0.3">
      <c r="K643" s="4"/>
    </row>
    <row r="644" spans="11:11" ht="15.75" customHeight="1" x14ac:dyDescent="0.3">
      <c r="K644" s="4"/>
    </row>
    <row r="645" spans="11:11" ht="15.75" customHeight="1" x14ac:dyDescent="0.3">
      <c r="K645" s="4"/>
    </row>
    <row r="646" spans="11:11" ht="15.75" customHeight="1" x14ac:dyDescent="0.3">
      <c r="K646" s="4"/>
    </row>
    <row r="647" spans="11:11" ht="15.75" customHeight="1" x14ac:dyDescent="0.3">
      <c r="K647" s="4"/>
    </row>
    <row r="648" spans="11:11" ht="15.75" customHeight="1" x14ac:dyDescent="0.3">
      <c r="K648" s="4"/>
    </row>
    <row r="649" spans="11:11" ht="15.75" customHeight="1" x14ac:dyDescent="0.3">
      <c r="K649" s="4"/>
    </row>
    <row r="650" spans="11:11" ht="15.75" customHeight="1" x14ac:dyDescent="0.3">
      <c r="K650" s="4"/>
    </row>
    <row r="651" spans="11:11" ht="15.75" customHeight="1" x14ac:dyDescent="0.3">
      <c r="K651" s="4"/>
    </row>
    <row r="652" spans="11:11" ht="15.75" customHeight="1" x14ac:dyDescent="0.3">
      <c r="K652" s="4"/>
    </row>
    <row r="653" spans="11:11" ht="15.75" customHeight="1" x14ac:dyDescent="0.3">
      <c r="K653" s="4"/>
    </row>
    <row r="654" spans="11:11" ht="15.75" customHeight="1" x14ac:dyDescent="0.3">
      <c r="K654" s="4"/>
    </row>
    <row r="655" spans="11:11" ht="15.75" customHeight="1" x14ac:dyDescent="0.3">
      <c r="K655" s="4"/>
    </row>
    <row r="656" spans="11:11" ht="15.75" customHeight="1" x14ac:dyDescent="0.3">
      <c r="K656" s="4"/>
    </row>
    <row r="657" spans="11:11" ht="15.75" customHeight="1" x14ac:dyDescent="0.3">
      <c r="K657" s="4"/>
    </row>
    <row r="658" spans="11:11" ht="15.75" customHeight="1" x14ac:dyDescent="0.3">
      <c r="K658" s="4"/>
    </row>
    <row r="659" spans="11:11" ht="15.75" customHeight="1" x14ac:dyDescent="0.3">
      <c r="K659" s="4"/>
    </row>
    <row r="660" spans="11:11" ht="15.75" customHeight="1" x14ac:dyDescent="0.3">
      <c r="K660" s="4"/>
    </row>
    <row r="661" spans="11:11" ht="15.75" customHeight="1" x14ac:dyDescent="0.3">
      <c r="K661" s="4"/>
    </row>
    <row r="662" spans="11:11" ht="15.75" customHeight="1" x14ac:dyDescent="0.3">
      <c r="K662" s="4"/>
    </row>
    <row r="663" spans="11:11" ht="15.75" customHeight="1" x14ac:dyDescent="0.3">
      <c r="K663" s="4"/>
    </row>
    <row r="664" spans="11:11" ht="15.75" customHeight="1" x14ac:dyDescent="0.3">
      <c r="K664" s="4"/>
    </row>
    <row r="665" spans="11:11" ht="15.75" customHeight="1" x14ac:dyDescent="0.3">
      <c r="K665" s="4"/>
    </row>
    <row r="666" spans="11:11" ht="15.75" customHeight="1" x14ac:dyDescent="0.3">
      <c r="K666" s="4"/>
    </row>
    <row r="667" spans="11:11" ht="15.75" customHeight="1" x14ac:dyDescent="0.3">
      <c r="K667" s="4"/>
    </row>
    <row r="668" spans="11:11" ht="15.75" customHeight="1" x14ac:dyDescent="0.3">
      <c r="K668" s="4"/>
    </row>
    <row r="669" spans="11:11" ht="15.75" customHeight="1" x14ac:dyDescent="0.3">
      <c r="K669" s="4"/>
    </row>
    <row r="670" spans="11:11" ht="15.75" customHeight="1" x14ac:dyDescent="0.3">
      <c r="K670" s="4"/>
    </row>
    <row r="671" spans="11:11" ht="15.75" customHeight="1" x14ac:dyDescent="0.3">
      <c r="K671" s="4"/>
    </row>
    <row r="672" spans="11:11" ht="15.75" customHeight="1" x14ac:dyDescent="0.3">
      <c r="K672" s="4"/>
    </row>
    <row r="673" spans="11:11" ht="15.75" customHeight="1" x14ac:dyDescent="0.3">
      <c r="K673" s="4"/>
    </row>
    <row r="674" spans="11:11" ht="15.75" customHeight="1" x14ac:dyDescent="0.3">
      <c r="K674" s="4"/>
    </row>
    <row r="675" spans="11:11" ht="15.75" customHeight="1" x14ac:dyDescent="0.3">
      <c r="K675" s="4"/>
    </row>
    <row r="676" spans="11:11" ht="15.75" customHeight="1" x14ac:dyDescent="0.3">
      <c r="K676" s="4"/>
    </row>
    <row r="677" spans="11:11" ht="15.75" customHeight="1" x14ac:dyDescent="0.3">
      <c r="K677" s="4"/>
    </row>
    <row r="678" spans="11:11" ht="15.75" customHeight="1" x14ac:dyDescent="0.3">
      <c r="K678" s="4"/>
    </row>
    <row r="679" spans="11:11" ht="15.75" customHeight="1" x14ac:dyDescent="0.3">
      <c r="K679" s="4"/>
    </row>
    <row r="680" spans="11:11" ht="15.75" customHeight="1" x14ac:dyDescent="0.3">
      <c r="K680" s="4"/>
    </row>
    <row r="681" spans="11:11" ht="15.75" customHeight="1" x14ac:dyDescent="0.3">
      <c r="K681" s="4"/>
    </row>
    <row r="682" spans="11:11" ht="15.75" customHeight="1" x14ac:dyDescent="0.3">
      <c r="K682" s="4"/>
    </row>
    <row r="683" spans="11:11" ht="15.75" customHeight="1" x14ac:dyDescent="0.3">
      <c r="K683" s="4"/>
    </row>
    <row r="684" spans="11:11" ht="15.75" customHeight="1" x14ac:dyDescent="0.3">
      <c r="K684" s="4"/>
    </row>
    <row r="685" spans="11:11" ht="15.75" customHeight="1" x14ac:dyDescent="0.3">
      <c r="K685" s="4"/>
    </row>
    <row r="686" spans="11:11" ht="15.75" customHeight="1" x14ac:dyDescent="0.3">
      <c r="K686" s="4"/>
    </row>
    <row r="687" spans="11:11" ht="15.75" customHeight="1" x14ac:dyDescent="0.3">
      <c r="K687" s="4"/>
    </row>
    <row r="688" spans="11:11" ht="15.75" customHeight="1" x14ac:dyDescent="0.3">
      <c r="K688" s="4"/>
    </row>
    <row r="689" spans="11:11" ht="15.75" customHeight="1" x14ac:dyDescent="0.3">
      <c r="K689" s="4"/>
    </row>
    <row r="690" spans="11:11" ht="15.75" customHeight="1" x14ac:dyDescent="0.3">
      <c r="K690" s="4"/>
    </row>
    <row r="691" spans="11:11" ht="15.75" customHeight="1" x14ac:dyDescent="0.3">
      <c r="K691" s="4"/>
    </row>
    <row r="692" spans="11:11" ht="15.75" customHeight="1" x14ac:dyDescent="0.3">
      <c r="K692" s="4"/>
    </row>
    <row r="693" spans="11:11" ht="15.75" customHeight="1" x14ac:dyDescent="0.3">
      <c r="K693" s="4"/>
    </row>
    <row r="694" spans="11:11" ht="15.75" customHeight="1" x14ac:dyDescent="0.3">
      <c r="K694" s="4"/>
    </row>
    <row r="695" spans="11:11" ht="15.75" customHeight="1" x14ac:dyDescent="0.3">
      <c r="K695" s="4"/>
    </row>
    <row r="696" spans="11:11" ht="15.75" customHeight="1" x14ac:dyDescent="0.3">
      <c r="K696" s="4"/>
    </row>
    <row r="697" spans="11:11" ht="15.75" customHeight="1" x14ac:dyDescent="0.3">
      <c r="K697" s="4"/>
    </row>
    <row r="698" spans="11:11" ht="15.75" customHeight="1" x14ac:dyDescent="0.3">
      <c r="K698" s="4"/>
    </row>
    <row r="699" spans="11:11" ht="15.75" customHeight="1" x14ac:dyDescent="0.3">
      <c r="K699" s="4"/>
    </row>
    <row r="700" spans="11:11" ht="15.75" customHeight="1" x14ac:dyDescent="0.3">
      <c r="K700" s="4"/>
    </row>
    <row r="701" spans="11:11" ht="15.75" customHeight="1" x14ac:dyDescent="0.3">
      <c r="K701" s="4"/>
    </row>
    <row r="702" spans="11:11" ht="15.75" customHeight="1" x14ac:dyDescent="0.3">
      <c r="K702" s="4"/>
    </row>
    <row r="703" spans="11:11" ht="15.75" customHeight="1" x14ac:dyDescent="0.3">
      <c r="K703" s="4"/>
    </row>
    <row r="704" spans="11:11" ht="15.75" customHeight="1" x14ac:dyDescent="0.3">
      <c r="K704" s="4"/>
    </row>
    <row r="705" spans="11:11" ht="15.75" customHeight="1" x14ac:dyDescent="0.3">
      <c r="K705" s="4"/>
    </row>
    <row r="706" spans="11:11" ht="15.75" customHeight="1" x14ac:dyDescent="0.3">
      <c r="K706" s="4"/>
    </row>
    <row r="707" spans="11:11" ht="15.75" customHeight="1" x14ac:dyDescent="0.3">
      <c r="K707" s="4"/>
    </row>
    <row r="708" spans="11:11" ht="15.75" customHeight="1" x14ac:dyDescent="0.3">
      <c r="K708" s="4"/>
    </row>
    <row r="709" spans="11:11" ht="15.75" customHeight="1" x14ac:dyDescent="0.3">
      <c r="K709" s="4"/>
    </row>
    <row r="710" spans="11:11" ht="15.75" customHeight="1" x14ac:dyDescent="0.3">
      <c r="K710" s="4"/>
    </row>
    <row r="711" spans="11:11" ht="15.75" customHeight="1" x14ac:dyDescent="0.3">
      <c r="K711" s="4"/>
    </row>
    <row r="712" spans="11:11" ht="15.75" customHeight="1" x14ac:dyDescent="0.3">
      <c r="K712" s="4"/>
    </row>
    <row r="713" spans="11:11" ht="15.75" customHeight="1" x14ac:dyDescent="0.3">
      <c r="K713" s="4"/>
    </row>
    <row r="714" spans="11:11" ht="15.75" customHeight="1" x14ac:dyDescent="0.3">
      <c r="K714" s="4"/>
    </row>
    <row r="715" spans="11:11" ht="15.75" customHeight="1" x14ac:dyDescent="0.3">
      <c r="K715" s="4"/>
    </row>
    <row r="716" spans="11:11" ht="15.75" customHeight="1" x14ac:dyDescent="0.3">
      <c r="K716" s="4"/>
    </row>
    <row r="717" spans="11:11" ht="15.75" customHeight="1" x14ac:dyDescent="0.3">
      <c r="K717" s="4"/>
    </row>
    <row r="718" spans="11:11" ht="15.75" customHeight="1" x14ac:dyDescent="0.3">
      <c r="K718" s="4"/>
    </row>
    <row r="719" spans="11:11" ht="15.75" customHeight="1" x14ac:dyDescent="0.3">
      <c r="K719" s="4"/>
    </row>
    <row r="720" spans="11:11" ht="15.75" customHeight="1" x14ac:dyDescent="0.3">
      <c r="K720" s="4"/>
    </row>
    <row r="721" spans="11:11" ht="15.75" customHeight="1" x14ac:dyDescent="0.3">
      <c r="K721" s="4"/>
    </row>
    <row r="722" spans="11:11" ht="15.75" customHeight="1" x14ac:dyDescent="0.3">
      <c r="K722" s="4"/>
    </row>
    <row r="723" spans="11:11" ht="15.75" customHeight="1" x14ac:dyDescent="0.3">
      <c r="K723" s="4"/>
    </row>
    <row r="724" spans="11:11" ht="15.75" customHeight="1" x14ac:dyDescent="0.3">
      <c r="K724" s="4"/>
    </row>
    <row r="725" spans="11:11" ht="15.75" customHeight="1" x14ac:dyDescent="0.3">
      <c r="K725" s="4"/>
    </row>
    <row r="726" spans="11:11" ht="15.75" customHeight="1" x14ac:dyDescent="0.3">
      <c r="K726" s="4"/>
    </row>
    <row r="727" spans="11:11" ht="15.75" customHeight="1" x14ac:dyDescent="0.3">
      <c r="K727" s="4"/>
    </row>
    <row r="728" spans="11:11" ht="15.75" customHeight="1" x14ac:dyDescent="0.3">
      <c r="K728" s="4"/>
    </row>
    <row r="729" spans="11:11" ht="15.75" customHeight="1" x14ac:dyDescent="0.3">
      <c r="K729" s="4"/>
    </row>
    <row r="730" spans="11:11" ht="15.75" customHeight="1" x14ac:dyDescent="0.3">
      <c r="K730" s="4"/>
    </row>
    <row r="731" spans="11:11" ht="15.75" customHeight="1" x14ac:dyDescent="0.3">
      <c r="K731" s="4"/>
    </row>
    <row r="732" spans="11:11" ht="15.75" customHeight="1" x14ac:dyDescent="0.3">
      <c r="K732" s="4"/>
    </row>
    <row r="733" spans="11:11" ht="15.75" customHeight="1" x14ac:dyDescent="0.3">
      <c r="K733" s="4"/>
    </row>
    <row r="734" spans="11:11" ht="15.75" customHeight="1" x14ac:dyDescent="0.3">
      <c r="K734" s="4"/>
    </row>
    <row r="735" spans="11:11" ht="15.75" customHeight="1" x14ac:dyDescent="0.3">
      <c r="K735" s="4"/>
    </row>
    <row r="736" spans="11:11" ht="15.75" customHeight="1" x14ac:dyDescent="0.3">
      <c r="K736" s="4"/>
    </row>
    <row r="737" spans="11:11" ht="15.75" customHeight="1" x14ac:dyDescent="0.3">
      <c r="K737" s="4"/>
    </row>
    <row r="738" spans="11:11" ht="15.75" customHeight="1" x14ac:dyDescent="0.3">
      <c r="K738" s="4"/>
    </row>
    <row r="739" spans="11:11" ht="15.75" customHeight="1" x14ac:dyDescent="0.3">
      <c r="K739" s="4"/>
    </row>
    <row r="740" spans="11:11" ht="15.75" customHeight="1" x14ac:dyDescent="0.3">
      <c r="K740" s="4"/>
    </row>
    <row r="741" spans="11:11" ht="15.75" customHeight="1" x14ac:dyDescent="0.3">
      <c r="K741" s="4"/>
    </row>
    <row r="742" spans="11:11" ht="15.75" customHeight="1" x14ac:dyDescent="0.3">
      <c r="K742" s="4"/>
    </row>
    <row r="743" spans="11:11" ht="15.75" customHeight="1" x14ac:dyDescent="0.3">
      <c r="K743" s="4"/>
    </row>
    <row r="744" spans="11:11" ht="15.75" customHeight="1" x14ac:dyDescent="0.3">
      <c r="K744" s="4"/>
    </row>
    <row r="745" spans="11:11" ht="15.75" customHeight="1" x14ac:dyDescent="0.3">
      <c r="K745" s="4"/>
    </row>
    <row r="746" spans="11:11" ht="15.75" customHeight="1" x14ac:dyDescent="0.3">
      <c r="K746" s="4"/>
    </row>
    <row r="747" spans="11:11" ht="15.75" customHeight="1" x14ac:dyDescent="0.3">
      <c r="K747" s="4"/>
    </row>
    <row r="748" spans="11:11" ht="15.75" customHeight="1" x14ac:dyDescent="0.3">
      <c r="K748" s="4"/>
    </row>
    <row r="749" spans="11:11" ht="15.75" customHeight="1" x14ac:dyDescent="0.3">
      <c r="K749" s="4"/>
    </row>
    <row r="750" spans="11:11" ht="15.75" customHeight="1" x14ac:dyDescent="0.3">
      <c r="K750" s="4"/>
    </row>
    <row r="751" spans="11:11" ht="15.75" customHeight="1" x14ac:dyDescent="0.3">
      <c r="K751" s="4"/>
    </row>
    <row r="752" spans="11:11" ht="15.75" customHeight="1" x14ac:dyDescent="0.3">
      <c r="K752" s="4"/>
    </row>
    <row r="753" spans="11:11" ht="15.75" customHeight="1" x14ac:dyDescent="0.3">
      <c r="K753" s="4"/>
    </row>
    <row r="754" spans="11:11" ht="15.75" customHeight="1" x14ac:dyDescent="0.3">
      <c r="K754" s="4"/>
    </row>
    <row r="755" spans="11:11" ht="15.75" customHeight="1" x14ac:dyDescent="0.3">
      <c r="K755" s="4"/>
    </row>
    <row r="756" spans="11:11" ht="15.75" customHeight="1" x14ac:dyDescent="0.3">
      <c r="K756" s="4"/>
    </row>
    <row r="757" spans="11:11" ht="15.75" customHeight="1" x14ac:dyDescent="0.3">
      <c r="K757" s="4"/>
    </row>
    <row r="758" spans="11:11" ht="15.75" customHeight="1" x14ac:dyDescent="0.3">
      <c r="K758" s="4"/>
    </row>
    <row r="759" spans="11:11" ht="15.75" customHeight="1" x14ac:dyDescent="0.3">
      <c r="K759" s="4"/>
    </row>
    <row r="760" spans="11:11" ht="15.75" customHeight="1" x14ac:dyDescent="0.3">
      <c r="K760" s="4"/>
    </row>
    <row r="761" spans="11:11" ht="15.75" customHeight="1" x14ac:dyDescent="0.3">
      <c r="K761" s="4"/>
    </row>
    <row r="762" spans="11:11" ht="15.75" customHeight="1" x14ac:dyDescent="0.3">
      <c r="K762" s="4"/>
    </row>
    <row r="763" spans="11:11" ht="15.75" customHeight="1" x14ac:dyDescent="0.3">
      <c r="K763" s="4"/>
    </row>
    <row r="764" spans="11:11" ht="15.75" customHeight="1" x14ac:dyDescent="0.3">
      <c r="K764" s="4"/>
    </row>
    <row r="765" spans="11:11" ht="15.75" customHeight="1" x14ac:dyDescent="0.3">
      <c r="K765" s="4"/>
    </row>
    <row r="766" spans="11:11" ht="15.75" customHeight="1" x14ac:dyDescent="0.3">
      <c r="K766" s="4"/>
    </row>
    <row r="767" spans="11:11" ht="15.75" customHeight="1" x14ac:dyDescent="0.3">
      <c r="K767" s="4"/>
    </row>
    <row r="768" spans="11:11" ht="15.75" customHeight="1" x14ac:dyDescent="0.3">
      <c r="K768" s="4"/>
    </row>
    <row r="769" spans="11:11" ht="15.75" customHeight="1" x14ac:dyDescent="0.3">
      <c r="K769" s="4"/>
    </row>
    <row r="770" spans="11:11" ht="15.75" customHeight="1" x14ac:dyDescent="0.3">
      <c r="K770" s="4"/>
    </row>
    <row r="771" spans="11:11" ht="15.75" customHeight="1" x14ac:dyDescent="0.3">
      <c r="K771" s="4"/>
    </row>
    <row r="772" spans="11:11" ht="15.75" customHeight="1" x14ac:dyDescent="0.3">
      <c r="K772" s="4"/>
    </row>
    <row r="773" spans="11:11" ht="15.75" customHeight="1" x14ac:dyDescent="0.3">
      <c r="K773" s="4"/>
    </row>
    <row r="774" spans="11:11" ht="15.75" customHeight="1" x14ac:dyDescent="0.3">
      <c r="K774" s="4"/>
    </row>
    <row r="775" spans="11:11" ht="15.75" customHeight="1" x14ac:dyDescent="0.3">
      <c r="K775" s="4"/>
    </row>
    <row r="776" spans="11:11" ht="15.75" customHeight="1" x14ac:dyDescent="0.3">
      <c r="K776" s="4"/>
    </row>
    <row r="777" spans="11:11" ht="15.75" customHeight="1" x14ac:dyDescent="0.3">
      <c r="K777" s="4"/>
    </row>
    <row r="778" spans="11:11" ht="15.75" customHeight="1" x14ac:dyDescent="0.3">
      <c r="K778" s="4"/>
    </row>
    <row r="779" spans="11:11" ht="15.75" customHeight="1" x14ac:dyDescent="0.3">
      <c r="K779" s="4"/>
    </row>
    <row r="780" spans="11:11" ht="15.75" customHeight="1" x14ac:dyDescent="0.3">
      <c r="K780" s="4"/>
    </row>
    <row r="781" spans="11:11" ht="15.75" customHeight="1" x14ac:dyDescent="0.3">
      <c r="K781" s="4"/>
    </row>
    <row r="782" spans="11:11" ht="15.75" customHeight="1" x14ac:dyDescent="0.3">
      <c r="K782" s="4"/>
    </row>
    <row r="783" spans="11:11" ht="15.75" customHeight="1" x14ac:dyDescent="0.3">
      <c r="K783" s="4"/>
    </row>
    <row r="784" spans="11:11" ht="15.75" customHeight="1" x14ac:dyDescent="0.3">
      <c r="K784" s="4"/>
    </row>
    <row r="785" spans="11:11" ht="15.75" customHeight="1" x14ac:dyDescent="0.3">
      <c r="K785" s="4"/>
    </row>
    <row r="786" spans="11:11" ht="15.75" customHeight="1" x14ac:dyDescent="0.3">
      <c r="K786" s="4"/>
    </row>
    <row r="787" spans="11:11" ht="15.75" customHeight="1" x14ac:dyDescent="0.3">
      <c r="K787" s="4"/>
    </row>
    <row r="788" spans="11:11" ht="15.75" customHeight="1" x14ac:dyDescent="0.3">
      <c r="K788" s="4"/>
    </row>
    <row r="789" spans="11:11" ht="15.75" customHeight="1" x14ac:dyDescent="0.3">
      <c r="K789" s="4"/>
    </row>
    <row r="790" spans="11:11" ht="15.75" customHeight="1" x14ac:dyDescent="0.3">
      <c r="K790" s="4"/>
    </row>
    <row r="791" spans="11:11" ht="15.75" customHeight="1" x14ac:dyDescent="0.3">
      <c r="K791" s="4"/>
    </row>
    <row r="792" spans="11:11" ht="15.75" customHeight="1" x14ac:dyDescent="0.3">
      <c r="K792" s="4"/>
    </row>
    <row r="793" spans="11:11" ht="15.75" customHeight="1" x14ac:dyDescent="0.3">
      <c r="K793" s="4"/>
    </row>
    <row r="794" spans="11:11" ht="15.75" customHeight="1" x14ac:dyDescent="0.3">
      <c r="K794" s="4"/>
    </row>
    <row r="795" spans="11:11" ht="15.75" customHeight="1" x14ac:dyDescent="0.3">
      <c r="K795" s="4"/>
    </row>
    <row r="796" spans="11:11" ht="15.75" customHeight="1" x14ac:dyDescent="0.3">
      <c r="K796" s="4"/>
    </row>
    <row r="797" spans="11:11" ht="15.75" customHeight="1" x14ac:dyDescent="0.3">
      <c r="K797" s="4"/>
    </row>
    <row r="798" spans="11:11" ht="15.75" customHeight="1" x14ac:dyDescent="0.3">
      <c r="K798" s="4"/>
    </row>
    <row r="799" spans="11:11" ht="15.75" customHeight="1" x14ac:dyDescent="0.3">
      <c r="K799" s="4"/>
    </row>
    <row r="800" spans="11:11" ht="15.75" customHeight="1" x14ac:dyDescent="0.3">
      <c r="K800" s="4"/>
    </row>
    <row r="801" spans="11:11" ht="15.75" customHeight="1" x14ac:dyDescent="0.3">
      <c r="K801" s="4"/>
    </row>
    <row r="802" spans="11:11" ht="15.75" customHeight="1" x14ac:dyDescent="0.3">
      <c r="K802" s="4"/>
    </row>
    <row r="803" spans="11:11" ht="15.75" customHeight="1" x14ac:dyDescent="0.3">
      <c r="K803" s="4"/>
    </row>
    <row r="804" spans="11:11" ht="15.75" customHeight="1" x14ac:dyDescent="0.3">
      <c r="K804" s="4"/>
    </row>
    <row r="805" spans="11:11" ht="15.75" customHeight="1" x14ac:dyDescent="0.3">
      <c r="K805" s="4"/>
    </row>
    <row r="806" spans="11:11" ht="15.75" customHeight="1" x14ac:dyDescent="0.3">
      <c r="K806" s="4"/>
    </row>
    <row r="807" spans="11:11" ht="15.75" customHeight="1" x14ac:dyDescent="0.3">
      <c r="K807" s="4"/>
    </row>
    <row r="808" spans="11:11" ht="15.75" customHeight="1" x14ac:dyDescent="0.3">
      <c r="K808" s="4"/>
    </row>
    <row r="809" spans="11:11" ht="15.75" customHeight="1" x14ac:dyDescent="0.3">
      <c r="K809" s="4"/>
    </row>
    <row r="810" spans="11:11" ht="15.75" customHeight="1" x14ac:dyDescent="0.3">
      <c r="K810" s="4"/>
    </row>
    <row r="811" spans="11:11" ht="15.75" customHeight="1" x14ac:dyDescent="0.3">
      <c r="K811" s="4"/>
    </row>
    <row r="812" spans="11:11" ht="15.75" customHeight="1" x14ac:dyDescent="0.3">
      <c r="K812" s="4"/>
    </row>
    <row r="813" spans="11:11" ht="15.75" customHeight="1" x14ac:dyDescent="0.3">
      <c r="K813" s="4"/>
    </row>
    <row r="814" spans="11:11" ht="15.75" customHeight="1" x14ac:dyDescent="0.3">
      <c r="K814" s="4"/>
    </row>
    <row r="815" spans="11:11" ht="15.75" customHeight="1" x14ac:dyDescent="0.3">
      <c r="K815" s="4"/>
    </row>
    <row r="816" spans="11:11" ht="15.75" customHeight="1" x14ac:dyDescent="0.3">
      <c r="K816" s="4"/>
    </row>
    <row r="817" spans="11:11" ht="15.75" customHeight="1" x14ac:dyDescent="0.3">
      <c r="K817" s="4"/>
    </row>
    <row r="818" spans="11:11" ht="15.75" customHeight="1" x14ac:dyDescent="0.3">
      <c r="K818" s="4"/>
    </row>
    <row r="819" spans="11:11" ht="15.75" customHeight="1" x14ac:dyDescent="0.3">
      <c r="K819" s="4"/>
    </row>
    <row r="820" spans="11:11" ht="15.75" customHeight="1" x14ac:dyDescent="0.3">
      <c r="K820" s="4"/>
    </row>
    <row r="821" spans="11:11" ht="15.75" customHeight="1" x14ac:dyDescent="0.3">
      <c r="K821" s="4"/>
    </row>
    <row r="822" spans="11:11" ht="15.75" customHeight="1" x14ac:dyDescent="0.3">
      <c r="K822" s="4"/>
    </row>
    <row r="823" spans="11:11" ht="15.75" customHeight="1" x14ac:dyDescent="0.3">
      <c r="K823" s="4"/>
    </row>
    <row r="824" spans="11:11" ht="15.75" customHeight="1" x14ac:dyDescent="0.3">
      <c r="K824" s="4"/>
    </row>
    <row r="825" spans="11:11" ht="15.75" customHeight="1" x14ac:dyDescent="0.3">
      <c r="K825" s="4"/>
    </row>
    <row r="826" spans="11:11" ht="15.75" customHeight="1" x14ac:dyDescent="0.3">
      <c r="K826" s="4"/>
    </row>
    <row r="827" spans="11:11" ht="15.75" customHeight="1" x14ac:dyDescent="0.3">
      <c r="K827" s="4"/>
    </row>
    <row r="828" spans="11:11" ht="15.75" customHeight="1" x14ac:dyDescent="0.3">
      <c r="K828" s="4"/>
    </row>
    <row r="829" spans="11:11" ht="15.75" customHeight="1" x14ac:dyDescent="0.3">
      <c r="K829" s="4"/>
    </row>
    <row r="830" spans="11:11" ht="15.75" customHeight="1" x14ac:dyDescent="0.3">
      <c r="K830" s="4"/>
    </row>
    <row r="831" spans="11:11" ht="15.75" customHeight="1" x14ac:dyDescent="0.3">
      <c r="K831" s="4"/>
    </row>
    <row r="832" spans="11:11" ht="15.75" customHeight="1" x14ac:dyDescent="0.3">
      <c r="K832" s="4"/>
    </row>
    <row r="833" spans="11:11" ht="15.75" customHeight="1" x14ac:dyDescent="0.3">
      <c r="K833" s="4"/>
    </row>
    <row r="834" spans="11:11" ht="15.75" customHeight="1" x14ac:dyDescent="0.3">
      <c r="K834" s="4"/>
    </row>
    <row r="835" spans="11:11" ht="15.75" customHeight="1" x14ac:dyDescent="0.3">
      <c r="K835" s="4"/>
    </row>
    <row r="836" spans="11:11" ht="15.75" customHeight="1" x14ac:dyDescent="0.3">
      <c r="K836" s="4"/>
    </row>
    <row r="837" spans="11:11" ht="15.75" customHeight="1" x14ac:dyDescent="0.3">
      <c r="K837" s="4"/>
    </row>
    <row r="838" spans="11:11" ht="15.75" customHeight="1" x14ac:dyDescent="0.3">
      <c r="K838" s="4"/>
    </row>
    <row r="839" spans="11:11" ht="15.75" customHeight="1" x14ac:dyDescent="0.3">
      <c r="K839" s="4"/>
    </row>
    <row r="840" spans="11:11" ht="15.75" customHeight="1" x14ac:dyDescent="0.3">
      <c r="K840" s="4"/>
    </row>
    <row r="841" spans="11:11" ht="15.75" customHeight="1" x14ac:dyDescent="0.3">
      <c r="K841" s="4"/>
    </row>
    <row r="842" spans="11:11" ht="15.75" customHeight="1" x14ac:dyDescent="0.3">
      <c r="K842" s="4"/>
    </row>
    <row r="843" spans="11:11" ht="15.75" customHeight="1" x14ac:dyDescent="0.3">
      <c r="K843" s="4"/>
    </row>
    <row r="844" spans="11:11" ht="15.75" customHeight="1" x14ac:dyDescent="0.3">
      <c r="K844" s="4"/>
    </row>
    <row r="845" spans="11:11" ht="15.75" customHeight="1" x14ac:dyDescent="0.3">
      <c r="K845" s="4"/>
    </row>
    <row r="846" spans="11:11" ht="15.75" customHeight="1" x14ac:dyDescent="0.3">
      <c r="K846" s="4"/>
    </row>
    <row r="847" spans="11:11" ht="15.75" customHeight="1" x14ac:dyDescent="0.3">
      <c r="K847" s="4"/>
    </row>
    <row r="848" spans="11:11" ht="15.75" customHeight="1" x14ac:dyDescent="0.3">
      <c r="K848" s="4"/>
    </row>
    <row r="849" spans="11:11" ht="15.75" customHeight="1" x14ac:dyDescent="0.3">
      <c r="K849" s="4"/>
    </row>
    <row r="850" spans="11:11" ht="15.75" customHeight="1" x14ac:dyDescent="0.3">
      <c r="K850" s="4"/>
    </row>
    <row r="851" spans="11:11" ht="15.75" customHeight="1" x14ac:dyDescent="0.3">
      <c r="K851" s="4"/>
    </row>
    <row r="852" spans="11:11" ht="15.75" customHeight="1" x14ac:dyDescent="0.3">
      <c r="K852" s="4"/>
    </row>
    <row r="853" spans="11:11" ht="15.75" customHeight="1" x14ac:dyDescent="0.3">
      <c r="K853" s="4"/>
    </row>
    <row r="854" spans="11:11" ht="15.75" customHeight="1" x14ac:dyDescent="0.3">
      <c r="K854" s="4"/>
    </row>
    <row r="855" spans="11:11" ht="15.75" customHeight="1" x14ac:dyDescent="0.3">
      <c r="K855" s="4"/>
    </row>
    <row r="856" spans="11:11" ht="15.75" customHeight="1" x14ac:dyDescent="0.3">
      <c r="K856" s="4"/>
    </row>
    <row r="857" spans="11:11" ht="15.75" customHeight="1" x14ac:dyDescent="0.3">
      <c r="K857" s="4"/>
    </row>
    <row r="858" spans="11:11" ht="15.75" customHeight="1" x14ac:dyDescent="0.3">
      <c r="K858" s="4"/>
    </row>
    <row r="859" spans="11:11" ht="15.75" customHeight="1" x14ac:dyDescent="0.3">
      <c r="K859" s="4"/>
    </row>
    <row r="860" spans="11:11" ht="15.75" customHeight="1" x14ac:dyDescent="0.3">
      <c r="K860" s="4"/>
    </row>
    <row r="861" spans="11:11" ht="15.75" customHeight="1" x14ac:dyDescent="0.3">
      <c r="K861" s="4"/>
    </row>
    <row r="862" spans="11:11" ht="15.75" customHeight="1" x14ac:dyDescent="0.3">
      <c r="K862" s="4"/>
    </row>
    <row r="863" spans="11:11" ht="15.75" customHeight="1" x14ac:dyDescent="0.3">
      <c r="K863" s="4"/>
    </row>
    <row r="864" spans="11:11" ht="15.75" customHeight="1" x14ac:dyDescent="0.3">
      <c r="K864" s="4"/>
    </row>
    <row r="865" spans="11:11" ht="15.75" customHeight="1" x14ac:dyDescent="0.3">
      <c r="K865" s="4"/>
    </row>
    <row r="866" spans="11:11" ht="15.75" customHeight="1" x14ac:dyDescent="0.3">
      <c r="K866" s="4"/>
    </row>
    <row r="867" spans="11:11" ht="15.75" customHeight="1" x14ac:dyDescent="0.3">
      <c r="K867" s="4"/>
    </row>
    <row r="868" spans="11:11" ht="15.75" customHeight="1" x14ac:dyDescent="0.3">
      <c r="K868" s="4"/>
    </row>
    <row r="869" spans="11:11" ht="15.75" customHeight="1" x14ac:dyDescent="0.3">
      <c r="K869" s="4"/>
    </row>
    <row r="870" spans="11:11" ht="15.75" customHeight="1" x14ac:dyDescent="0.3">
      <c r="K870" s="4"/>
    </row>
    <row r="871" spans="11:11" ht="15.75" customHeight="1" x14ac:dyDescent="0.3">
      <c r="K871" s="4"/>
    </row>
    <row r="872" spans="11:11" ht="15.75" customHeight="1" x14ac:dyDescent="0.3">
      <c r="K872" s="4"/>
    </row>
    <row r="873" spans="11:11" ht="15.75" customHeight="1" x14ac:dyDescent="0.3">
      <c r="K873" s="4"/>
    </row>
    <row r="874" spans="11:11" ht="15.75" customHeight="1" x14ac:dyDescent="0.3">
      <c r="K874" s="4"/>
    </row>
    <row r="875" spans="11:11" ht="15.75" customHeight="1" x14ac:dyDescent="0.3">
      <c r="K875" s="4"/>
    </row>
    <row r="876" spans="11:11" ht="15.75" customHeight="1" x14ac:dyDescent="0.3">
      <c r="K876" s="4"/>
    </row>
    <row r="877" spans="11:11" ht="15.75" customHeight="1" x14ac:dyDescent="0.3">
      <c r="K877" s="4"/>
    </row>
    <row r="878" spans="11:11" ht="15.75" customHeight="1" x14ac:dyDescent="0.3">
      <c r="K878" s="4"/>
    </row>
    <row r="879" spans="11:11" ht="15.75" customHeight="1" x14ac:dyDescent="0.3">
      <c r="K879" s="4"/>
    </row>
    <row r="880" spans="11:11" ht="15.75" customHeight="1" x14ac:dyDescent="0.3">
      <c r="K880" s="4"/>
    </row>
    <row r="881" spans="11:11" ht="15.75" customHeight="1" x14ac:dyDescent="0.3">
      <c r="K881" s="4"/>
    </row>
    <row r="882" spans="11:11" ht="15.75" customHeight="1" x14ac:dyDescent="0.3">
      <c r="K882" s="4"/>
    </row>
    <row r="883" spans="11:11" ht="15.75" customHeight="1" x14ac:dyDescent="0.3">
      <c r="K883" s="4"/>
    </row>
    <row r="884" spans="11:11" ht="15.75" customHeight="1" x14ac:dyDescent="0.3">
      <c r="K884" s="4"/>
    </row>
    <row r="885" spans="11:11" ht="15.75" customHeight="1" x14ac:dyDescent="0.3">
      <c r="K885" s="4"/>
    </row>
    <row r="886" spans="11:11" ht="15.75" customHeight="1" x14ac:dyDescent="0.3">
      <c r="K886" s="4"/>
    </row>
    <row r="887" spans="11:11" ht="15.75" customHeight="1" x14ac:dyDescent="0.3">
      <c r="K887" s="4"/>
    </row>
    <row r="888" spans="11:11" ht="15.75" customHeight="1" x14ac:dyDescent="0.3">
      <c r="K888" s="4"/>
    </row>
    <row r="889" spans="11:11" ht="15.75" customHeight="1" x14ac:dyDescent="0.3">
      <c r="K889" s="4"/>
    </row>
    <row r="890" spans="11:11" ht="15.75" customHeight="1" x14ac:dyDescent="0.3">
      <c r="K890" s="4"/>
    </row>
    <row r="891" spans="11:11" ht="15.75" customHeight="1" x14ac:dyDescent="0.3">
      <c r="K891" s="4"/>
    </row>
    <row r="892" spans="11:11" ht="15.75" customHeight="1" x14ac:dyDescent="0.3">
      <c r="K892" s="4"/>
    </row>
    <row r="893" spans="11:11" ht="15.75" customHeight="1" x14ac:dyDescent="0.3">
      <c r="K893" s="4"/>
    </row>
    <row r="894" spans="11:11" ht="15.75" customHeight="1" x14ac:dyDescent="0.3">
      <c r="K894" s="4"/>
    </row>
    <row r="895" spans="11:11" ht="15.75" customHeight="1" x14ac:dyDescent="0.3">
      <c r="K895" s="4"/>
    </row>
    <row r="896" spans="11:11" ht="15.75" customHeight="1" x14ac:dyDescent="0.3">
      <c r="K896" s="4"/>
    </row>
    <row r="897" spans="11:11" ht="15.75" customHeight="1" x14ac:dyDescent="0.3">
      <c r="K897" s="4"/>
    </row>
    <row r="898" spans="11:11" ht="15.75" customHeight="1" x14ac:dyDescent="0.3">
      <c r="K898" s="4"/>
    </row>
    <row r="899" spans="11:11" ht="15.75" customHeight="1" x14ac:dyDescent="0.3">
      <c r="K899" s="4"/>
    </row>
    <row r="900" spans="11:11" ht="15.75" customHeight="1" x14ac:dyDescent="0.3">
      <c r="K900" s="4"/>
    </row>
    <row r="901" spans="11:11" ht="15.75" customHeight="1" x14ac:dyDescent="0.3">
      <c r="K901" s="4"/>
    </row>
    <row r="902" spans="11:11" ht="15.75" customHeight="1" x14ac:dyDescent="0.3">
      <c r="K902" s="4"/>
    </row>
    <row r="903" spans="11:11" ht="15.75" customHeight="1" x14ac:dyDescent="0.3">
      <c r="K903" s="4"/>
    </row>
    <row r="904" spans="11:11" ht="15.75" customHeight="1" x14ac:dyDescent="0.3">
      <c r="K904" s="4"/>
    </row>
    <row r="905" spans="11:11" ht="15.75" customHeight="1" x14ac:dyDescent="0.3">
      <c r="K905" s="4"/>
    </row>
    <row r="906" spans="11:11" ht="15.75" customHeight="1" x14ac:dyDescent="0.3">
      <c r="K906" s="4"/>
    </row>
    <row r="907" spans="11:11" ht="15.75" customHeight="1" x14ac:dyDescent="0.3">
      <c r="K907" s="4"/>
    </row>
    <row r="908" spans="11:11" ht="15.75" customHeight="1" x14ac:dyDescent="0.3">
      <c r="K908" s="4"/>
    </row>
    <row r="909" spans="11:11" ht="15.75" customHeight="1" x14ac:dyDescent="0.3">
      <c r="K909" s="4"/>
    </row>
    <row r="910" spans="11:11" ht="15.75" customHeight="1" x14ac:dyDescent="0.3">
      <c r="K910" s="4"/>
    </row>
    <row r="911" spans="11:11" ht="15.75" customHeight="1" x14ac:dyDescent="0.3">
      <c r="K911" s="4"/>
    </row>
    <row r="912" spans="11:11" ht="15.75" customHeight="1" x14ac:dyDescent="0.3">
      <c r="K912" s="4"/>
    </row>
    <row r="913" spans="11:11" ht="15.75" customHeight="1" x14ac:dyDescent="0.3">
      <c r="K913" s="4"/>
    </row>
    <row r="914" spans="11:11" ht="15.75" customHeight="1" x14ac:dyDescent="0.3">
      <c r="K914" s="4"/>
    </row>
    <row r="915" spans="11:11" ht="15.75" customHeight="1" x14ac:dyDescent="0.3">
      <c r="K915" s="4"/>
    </row>
    <row r="916" spans="11:11" ht="15.75" customHeight="1" x14ac:dyDescent="0.3">
      <c r="K916" s="4"/>
    </row>
    <row r="917" spans="11:11" ht="15.75" customHeight="1" x14ac:dyDescent="0.3">
      <c r="K917" s="4"/>
    </row>
    <row r="918" spans="11:11" ht="15.75" customHeight="1" x14ac:dyDescent="0.3">
      <c r="K918" s="4"/>
    </row>
    <row r="919" spans="11:11" ht="15.75" customHeight="1" x14ac:dyDescent="0.3">
      <c r="K919" s="4"/>
    </row>
    <row r="920" spans="11:11" ht="15.75" customHeight="1" x14ac:dyDescent="0.3">
      <c r="K920" s="4"/>
    </row>
    <row r="921" spans="11:11" ht="15.75" customHeight="1" x14ac:dyDescent="0.3">
      <c r="K921" s="4"/>
    </row>
    <row r="922" spans="11:11" ht="15.75" customHeight="1" x14ac:dyDescent="0.3">
      <c r="K922" s="4"/>
    </row>
    <row r="923" spans="11:11" ht="15.75" customHeight="1" x14ac:dyDescent="0.3">
      <c r="K923" s="4"/>
    </row>
    <row r="924" spans="11:11" ht="15.75" customHeight="1" x14ac:dyDescent="0.3">
      <c r="K924" s="4"/>
    </row>
    <row r="925" spans="11:11" ht="15.75" customHeight="1" x14ac:dyDescent="0.3">
      <c r="K925" s="4"/>
    </row>
    <row r="926" spans="11:11" ht="15.75" customHeight="1" x14ac:dyDescent="0.3">
      <c r="K926" s="4"/>
    </row>
    <row r="927" spans="11:11" ht="15.75" customHeight="1" x14ac:dyDescent="0.3">
      <c r="K927" s="4"/>
    </row>
    <row r="928" spans="11:11" ht="15.75" customHeight="1" x14ac:dyDescent="0.3">
      <c r="K928" s="4"/>
    </row>
    <row r="929" spans="11:11" ht="15.75" customHeight="1" x14ac:dyDescent="0.3">
      <c r="K929" s="4"/>
    </row>
    <row r="930" spans="11:11" ht="15.75" customHeight="1" x14ac:dyDescent="0.3">
      <c r="K930" s="4"/>
    </row>
    <row r="931" spans="11:11" ht="15.75" customHeight="1" x14ac:dyDescent="0.3">
      <c r="K931" s="4"/>
    </row>
    <row r="932" spans="11:11" ht="15.75" customHeight="1" x14ac:dyDescent="0.3">
      <c r="K932" s="4"/>
    </row>
    <row r="933" spans="11:11" ht="15.75" customHeight="1" x14ac:dyDescent="0.3">
      <c r="K933" s="4"/>
    </row>
    <row r="934" spans="11:11" ht="15.75" customHeight="1" x14ac:dyDescent="0.3">
      <c r="K934" s="4"/>
    </row>
    <row r="935" spans="11:11" ht="15.75" customHeight="1" x14ac:dyDescent="0.3">
      <c r="K935" s="4"/>
    </row>
    <row r="936" spans="11:11" ht="15.75" customHeight="1" x14ac:dyDescent="0.3">
      <c r="K936" s="4"/>
    </row>
    <row r="937" spans="11:11" ht="15.75" customHeight="1" x14ac:dyDescent="0.3">
      <c r="K937" s="4"/>
    </row>
    <row r="938" spans="11:11" ht="15.75" customHeight="1" x14ac:dyDescent="0.3">
      <c r="K938" s="4"/>
    </row>
    <row r="939" spans="11:11" ht="15.75" customHeight="1" x14ac:dyDescent="0.3">
      <c r="K939" s="4"/>
    </row>
    <row r="940" spans="11:11" ht="15.75" customHeight="1" x14ac:dyDescent="0.3">
      <c r="K940" s="4"/>
    </row>
    <row r="941" spans="11:11" ht="15.75" customHeight="1" x14ac:dyDescent="0.3">
      <c r="K941" s="4"/>
    </row>
    <row r="942" spans="11:11" ht="15.75" customHeight="1" x14ac:dyDescent="0.3">
      <c r="K942" s="4"/>
    </row>
    <row r="943" spans="11:11" ht="15.75" customHeight="1" x14ac:dyDescent="0.3">
      <c r="K943" s="4"/>
    </row>
    <row r="944" spans="11:11" ht="15.75" customHeight="1" x14ac:dyDescent="0.3">
      <c r="K944" s="4"/>
    </row>
    <row r="945" spans="11:11" ht="15.75" customHeight="1" x14ac:dyDescent="0.3">
      <c r="K945" s="4"/>
    </row>
    <row r="946" spans="11:11" ht="15.75" customHeight="1" x14ac:dyDescent="0.3">
      <c r="K946" s="4"/>
    </row>
    <row r="947" spans="11:11" ht="15.75" customHeight="1" x14ac:dyDescent="0.3">
      <c r="K947" s="4"/>
    </row>
    <row r="948" spans="11:11" ht="15.75" customHeight="1" x14ac:dyDescent="0.3">
      <c r="K948" s="4"/>
    </row>
    <row r="949" spans="11:11" ht="15.75" customHeight="1" x14ac:dyDescent="0.3">
      <c r="K949" s="4"/>
    </row>
    <row r="950" spans="11:11" ht="15.75" customHeight="1" x14ac:dyDescent="0.3">
      <c r="K950" s="4"/>
    </row>
    <row r="951" spans="11:11" ht="15.75" customHeight="1" x14ac:dyDescent="0.3">
      <c r="K951" s="4"/>
    </row>
    <row r="952" spans="11:11" ht="15.75" customHeight="1" x14ac:dyDescent="0.3">
      <c r="K952" s="4"/>
    </row>
    <row r="953" spans="11:11" ht="15.75" customHeight="1" x14ac:dyDescent="0.3">
      <c r="K953" s="4"/>
    </row>
    <row r="954" spans="11:11" ht="15.75" customHeight="1" x14ac:dyDescent="0.3">
      <c r="K954" s="4"/>
    </row>
    <row r="955" spans="11:11" ht="15.75" customHeight="1" x14ac:dyDescent="0.3">
      <c r="K955" s="4"/>
    </row>
    <row r="956" spans="11:11" ht="15.75" customHeight="1" x14ac:dyDescent="0.3">
      <c r="K956" s="4"/>
    </row>
    <row r="957" spans="11:11" ht="15.75" customHeight="1" x14ac:dyDescent="0.3">
      <c r="K957" s="4"/>
    </row>
    <row r="958" spans="11:11" ht="15.75" customHeight="1" x14ac:dyDescent="0.3">
      <c r="K958" s="4"/>
    </row>
    <row r="959" spans="11:11" ht="15.75" customHeight="1" x14ac:dyDescent="0.3">
      <c r="K959" s="4"/>
    </row>
    <row r="960" spans="11:11" ht="15.75" customHeight="1" x14ac:dyDescent="0.3">
      <c r="K960" s="4"/>
    </row>
    <row r="961" spans="11:11" ht="15.75" customHeight="1" x14ac:dyDescent="0.3">
      <c r="K961" s="4"/>
    </row>
    <row r="962" spans="11:11" ht="15.75" customHeight="1" x14ac:dyDescent="0.3">
      <c r="K962" s="4"/>
    </row>
    <row r="963" spans="11:11" ht="15.75" customHeight="1" x14ac:dyDescent="0.3">
      <c r="K963" s="4"/>
    </row>
    <row r="964" spans="11:11" ht="15.75" customHeight="1" x14ac:dyDescent="0.3">
      <c r="K964" s="4"/>
    </row>
    <row r="965" spans="11:11" ht="15.75" customHeight="1" x14ac:dyDescent="0.3">
      <c r="K965" s="4"/>
    </row>
    <row r="966" spans="11:11" ht="15.75" customHeight="1" x14ac:dyDescent="0.3">
      <c r="K966" s="4"/>
    </row>
    <row r="967" spans="11:11" ht="15.75" customHeight="1" x14ac:dyDescent="0.3">
      <c r="K967" s="4"/>
    </row>
    <row r="968" spans="11:11" ht="15.75" customHeight="1" x14ac:dyDescent="0.3">
      <c r="K968" s="4"/>
    </row>
    <row r="969" spans="11:11" ht="15.75" customHeight="1" x14ac:dyDescent="0.3">
      <c r="K969" s="4"/>
    </row>
    <row r="970" spans="11:11" ht="15.75" customHeight="1" x14ac:dyDescent="0.3">
      <c r="K970" s="4"/>
    </row>
    <row r="971" spans="11:11" ht="15.75" customHeight="1" x14ac:dyDescent="0.3">
      <c r="K971" s="4"/>
    </row>
    <row r="972" spans="11:11" ht="15.75" customHeight="1" x14ac:dyDescent="0.3">
      <c r="K972" s="4"/>
    </row>
    <row r="973" spans="11:11" ht="15.75" customHeight="1" x14ac:dyDescent="0.3">
      <c r="K973" s="4"/>
    </row>
    <row r="974" spans="11:11" ht="15.75" customHeight="1" x14ac:dyDescent="0.3">
      <c r="K974" s="4"/>
    </row>
    <row r="975" spans="11:11" ht="15.75" customHeight="1" x14ac:dyDescent="0.3">
      <c r="K975" s="4"/>
    </row>
    <row r="976" spans="11:11" ht="15.75" customHeight="1" x14ac:dyDescent="0.3">
      <c r="K976" s="4"/>
    </row>
    <row r="977" spans="11:11" ht="15.75" customHeight="1" x14ac:dyDescent="0.3">
      <c r="K977" s="4"/>
    </row>
    <row r="978" spans="11:11" ht="15.75" customHeight="1" x14ac:dyDescent="0.3">
      <c r="K978" s="4"/>
    </row>
    <row r="979" spans="11:11" ht="15.75" customHeight="1" x14ac:dyDescent="0.3">
      <c r="K979" s="4"/>
    </row>
    <row r="980" spans="11:11" ht="15.75" customHeight="1" x14ac:dyDescent="0.3">
      <c r="K980" s="4"/>
    </row>
    <row r="981" spans="11:11" ht="15.75" customHeight="1" x14ac:dyDescent="0.3">
      <c r="K981" s="4"/>
    </row>
    <row r="982" spans="11:11" ht="15.75" customHeight="1" x14ac:dyDescent="0.3">
      <c r="K982" s="4"/>
    </row>
    <row r="983" spans="11:11" ht="15.75" customHeight="1" x14ac:dyDescent="0.3">
      <c r="K983" s="4"/>
    </row>
    <row r="984" spans="11:11" ht="15.75" customHeight="1" x14ac:dyDescent="0.3">
      <c r="K984" s="4"/>
    </row>
    <row r="985" spans="11:11" ht="15.75" customHeight="1" x14ac:dyDescent="0.3">
      <c r="K985" s="4"/>
    </row>
    <row r="986" spans="11:11" ht="15.75" customHeight="1" x14ac:dyDescent="0.3">
      <c r="K986" s="4"/>
    </row>
    <row r="987" spans="11:11" ht="15.75" customHeight="1" x14ac:dyDescent="0.3">
      <c r="K987" s="4"/>
    </row>
    <row r="988" spans="11:11" ht="15.75" customHeight="1" x14ac:dyDescent="0.3">
      <c r="K988" s="4"/>
    </row>
    <row r="989" spans="11:11" ht="15.75" customHeight="1" x14ac:dyDescent="0.3">
      <c r="K989" s="4"/>
    </row>
    <row r="990" spans="11:11" ht="15.75" customHeight="1" x14ac:dyDescent="0.3">
      <c r="K990" s="4"/>
    </row>
    <row r="991" spans="11:11" ht="15.75" customHeight="1" x14ac:dyDescent="0.3">
      <c r="K991" s="4"/>
    </row>
    <row r="992" spans="11:11" ht="15.75" customHeight="1" x14ac:dyDescent="0.3">
      <c r="K992" s="4"/>
    </row>
    <row r="993" spans="11:11" ht="15.75" customHeight="1" x14ac:dyDescent="0.3">
      <c r="K993" s="4"/>
    </row>
    <row r="994" spans="11:11" ht="15.75" customHeight="1" x14ac:dyDescent="0.3">
      <c r="K994" s="4"/>
    </row>
    <row r="995" spans="11:11" ht="15.75" customHeight="1" x14ac:dyDescent="0.3">
      <c r="K995" s="4"/>
    </row>
    <row r="996" spans="11:11" ht="15.75" customHeight="1" x14ac:dyDescent="0.3">
      <c r="K996" s="4"/>
    </row>
    <row r="997" spans="11:11" ht="15.75" customHeight="1" x14ac:dyDescent="0.3">
      <c r="K997" s="4"/>
    </row>
    <row r="998" spans="11:11" ht="15.75" customHeight="1" x14ac:dyDescent="0.3">
      <c r="K998" s="4"/>
    </row>
    <row r="999" spans="11:11" ht="15.75" customHeight="1" x14ac:dyDescent="0.3">
      <c r="K999" s="4"/>
    </row>
    <row r="1000" spans="11:11" ht="15.75" customHeight="1" x14ac:dyDescent="0.3">
      <c r="K1000" s="4"/>
    </row>
  </sheetData>
  <mergeCells count="10">
    <mergeCell ref="K21:L21"/>
    <mergeCell ref="D28:H28"/>
    <mergeCell ref="C2:D2"/>
    <mergeCell ref="K3:L3"/>
    <mergeCell ref="N3:O3"/>
    <mergeCell ref="K9:L9"/>
    <mergeCell ref="C10:E10"/>
    <mergeCell ref="F10:I10"/>
    <mergeCell ref="D19:I19"/>
    <mergeCell ref="D20:I20"/>
  </mergeCells>
  <pageMargins left="0.70866141732283472" right="0.70866141732283472" top="0.74803149606299213" bottom="0.74803149606299213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8828-89B4-4657-8BCA-0874088E17FE}">
  <sheetPr>
    <pageSetUpPr fitToPage="1"/>
  </sheetPr>
  <dimension ref="B1:O1000"/>
  <sheetViews>
    <sheetView topLeftCell="A13" workbookViewId="0">
      <selection activeCell="J23" sqref="J23"/>
    </sheetView>
  </sheetViews>
  <sheetFormatPr baseColWidth="10" defaultColWidth="14.44140625" defaultRowHeight="15" customHeight="1" x14ac:dyDescent="0.3"/>
  <cols>
    <col min="1" max="1" width="10.6640625" style="3" customWidth="1"/>
    <col min="2" max="2" width="14.109375" style="3" customWidth="1"/>
    <col min="3" max="3" width="20.5546875" style="3" customWidth="1"/>
    <col min="4" max="4" width="15.33203125" style="3" customWidth="1"/>
    <col min="5" max="5" width="15" style="3" customWidth="1"/>
    <col min="6" max="6" width="14.6640625" style="3" customWidth="1"/>
    <col min="7" max="7" width="14.88671875" style="3" customWidth="1"/>
    <col min="8" max="8" width="13.109375" style="3" customWidth="1"/>
    <col min="9" max="9" width="13.88671875" style="3" customWidth="1"/>
    <col min="10" max="10" width="10.6640625" style="3" customWidth="1"/>
    <col min="11" max="11" width="12.33203125" style="3" customWidth="1"/>
    <col min="12" max="12" width="40.109375" style="3" customWidth="1"/>
    <col min="13" max="13" width="10.6640625" style="3" customWidth="1"/>
    <col min="14" max="14" width="18.88671875" style="3" customWidth="1"/>
    <col min="15" max="15" width="22" style="3" customWidth="1"/>
    <col min="16" max="25" width="10.6640625" style="3" customWidth="1"/>
    <col min="26" max="16384" width="14.44140625" style="3"/>
  </cols>
  <sheetData>
    <row r="1" spans="2:15" thickBot="1" x14ac:dyDescent="0.35">
      <c r="K1" s="4"/>
    </row>
    <row r="2" spans="2:15" ht="18.600000000000001" thickBot="1" x14ac:dyDescent="0.35">
      <c r="B2" s="71" t="s">
        <v>75</v>
      </c>
      <c r="C2" s="85" t="s">
        <v>80</v>
      </c>
      <c r="D2" s="86"/>
      <c r="K2" s="4"/>
    </row>
    <row r="3" spans="2:15" ht="42.75" customHeight="1" thickBot="1" x14ac:dyDescent="0.4">
      <c r="B3" s="68" t="s">
        <v>73</v>
      </c>
      <c r="C3" s="70">
        <v>5</v>
      </c>
      <c r="D3" s="69" t="s">
        <v>72</v>
      </c>
      <c r="E3" s="41"/>
      <c r="F3" s="41"/>
      <c r="G3" s="41"/>
      <c r="H3" s="41"/>
      <c r="I3" s="41"/>
      <c r="J3" s="41"/>
      <c r="K3" s="81" t="s">
        <v>71</v>
      </c>
      <c r="L3" s="82"/>
      <c r="N3" s="87" t="s">
        <v>70</v>
      </c>
      <c r="O3" s="86"/>
    </row>
    <row r="4" spans="2:15" ht="18" x14ac:dyDescent="0.35">
      <c r="B4" s="31" t="s">
        <v>69</v>
      </c>
      <c r="C4" s="65">
        <v>7620</v>
      </c>
      <c r="D4" s="62" t="s">
        <v>66</v>
      </c>
      <c r="E4" s="41"/>
      <c r="F4" s="41"/>
      <c r="G4" s="41"/>
      <c r="H4" s="41"/>
      <c r="I4" s="41"/>
      <c r="J4" s="41"/>
      <c r="K4" s="68" t="s">
        <v>69</v>
      </c>
      <c r="L4" s="26" t="s">
        <v>68</v>
      </c>
      <c r="N4" s="67" t="s">
        <v>67</v>
      </c>
      <c r="O4" s="62">
        <f>C12/G12</f>
        <v>0.95188778385293715</v>
      </c>
    </row>
    <row r="5" spans="2:15" ht="20.399999999999999" thickBot="1" x14ac:dyDescent="0.4">
      <c r="B5" s="31" t="s">
        <v>65</v>
      </c>
      <c r="C5" s="65">
        <v>240</v>
      </c>
      <c r="D5" s="62" t="s">
        <v>66</v>
      </c>
      <c r="E5" s="41"/>
      <c r="F5" s="41"/>
      <c r="G5" s="41"/>
      <c r="H5" s="41"/>
      <c r="I5" s="41"/>
      <c r="J5" s="41"/>
      <c r="K5" s="31" t="s">
        <v>65</v>
      </c>
      <c r="L5" s="30" t="s">
        <v>64</v>
      </c>
      <c r="N5" s="64" t="s">
        <v>63</v>
      </c>
      <c r="O5" s="60">
        <f>O4^2</f>
        <v>0.90609035304845598</v>
      </c>
    </row>
    <row r="6" spans="2:15" ht="18" x14ac:dyDescent="0.35">
      <c r="B6" s="31" t="s">
        <v>62</v>
      </c>
      <c r="C6" s="63">
        <f>C3*1000/C4</f>
        <v>0.65616797900262469</v>
      </c>
      <c r="D6" s="62" t="s">
        <v>61</v>
      </c>
      <c r="E6" s="41"/>
      <c r="F6" s="41"/>
      <c r="G6" s="41"/>
      <c r="H6" s="41"/>
      <c r="I6" s="41"/>
      <c r="J6" s="41"/>
      <c r="K6" s="31" t="s">
        <v>62</v>
      </c>
      <c r="L6" s="30" t="s">
        <v>55</v>
      </c>
    </row>
    <row r="7" spans="2:15" ht="18.600000000000001" thickBot="1" x14ac:dyDescent="0.4">
      <c r="B7" s="20" t="s">
        <v>60</v>
      </c>
      <c r="C7" s="61">
        <f>C3*1000/C5</f>
        <v>20.833333333333332</v>
      </c>
      <c r="D7" s="60" t="s">
        <v>61</v>
      </c>
      <c r="E7" s="41"/>
      <c r="F7" s="41"/>
      <c r="G7" s="41"/>
      <c r="H7" s="41"/>
      <c r="I7" s="41"/>
      <c r="J7" s="41"/>
      <c r="K7" s="20" t="s">
        <v>60</v>
      </c>
      <c r="L7" s="19" t="s">
        <v>47</v>
      </c>
    </row>
    <row r="8" spans="2:15" ht="18.600000000000001" thickBot="1" x14ac:dyDescent="0.4">
      <c r="B8" s="41"/>
      <c r="C8" s="41"/>
      <c r="D8" s="41"/>
      <c r="E8" s="41"/>
      <c r="F8" s="41"/>
      <c r="G8" s="41"/>
      <c r="H8" s="41"/>
      <c r="I8" s="41"/>
      <c r="J8" s="41"/>
      <c r="K8" s="59"/>
      <c r="L8" s="41"/>
    </row>
    <row r="9" spans="2:15" ht="18.600000000000001" thickBot="1" x14ac:dyDescent="0.4">
      <c r="B9" s="41"/>
      <c r="C9" s="41"/>
      <c r="D9" s="41"/>
      <c r="E9" s="41"/>
      <c r="F9" s="41"/>
      <c r="G9" s="41"/>
      <c r="H9" s="41"/>
      <c r="I9" s="41"/>
      <c r="J9" s="41"/>
      <c r="K9" s="81" t="s">
        <v>59</v>
      </c>
      <c r="L9" s="82"/>
    </row>
    <row r="10" spans="2:15" ht="19.2" thickTop="1" thickBot="1" x14ac:dyDescent="0.4">
      <c r="B10" s="58"/>
      <c r="C10" s="88" t="s">
        <v>58</v>
      </c>
      <c r="D10" s="84"/>
      <c r="E10" s="89"/>
      <c r="F10" s="91" t="s">
        <v>57</v>
      </c>
      <c r="G10" s="92"/>
      <c r="H10" s="92"/>
      <c r="I10" s="93"/>
      <c r="J10" s="41"/>
      <c r="K10" s="27" t="s">
        <v>56</v>
      </c>
      <c r="L10" s="26" t="s">
        <v>55</v>
      </c>
    </row>
    <row r="11" spans="2:15" ht="18" x14ac:dyDescent="0.35">
      <c r="B11" s="57" t="s">
        <v>13</v>
      </c>
      <c r="C11" s="80" t="s">
        <v>7</v>
      </c>
      <c r="D11" s="54" t="s">
        <v>28</v>
      </c>
      <c r="E11" s="79" t="s">
        <v>54</v>
      </c>
      <c r="F11" s="78" t="s">
        <v>53</v>
      </c>
      <c r="G11" s="54" t="s">
        <v>52</v>
      </c>
      <c r="H11" s="54" t="s">
        <v>51</v>
      </c>
      <c r="I11" s="77" t="s">
        <v>26</v>
      </c>
      <c r="J11" s="41"/>
      <c r="K11" s="31" t="s">
        <v>50</v>
      </c>
      <c r="L11" s="30" t="s">
        <v>49</v>
      </c>
    </row>
    <row r="12" spans="2:15" ht="18" x14ac:dyDescent="0.35">
      <c r="B12" s="52">
        <v>15</v>
      </c>
      <c r="C12" s="51">
        <f>B12/$B$17*$C$17</f>
        <v>9.8425196850393706E-2</v>
      </c>
      <c r="D12" s="50">
        <f>(B12/$B$17)*$D$17</f>
        <v>34.29</v>
      </c>
      <c r="E12" s="76">
        <f>(B12/$B$17)*$C$7</f>
        <v>3.1249999999999996</v>
      </c>
      <c r="F12" s="75">
        <f>0.0016*1000</f>
        <v>1.6</v>
      </c>
      <c r="G12" s="12">
        <v>0.10340000000000001</v>
      </c>
      <c r="H12" s="48">
        <v>34.380000000000003</v>
      </c>
      <c r="I12" s="28">
        <v>3.23</v>
      </c>
      <c r="J12" s="41"/>
      <c r="K12" s="31" t="s">
        <v>48</v>
      </c>
      <c r="L12" s="30" t="s">
        <v>79</v>
      </c>
    </row>
    <row r="13" spans="2:15" ht="18" x14ac:dyDescent="0.35">
      <c r="B13" s="52">
        <v>30</v>
      </c>
      <c r="C13" s="51">
        <f>B13/$B$17*$C$17</f>
        <v>0.19685039370078741</v>
      </c>
      <c r="D13" s="50">
        <f>(B13/$B$17)*$D$17</f>
        <v>68.58</v>
      </c>
      <c r="E13" s="76">
        <f>(B13/$B$17)*$C$7</f>
        <v>6.2499999999999991</v>
      </c>
      <c r="F13" s="75">
        <f>0.0061*1000</f>
        <v>6.1000000000000005</v>
      </c>
      <c r="G13" s="12">
        <v>0.20319999999999999</v>
      </c>
      <c r="H13" s="48">
        <v>68.44</v>
      </c>
      <c r="I13" s="28">
        <v>6.5</v>
      </c>
      <c r="J13" s="41"/>
      <c r="K13" s="31" t="s">
        <v>46</v>
      </c>
      <c r="L13" s="30" t="s">
        <v>45</v>
      </c>
    </row>
    <row r="14" spans="2:15" ht="18" x14ac:dyDescent="0.35">
      <c r="B14" s="52">
        <v>45</v>
      </c>
      <c r="C14" s="51">
        <f>B14/$B$17*$C$17</f>
        <v>0.29527559055118113</v>
      </c>
      <c r="D14" s="50">
        <f>(B14/$B$17)*$D$17</f>
        <v>102.87</v>
      </c>
      <c r="E14" s="76">
        <f>(B14/$B$17)*$C$7</f>
        <v>9.375</v>
      </c>
      <c r="F14" s="75">
        <f>0.0139*1000</f>
        <v>13.899999999999999</v>
      </c>
      <c r="G14" s="12">
        <v>0.30649999999999999</v>
      </c>
      <c r="H14" s="48">
        <v>102.99</v>
      </c>
      <c r="I14" s="28">
        <v>9.85</v>
      </c>
      <c r="J14" s="41"/>
      <c r="K14" s="31" t="s">
        <v>44</v>
      </c>
      <c r="L14" s="30" t="s">
        <v>43</v>
      </c>
    </row>
    <row r="15" spans="2:15" ht="18" x14ac:dyDescent="0.35">
      <c r="B15" s="52">
        <v>60</v>
      </c>
      <c r="C15" s="51">
        <f>B15/$B$17*$C$17</f>
        <v>0.39370078740157483</v>
      </c>
      <c r="D15" s="50">
        <f>(B15/$B$17)*$D$17</f>
        <v>137.16</v>
      </c>
      <c r="E15" s="76">
        <f>(B15/$B$17)*$C$7</f>
        <v>12.499999999999998</v>
      </c>
      <c r="F15" s="75">
        <f>0.0247*1000</f>
        <v>24.7</v>
      </c>
      <c r="G15" s="12">
        <v>0.40849999999999997</v>
      </c>
      <c r="H15" s="48">
        <v>137.44</v>
      </c>
      <c r="I15" s="28">
        <v>13.28</v>
      </c>
      <c r="J15" s="41"/>
      <c r="K15" s="31" t="s">
        <v>42</v>
      </c>
      <c r="L15" s="30" t="s">
        <v>41</v>
      </c>
    </row>
    <row r="16" spans="2:15" ht="18" x14ac:dyDescent="0.35">
      <c r="B16" s="52">
        <v>80</v>
      </c>
      <c r="C16" s="51">
        <f>B16/$B$17*$C$17</f>
        <v>0.52493438320209973</v>
      </c>
      <c r="D16" s="50">
        <f>(B16/$B$17)*$D$17</f>
        <v>182.88</v>
      </c>
      <c r="E16" s="76">
        <f>(B16/$B$17)*$C$7</f>
        <v>16.666666666666668</v>
      </c>
      <c r="F16" s="75">
        <f>0.0439*1000</f>
        <v>43.9</v>
      </c>
      <c r="G16" s="12">
        <v>0.54390000000000005</v>
      </c>
      <c r="H16" s="48">
        <v>183.8</v>
      </c>
      <c r="I16" s="28">
        <v>17.579999999999998</v>
      </c>
      <c r="J16" s="41"/>
      <c r="K16" s="31" t="s">
        <v>40</v>
      </c>
      <c r="L16" s="30" t="s">
        <v>39</v>
      </c>
    </row>
    <row r="17" spans="2:12" ht="18.600000000000001" thickBot="1" x14ac:dyDescent="0.4">
      <c r="B17" s="47">
        <v>100</v>
      </c>
      <c r="C17" s="46">
        <f>C6</f>
        <v>0.65616797900262469</v>
      </c>
      <c r="D17" s="45">
        <f>C4*0.03</f>
        <v>228.6</v>
      </c>
      <c r="E17" s="74">
        <f>C7</f>
        <v>20.833333333333332</v>
      </c>
      <c r="F17" s="73">
        <f>0.0685*1000</f>
        <v>68.5</v>
      </c>
      <c r="G17" s="7">
        <v>0.67930000000000001</v>
      </c>
      <c r="H17" s="72">
        <v>228.6</v>
      </c>
      <c r="I17" s="21">
        <v>22.08</v>
      </c>
      <c r="J17" s="41"/>
      <c r="K17" s="31" t="s">
        <v>38</v>
      </c>
      <c r="L17" s="30" t="s">
        <v>78</v>
      </c>
    </row>
    <row r="18" spans="2:12" ht="18.600000000000001" thickBot="1" x14ac:dyDescent="0.4">
      <c r="K18" s="31" t="s">
        <v>36</v>
      </c>
      <c r="L18" s="30" t="s">
        <v>35</v>
      </c>
    </row>
    <row r="19" spans="2:12" ht="19.2" thickTop="1" thickBot="1" x14ac:dyDescent="0.4">
      <c r="D19" s="91" t="s">
        <v>34</v>
      </c>
      <c r="E19" s="92"/>
      <c r="F19" s="92"/>
      <c r="G19" s="92"/>
      <c r="H19" s="92"/>
      <c r="I19" s="93"/>
      <c r="K19" s="20" t="s">
        <v>33</v>
      </c>
      <c r="L19" s="19" t="s">
        <v>32</v>
      </c>
    </row>
    <row r="20" spans="2:12" ht="18.600000000000001" thickBot="1" x14ac:dyDescent="0.4">
      <c r="D20" s="83" t="s">
        <v>31</v>
      </c>
      <c r="E20" s="84"/>
      <c r="F20" s="84"/>
      <c r="G20" s="84"/>
      <c r="H20" s="84"/>
      <c r="I20" s="94"/>
    </row>
    <row r="21" spans="2:12" ht="15.75" customHeight="1" thickBot="1" x14ac:dyDescent="0.4">
      <c r="D21" s="40" t="s">
        <v>13</v>
      </c>
      <c r="E21" s="39" t="s">
        <v>77</v>
      </c>
      <c r="F21" s="38" t="s">
        <v>29</v>
      </c>
      <c r="G21" s="38" t="s">
        <v>76</v>
      </c>
      <c r="H21" s="37" t="s">
        <v>27</v>
      </c>
      <c r="I21" s="36" t="s">
        <v>26</v>
      </c>
      <c r="K21" s="81" t="s">
        <v>25</v>
      </c>
      <c r="L21" s="82"/>
    </row>
    <row r="22" spans="2:12" ht="15.75" customHeight="1" thickTop="1" x14ac:dyDescent="0.35">
      <c r="D22" s="18">
        <v>15</v>
      </c>
      <c r="E22" s="35">
        <f t="shared" ref="E22:E27" si="0">F12*$O$5</f>
        <v>1.4497445648775296</v>
      </c>
      <c r="F22" s="34">
        <f t="shared" ref="F22:F27" si="1">C12</f>
        <v>9.8425196850393706E-2</v>
      </c>
      <c r="G22" s="34">
        <f t="shared" ref="G22:G27" si="2">H12*$O$4</f>
        <v>32.725902008863983</v>
      </c>
      <c r="H22" s="33">
        <f t="shared" ref="H22:H27" si="3">((G22/$C$4)*$C$5)*$O$4</f>
        <v>0.98114602638758808</v>
      </c>
      <c r="I22" s="32">
        <v>3.23</v>
      </c>
      <c r="K22" s="27" t="s">
        <v>24</v>
      </c>
      <c r="L22" s="26" t="s">
        <v>23</v>
      </c>
    </row>
    <row r="23" spans="2:12" ht="15.75" customHeight="1" x14ac:dyDescent="0.35">
      <c r="D23" s="14">
        <v>30</v>
      </c>
      <c r="E23" s="13">
        <f t="shared" si="0"/>
        <v>5.5271511535955815</v>
      </c>
      <c r="F23" s="12">
        <f t="shared" si="1"/>
        <v>0.19685039370078741</v>
      </c>
      <c r="G23" s="12">
        <f t="shared" si="2"/>
        <v>65.147199926895013</v>
      </c>
      <c r="H23" s="29">
        <f t="shared" si="3"/>
        <v>1.9531598035476008</v>
      </c>
      <c r="I23" s="28">
        <v>6.5</v>
      </c>
      <c r="K23" s="31" t="s">
        <v>22</v>
      </c>
      <c r="L23" s="30" t="s">
        <v>21</v>
      </c>
    </row>
    <row r="24" spans="2:12" ht="15.75" customHeight="1" x14ac:dyDescent="0.35">
      <c r="D24" s="14">
        <v>45</v>
      </c>
      <c r="E24" s="13">
        <f t="shared" si="0"/>
        <v>12.594655907373538</v>
      </c>
      <c r="F24" s="12">
        <f t="shared" si="1"/>
        <v>0.29527559055118113</v>
      </c>
      <c r="G24" s="12">
        <f t="shared" si="2"/>
        <v>98.034922859013989</v>
      </c>
      <c r="H24" s="29">
        <f t="shared" si="3"/>
        <v>2.9391573373373379</v>
      </c>
      <c r="I24" s="28">
        <v>9.85</v>
      </c>
      <c r="K24" s="31" t="s">
        <v>20</v>
      </c>
      <c r="L24" s="30" t="s">
        <v>19</v>
      </c>
    </row>
    <row r="25" spans="2:12" ht="15.75" customHeight="1" x14ac:dyDescent="0.35">
      <c r="D25" s="14">
        <v>60</v>
      </c>
      <c r="E25" s="13">
        <f t="shared" si="0"/>
        <v>22.380431720296862</v>
      </c>
      <c r="F25" s="12">
        <f t="shared" si="1"/>
        <v>0.39370078740157483</v>
      </c>
      <c r="G25" s="12">
        <f t="shared" si="2"/>
        <v>130.82745701274769</v>
      </c>
      <c r="H25" s="29">
        <f t="shared" si="3"/>
        <v>3.9223010432434591</v>
      </c>
      <c r="I25" s="28">
        <v>13.28</v>
      </c>
      <c r="K25" s="27" t="s">
        <v>18</v>
      </c>
      <c r="L25" s="26" t="s">
        <v>17</v>
      </c>
    </row>
    <row r="26" spans="2:12" ht="15.75" customHeight="1" thickBot="1" x14ac:dyDescent="0.4">
      <c r="D26" s="14">
        <v>80</v>
      </c>
      <c r="E26" s="13">
        <f t="shared" si="0"/>
        <v>39.777366498827213</v>
      </c>
      <c r="F26" s="12">
        <f t="shared" si="1"/>
        <v>0.52493438320209973</v>
      </c>
      <c r="G26" s="12">
        <f t="shared" si="2"/>
        <v>174.95697467216985</v>
      </c>
      <c r="H26" s="29">
        <f t="shared" si="3"/>
        <v>5.2453356500883848</v>
      </c>
      <c r="I26" s="28">
        <v>17.579999999999998</v>
      </c>
      <c r="K26" s="20" t="s">
        <v>16</v>
      </c>
      <c r="L26" s="19" t="s">
        <v>15</v>
      </c>
    </row>
    <row r="27" spans="2:12" ht="15.75" customHeight="1" thickBot="1" x14ac:dyDescent="0.4">
      <c r="D27" s="25">
        <v>100</v>
      </c>
      <c r="E27" s="24">
        <f t="shared" si="0"/>
        <v>62.067189183819231</v>
      </c>
      <c r="F27" s="23">
        <f t="shared" si="1"/>
        <v>0.65616797900262469</v>
      </c>
      <c r="G27" s="23">
        <f t="shared" si="2"/>
        <v>217.60154738878143</v>
      </c>
      <c r="H27" s="22">
        <f t="shared" si="3"/>
        <v>6.5238505419488835</v>
      </c>
      <c r="I27" s="21">
        <v>22.08</v>
      </c>
      <c r="K27" s="4"/>
    </row>
    <row r="28" spans="2:12" ht="15.75" customHeight="1" thickBot="1" x14ac:dyDescent="0.4">
      <c r="D28" s="83" t="s">
        <v>14</v>
      </c>
      <c r="E28" s="84"/>
      <c r="F28" s="84"/>
      <c r="G28" s="84"/>
      <c r="H28" s="82"/>
      <c r="I28" s="10"/>
      <c r="K28" s="4"/>
    </row>
    <row r="29" spans="2:12" ht="15.75" customHeight="1" thickBot="1" x14ac:dyDescent="0.4">
      <c r="D29" s="18" t="s">
        <v>13</v>
      </c>
      <c r="E29" s="17" t="s">
        <v>12</v>
      </c>
      <c r="F29" s="16" t="s">
        <v>11</v>
      </c>
      <c r="G29" s="16" t="s">
        <v>10</v>
      </c>
      <c r="H29" s="15" t="s">
        <v>9</v>
      </c>
      <c r="I29" s="10"/>
      <c r="K29" s="4"/>
    </row>
    <row r="30" spans="2:12" ht="15.75" customHeight="1" x14ac:dyDescent="0.35">
      <c r="D30" s="14">
        <v>15</v>
      </c>
      <c r="E30" s="13">
        <f t="shared" ref="E30:E35" si="4">(($H$30)/((F22^2)*(2*PI()*60)))</f>
        <v>0.96718690876388203</v>
      </c>
      <c r="F30" s="12">
        <f t="shared" ref="F30:F35" si="5">E22/F22^2</f>
        <v>149.6507525562219</v>
      </c>
      <c r="G30" s="12">
        <f t="shared" ref="G30:G35" si="6">G22*F22</f>
        <v>3.2210533473291325</v>
      </c>
      <c r="H30" s="11">
        <f t="shared" ref="H30:H35" si="7">SQRT((G30)^2+(E22)^2)</f>
        <v>3.5322717859377906</v>
      </c>
      <c r="I30" s="10"/>
      <c r="K30" s="4"/>
    </row>
    <row r="31" spans="2:12" ht="15.75" customHeight="1" x14ac:dyDescent="0.35">
      <c r="D31" s="14">
        <v>30</v>
      </c>
      <c r="E31" s="13">
        <f t="shared" si="4"/>
        <v>0.24179672719097051</v>
      </c>
      <c r="F31" s="12">
        <f t="shared" si="5"/>
        <v>142.63587353014901</v>
      </c>
      <c r="G31" s="12">
        <f t="shared" si="6"/>
        <v>12.824251954113192</v>
      </c>
      <c r="H31" s="11">
        <f t="shared" si="7"/>
        <v>13.964628103077754</v>
      </c>
      <c r="I31" s="10"/>
      <c r="K31" s="4"/>
    </row>
    <row r="32" spans="2:12" ht="15.75" customHeight="1" x14ac:dyDescent="0.35">
      <c r="D32" s="14">
        <v>45</v>
      </c>
      <c r="E32" s="13">
        <f t="shared" si="4"/>
        <v>0.10746521208487575</v>
      </c>
      <c r="F32" s="12">
        <f t="shared" si="5"/>
        <v>144.45454587024196</v>
      </c>
      <c r="G32" s="12">
        <f t="shared" si="6"/>
        <v>28.947319741834843</v>
      </c>
      <c r="H32" s="11">
        <f t="shared" si="7"/>
        <v>31.568539365342204</v>
      </c>
      <c r="I32" s="10"/>
      <c r="K32" s="4"/>
    </row>
    <row r="33" spans="4:11" ht="15.75" customHeight="1" x14ac:dyDescent="0.35">
      <c r="D33" s="14">
        <v>60</v>
      </c>
      <c r="E33" s="13">
        <f t="shared" si="4"/>
        <v>6.0449181797742627E-2</v>
      </c>
      <c r="F33" s="12">
        <f t="shared" si="5"/>
        <v>144.38959328666724</v>
      </c>
      <c r="G33" s="12">
        <f t="shared" si="6"/>
        <v>51.506872839664446</v>
      </c>
      <c r="H33" s="11">
        <f t="shared" si="7"/>
        <v>56.159074722686029</v>
      </c>
      <c r="I33" s="10"/>
      <c r="K33" s="4"/>
    </row>
    <row r="34" spans="4:11" ht="15.75" customHeight="1" x14ac:dyDescent="0.35">
      <c r="D34" s="14">
        <v>80</v>
      </c>
      <c r="E34" s="13">
        <f t="shared" si="4"/>
        <v>3.4002664761230234E-2</v>
      </c>
      <c r="F34" s="12">
        <f t="shared" si="5"/>
        <v>144.35305745840645</v>
      </c>
      <c r="G34" s="12">
        <f t="shared" si="6"/>
        <v>91.84093158644086</v>
      </c>
      <c r="H34" s="11">
        <f t="shared" si="7"/>
        <v>100.08494192558305</v>
      </c>
      <c r="I34" s="10"/>
      <c r="K34" s="4"/>
    </row>
    <row r="35" spans="4:11" ht="15.75" customHeight="1" thickBot="1" x14ac:dyDescent="0.4">
      <c r="D35" s="9">
        <v>100</v>
      </c>
      <c r="E35" s="8">
        <f t="shared" si="4"/>
        <v>2.1761705447187345E-2</v>
      </c>
      <c r="F35" s="7">
        <f t="shared" si="5"/>
        <v>144.15576398579813</v>
      </c>
      <c r="G35" s="7">
        <f t="shared" si="6"/>
        <v>142.78316757794056</v>
      </c>
      <c r="H35" s="6">
        <f t="shared" si="7"/>
        <v>155.68997693098379</v>
      </c>
      <c r="I35" s="5"/>
      <c r="K35" s="4"/>
    </row>
    <row r="36" spans="4:11" ht="15.75" customHeight="1" thickTop="1" x14ac:dyDescent="0.3">
      <c r="K36" s="4"/>
    </row>
    <row r="37" spans="4:11" ht="15.75" customHeight="1" x14ac:dyDescent="0.3">
      <c r="K37" s="4"/>
    </row>
    <row r="38" spans="4:11" ht="15.75" customHeight="1" x14ac:dyDescent="0.3">
      <c r="K38" s="4"/>
    </row>
    <row r="39" spans="4:11" ht="15.75" customHeight="1" x14ac:dyDescent="0.3">
      <c r="K39" s="4"/>
    </row>
    <row r="40" spans="4:11" ht="15.75" customHeight="1" x14ac:dyDescent="0.3">
      <c r="K40" s="4"/>
    </row>
    <row r="41" spans="4:11" ht="15.75" customHeight="1" x14ac:dyDescent="0.3">
      <c r="K41" s="4"/>
    </row>
    <row r="42" spans="4:11" ht="15.75" customHeight="1" x14ac:dyDescent="0.3">
      <c r="K42" s="4"/>
    </row>
    <row r="43" spans="4:11" ht="15.75" customHeight="1" x14ac:dyDescent="0.3">
      <c r="K43" s="4"/>
    </row>
    <row r="44" spans="4:11" ht="15.75" customHeight="1" x14ac:dyDescent="0.3">
      <c r="K44" s="4"/>
    </row>
    <row r="45" spans="4:11" ht="15.75" customHeight="1" x14ac:dyDescent="0.3">
      <c r="K45" s="4"/>
    </row>
    <row r="46" spans="4:11" ht="15.75" customHeight="1" x14ac:dyDescent="0.3">
      <c r="K46" s="4"/>
    </row>
    <row r="47" spans="4:11" ht="15.75" customHeight="1" x14ac:dyDescent="0.3">
      <c r="K47" s="4"/>
    </row>
    <row r="48" spans="4:11" ht="15.75" customHeight="1" x14ac:dyDescent="0.3">
      <c r="K48" s="4"/>
    </row>
    <row r="49" spans="11:11" ht="15.75" customHeight="1" x14ac:dyDescent="0.3">
      <c r="K49" s="4"/>
    </row>
    <row r="50" spans="11:11" ht="15.75" customHeight="1" x14ac:dyDescent="0.3">
      <c r="K50" s="4"/>
    </row>
    <row r="51" spans="11:11" ht="15.75" customHeight="1" x14ac:dyDescent="0.3">
      <c r="K51" s="4"/>
    </row>
    <row r="52" spans="11:11" ht="15.75" customHeight="1" x14ac:dyDescent="0.3">
      <c r="K52" s="4"/>
    </row>
    <row r="53" spans="11:11" ht="15.75" customHeight="1" x14ac:dyDescent="0.3">
      <c r="K53" s="4"/>
    </row>
    <row r="54" spans="11:11" ht="15.75" customHeight="1" x14ac:dyDescent="0.3">
      <c r="K54" s="4"/>
    </row>
    <row r="55" spans="11:11" ht="15.75" customHeight="1" x14ac:dyDescent="0.3">
      <c r="K55" s="4"/>
    </row>
    <row r="56" spans="11:11" ht="15.75" customHeight="1" x14ac:dyDescent="0.3">
      <c r="K56" s="4"/>
    </row>
    <row r="57" spans="11:11" ht="15.75" customHeight="1" x14ac:dyDescent="0.3">
      <c r="K57" s="4"/>
    </row>
    <row r="58" spans="11:11" ht="15.75" customHeight="1" x14ac:dyDescent="0.3">
      <c r="K58" s="4"/>
    </row>
    <row r="59" spans="11:11" ht="15.75" customHeight="1" x14ac:dyDescent="0.3">
      <c r="K59" s="4"/>
    </row>
    <row r="60" spans="11:11" ht="15.75" customHeight="1" x14ac:dyDescent="0.3">
      <c r="K60" s="4"/>
    </row>
    <row r="61" spans="11:11" ht="15.75" customHeight="1" x14ac:dyDescent="0.3">
      <c r="K61" s="4"/>
    </row>
    <row r="62" spans="11:11" ht="15.75" customHeight="1" x14ac:dyDescent="0.3">
      <c r="K62" s="4"/>
    </row>
    <row r="63" spans="11:11" ht="15.75" customHeight="1" x14ac:dyDescent="0.3">
      <c r="K63" s="4"/>
    </row>
    <row r="64" spans="11:11" ht="15.75" customHeight="1" x14ac:dyDescent="0.3">
      <c r="K64" s="4"/>
    </row>
    <row r="65" spans="11:11" ht="15.75" customHeight="1" x14ac:dyDescent="0.3">
      <c r="K65" s="4"/>
    </row>
    <row r="66" spans="11:11" ht="15.75" customHeight="1" x14ac:dyDescent="0.3">
      <c r="K66" s="4"/>
    </row>
    <row r="67" spans="11:11" ht="15.75" customHeight="1" x14ac:dyDescent="0.3">
      <c r="K67" s="4"/>
    </row>
    <row r="68" spans="11:11" ht="15.75" customHeight="1" x14ac:dyDescent="0.3">
      <c r="K68" s="4"/>
    </row>
    <row r="69" spans="11:11" ht="15.75" customHeight="1" x14ac:dyDescent="0.3">
      <c r="K69" s="4"/>
    </row>
    <row r="70" spans="11:11" ht="15.75" customHeight="1" x14ac:dyDescent="0.3">
      <c r="K70" s="4"/>
    </row>
    <row r="71" spans="11:11" ht="15.75" customHeight="1" x14ac:dyDescent="0.3">
      <c r="K71" s="4"/>
    </row>
    <row r="72" spans="11:11" ht="15.75" customHeight="1" x14ac:dyDescent="0.3">
      <c r="K72" s="4"/>
    </row>
    <row r="73" spans="11:11" ht="15.75" customHeight="1" x14ac:dyDescent="0.3">
      <c r="K73" s="4"/>
    </row>
    <row r="74" spans="11:11" ht="15.75" customHeight="1" x14ac:dyDescent="0.3">
      <c r="K74" s="4"/>
    </row>
    <row r="75" spans="11:11" ht="15.75" customHeight="1" x14ac:dyDescent="0.3">
      <c r="K75" s="4"/>
    </row>
    <row r="76" spans="11:11" ht="15.75" customHeight="1" x14ac:dyDescent="0.3">
      <c r="K76" s="4"/>
    </row>
    <row r="77" spans="11:11" ht="15.75" customHeight="1" x14ac:dyDescent="0.3">
      <c r="K77" s="4"/>
    </row>
    <row r="78" spans="11:11" ht="15.75" customHeight="1" x14ac:dyDescent="0.3">
      <c r="K78" s="4"/>
    </row>
    <row r="79" spans="11:11" ht="15.75" customHeight="1" x14ac:dyDescent="0.3">
      <c r="K79" s="4"/>
    </row>
    <row r="80" spans="11:11" ht="15.75" customHeight="1" x14ac:dyDescent="0.3">
      <c r="K80" s="4"/>
    </row>
    <row r="81" spans="11:11" ht="15.75" customHeight="1" x14ac:dyDescent="0.3">
      <c r="K81" s="4"/>
    </row>
    <row r="82" spans="11:11" ht="15.75" customHeight="1" x14ac:dyDescent="0.3">
      <c r="K82" s="4"/>
    </row>
    <row r="83" spans="11:11" ht="15.75" customHeight="1" x14ac:dyDescent="0.3">
      <c r="K83" s="4"/>
    </row>
    <row r="84" spans="11:11" ht="15.75" customHeight="1" x14ac:dyDescent="0.3">
      <c r="K84" s="4"/>
    </row>
    <row r="85" spans="11:11" ht="15.75" customHeight="1" x14ac:dyDescent="0.3">
      <c r="K85" s="4"/>
    </row>
    <row r="86" spans="11:11" ht="15.75" customHeight="1" x14ac:dyDescent="0.3">
      <c r="K86" s="4"/>
    </row>
    <row r="87" spans="11:11" ht="15.75" customHeight="1" x14ac:dyDescent="0.3">
      <c r="K87" s="4"/>
    </row>
    <row r="88" spans="11:11" ht="15.75" customHeight="1" x14ac:dyDescent="0.3">
      <c r="K88" s="4"/>
    </row>
    <row r="89" spans="11:11" ht="15.75" customHeight="1" x14ac:dyDescent="0.3">
      <c r="K89" s="4"/>
    </row>
    <row r="90" spans="11:11" ht="15.75" customHeight="1" x14ac:dyDescent="0.3">
      <c r="K90" s="4"/>
    </row>
    <row r="91" spans="11:11" ht="15.75" customHeight="1" x14ac:dyDescent="0.3">
      <c r="K91" s="4"/>
    </row>
    <row r="92" spans="11:11" ht="15.75" customHeight="1" x14ac:dyDescent="0.3">
      <c r="K92" s="4"/>
    </row>
    <row r="93" spans="11:11" ht="15.75" customHeight="1" x14ac:dyDescent="0.3">
      <c r="K93" s="4"/>
    </row>
    <row r="94" spans="11:11" ht="15.75" customHeight="1" x14ac:dyDescent="0.3">
      <c r="K94" s="4"/>
    </row>
    <row r="95" spans="11:11" ht="15.75" customHeight="1" x14ac:dyDescent="0.3">
      <c r="K95" s="4"/>
    </row>
    <row r="96" spans="11:11" ht="15.75" customHeight="1" x14ac:dyDescent="0.3">
      <c r="K96" s="4"/>
    </row>
    <row r="97" spans="11:11" ht="15.75" customHeight="1" x14ac:dyDescent="0.3">
      <c r="K97" s="4"/>
    </row>
    <row r="98" spans="11:11" ht="15.75" customHeight="1" x14ac:dyDescent="0.3">
      <c r="K98" s="4"/>
    </row>
    <row r="99" spans="11:11" ht="15.75" customHeight="1" x14ac:dyDescent="0.3">
      <c r="K99" s="4"/>
    </row>
    <row r="100" spans="11:11" ht="15.75" customHeight="1" x14ac:dyDescent="0.3">
      <c r="K100" s="4"/>
    </row>
    <row r="101" spans="11:11" ht="15.75" customHeight="1" x14ac:dyDescent="0.3">
      <c r="K101" s="4"/>
    </row>
    <row r="102" spans="11:11" ht="15.75" customHeight="1" x14ac:dyDescent="0.3">
      <c r="K102" s="4"/>
    </row>
    <row r="103" spans="11:11" ht="15.75" customHeight="1" x14ac:dyDescent="0.3">
      <c r="K103" s="4"/>
    </row>
    <row r="104" spans="11:11" ht="15.75" customHeight="1" x14ac:dyDescent="0.3">
      <c r="K104" s="4"/>
    </row>
    <row r="105" spans="11:11" ht="15.75" customHeight="1" x14ac:dyDescent="0.3">
      <c r="K105" s="4"/>
    </row>
    <row r="106" spans="11:11" ht="15.75" customHeight="1" x14ac:dyDescent="0.3">
      <c r="K106" s="4"/>
    </row>
    <row r="107" spans="11:11" ht="15.75" customHeight="1" x14ac:dyDescent="0.3">
      <c r="K107" s="4"/>
    </row>
    <row r="108" spans="11:11" ht="15.75" customHeight="1" x14ac:dyDescent="0.3">
      <c r="K108" s="4"/>
    </row>
    <row r="109" spans="11:11" ht="15.75" customHeight="1" x14ac:dyDescent="0.3">
      <c r="K109" s="4"/>
    </row>
    <row r="110" spans="11:11" ht="15.75" customHeight="1" x14ac:dyDescent="0.3">
      <c r="K110" s="4"/>
    </row>
    <row r="111" spans="11:11" ht="15.75" customHeight="1" x14ac:dyDescent="0.3">
      <c r="K111" s="4"/>
    </row>
    <row r="112" spans="11:11" ht="15.75" customHeight="1" x14ac:dyDescent="0.3">
      <c r="K112" s="4"/>
    </row>
    <row r="113" spans="11:11" ht="15.75" customHeight="1" x14ac:dyDescent="0.3">
      <c r="K113" s="4"/>
    </row>
    <row r="114" spans="11:11" ht="15.75" customHeight="1" x14ac:dyDescent="0.3">
      <c r="K114" s="4"/>
    </row>
    <row r="115" spans="11:11" ht="15.75" customHeight="1" x14ac:dyDescent="0.3">
      <c r="K115" s="4"/>
    </row>
    <row r="116" spans="11:11" ht="15.75" customHeight="1" x14ac:dyDescent="0.3">
      <c r="K116" s="4"/>
    </row>
    <row r="117" spans="11:11" ht="15.75" customHeight="1" x14ac:dyDescent="0.3">
      <c r="K117" s="4"/>
    </row>
    <row r="118" spans="11:11" ht="15.75" customHeight="1" x14ac:dyDescent="0.3">
      <c r="K118" s="4"/>
    </row>
    <row r="119" spans="11:11" ht="15.75" customHeight="1" x14ac:dyDescent="0.3">
      <c r="K119" s="4"/>
    </row>
    <row r="120" spans="11:11" ht="15.75" customHeight="1" x14ac:dyDescent="0.3">
      <c r="K120" s="4"/>
    </row>
    <row r="121" spans="11:11" ht="15.75" customHeight="1" x14ac:dyDescent="0.3">
      <c r="K121" s="4"/>
    </row>
    <row r="122" spans="11:11" ht="15.75" customHeight="1" x14ac:dyDescent="0.3">
      <c r="K122" s="4"/>
    </row>
    <row r="123" spans="11:11" ht="15.75" customHeight="1" x14ac:dyDescent="0.3">
      <c r="K123" s="4"/>
    </row>
    <row r="124" spans="11:11" ht="15.75" customHeight="1" x14ac:dyDescent="0.3">
      <c r="K124" s="4"/>
    </row>
    <row r="125" spans="11:11" ht="15.75" customHeight="1" x14ac:dyDescent="0.3">
      <c r="K125" s="4"/>
    </row>
    <row r="126" spans="11:11" ht="15.75" customHeight="1" x14ac:dyDescent="0.3">
      <c r="K126" s="4"/>
    </row>
    <row r="127" spans="11:11" ht="15.75" customHeight="1" x14ac:dyDescent="0.3">
      <c r="K127" s="4"/>
    </row>
    <row r="128" spans="11:11" ht="15.75" customHeight="1" x14ac:dyDescent="0.3">
      <c r="K128" s="4"/>
    </row>
    <row r="129" spans="11:11" ht="15.75" customHeight="1" x14ac:dyDescent="0.3">
      <c r="K129" s="4"/>
    </row>
    <row r="130" spans="11:11" ht="15.75" customHeight="1" x14ac:dyDescent="0.3">
      <c r="K130" s="4"/>
    </row>
    <row r="131" spans="11:11" ht="15.75" customHeight="1" x14ac:dyDescent="0.3">
      <c r="K131" s="4"/>
    </row>
    <row r="132" spans="11:11" ht="15.75" customHeight="1" x14ac:dyDescent="0.3">
      <c r="K132" s="4"/>
    </row>
    <row r="133" spans="11:11" ht="15.75" customHeight="1" x14ac:dyDescent="0.3">
      <c r="K133" s="4"/>
    </row>
    <row r="134" spans="11:11" ht="15.75" customHeight="1" x14ac:dyDescent="0.3">
      <c r="K134" s="4"/>
    </row>
    <row r="135" spans="11:11" ht="15.75" customHeight="1" x14ac:dyDescent="0.3">
      <c r="K135" s="4"/>
    </row>
    <row r="136" spans="11:11" ht="15.75" customHeight="1" x14ac:dyDescent="0.3">
      <c r="K136" s="4"/>
    </row>
    <row r="137" spans="11:11" ht="15.75" customHeight="1" x14ac:dyDescent="0.3">
      <c r="K137" s="4"/>
    </row>
    <row r="138" spans="11:11" ht="15.75" customHeight="1" x14ac:dyDescent="0.3">
      <c r="K138" s="4"/>
    </row>
    <row r="139" spans="11:11" ht="15.75" customHeight="1" x14ac:dyDescent="0.3">
      <c r="K139" s="4"/>
    </row>
    <row r="140" spans="11:11" ht="15.75" customHeight="1" x14ac:dyDescent="0.3">
      <c r="K140" s="4"/>
    </row>
    <row r="141" spans="11:11" ht="15.75" customHeight="1" x14ac:dyDescent="0.3">
      <c r="K141" s="4"/>
    </row>
    <row r="142" spans="11:11" ht="15.75" customHeight="1" x14ac:dyDescent="0.3">
      <c r="K142" s="4"/>
    </row>
    <row r="143" spans="11:11" ht="15.75" customHeight="1" x14ac:dyDescent="0.3">
      <c r="K143" s="4"/>
    </row>
    <row r="144" spans="11:11" ht="15.75" customHeight="1" x14ac:dyDescent="0.3">
      <c r="K144" s="4"/>
    </row>
    <row r="145" spans="11:11" ht="15.75" customHeight="1" x14ac:dyDescent="0.3">
      <c r="K145" s="4"/>
    </row>
    <row r="146" spans="11:11" ht="15.75" customHeight="1" x14ac:dyDescent="0.3">
      <c r="K146" s="4"/>
    </row>
    <row r="147" spans="11:11" ht="15.75" customHeight="1" x14ac:dyDescent="0.3">
      <c r="K147" s="4"/>
    </row>
    <row r="148" spans="11:11" ht="15.75" customHeight="1" x14ac:dyDescent="0.3">
      <c r="K148" s="4"/>
    </row>
    <row r="149" spans="11:11" ht="15.75" customHeight="1" x14ac:dyDescent="0.3">
      <c r="K149" s="4"/>
    </row>
    <row r="150" spans="11:11" ht="15.75" customHeight="1" x14ac:dyDescent="0.3">
      <c r="K150" s="4"/>
    </row>
    <row r="151" spans="11:11" ht="15.75" customHeight="1" x14ac:dyDescent="0.3">
      <c r="K151" s="4"/>
    </row>
    <row r="152" spans="11:11" ht="15.75" customHeight="1" x14ac:dyDescent="0.3">
      <c r="K152" s="4"/>
    </row>
    <row r="153" spans="11:11" ht="15.75" customHeight="1" x14ac:dyDescent="0.3">
      <c r="K153" s="4"/>
    </row>
    <row r="154" spans="11:11" ht="15.75" customHeight="1" x14ac:dyDescent="0.3">
      <c r="K154" s="4"/>
    </row>
    <row r="155" spans="11:11" ht="15.75" customHeight="1" x14ac:dyDescent="0.3">
      <c r="K155" s="4"/>
    </row>
    <row r="156" spans="11:11" ht="15.75" customHeight="1" x14ac:dyDescent="0.3">
      <c r="K156" s="4"/>
    </row>
    <row r="157" spans="11:11" ht="15.75" customHeight="1" x14ac:dyDescent="0.3">
      <c r="K157" s="4"/>
    </row>
    <row r="158" spans="11:11" ht="15.75" customHeight="1" x14ac:dyDescent="0.3">
      <c r="K158" s="4"/>
    </row>
    <row r="159" spans="11:11" ht="15.75" customHeight="1" x14ac:dyDescent="0.3">
      <c r="K159" s="4"/>
    </row>
    <row r="160" spans="11:11" ht="15.75" customHeight="1" x14ac:dyDescent="0.3">
      <c r="K160" s="4"/>
    </row>
    <row r="161" spans="11:11" ht="15.75" customHeight="1" x14ac:dyDescent="0.3">
      <c r="K161" s="4"/>
    </row>
    <row r="162" spans="11:11" ht="15.75" customHeight="1" x14ac:dyDescent="0.3">
      <c r="K162" s="4"/>
    </row>
    <row r="163" spans="11:11" ht="15.75" customHeight="1" x14ac:dyDescent="0.3">
      <c r="K163" s="4"/>
    </row>
    <row r="164" spans="11:11" ht="15.75" customHeight="1" x14ac:dyDescent="0.3">
      <c r="K164" s="4"/>
    </row>
    <row r="165" spans="11:11" ht="15.75" customHeight="1" x14ac:dyDescent="0.3">
      <c r="K165" s="4"/>
    </row>
    <row r="166" spans="11:11" ht="15.75" customHeight="1" x14ac:dyDescent="0.3">
      <c r="K166" s="4"/>
    </row>
    <row r="167" spans="11:11" ht="15.75" customHeight="1" x14ac:dyDescent="0.3">
      <c r="K167" s="4"/>
    </row>
    <row r="168" spans="11:11" ht="15.75" customHeight="1" x14ac:dyDescent="0.3">
      <c r="K168" s="4"/>
    </row>
    <row r="169" spans="11:11" ht="15.75" customHeight="1" x14ac:dyDescent="0.3">
      <c r="K169" s="4"/>
    </row>
    <row r="170" spans="11:11" ht="15.75" customHeight="1" x14ac:dyDescent="0.3">
      <c r="K170" s="4"/>
    </row>
    <row r="171" spans="11:11" ht="15.75" customHeight="1" x14ac:dyDescent="0.3">
      <c r="K171" s="4"/>
    </row>
    <row r="172" spans="11:11" ht="15.75" customHeight="1" x14ac:dyDescent="0.3">
      <c r="K172" s="4"/>
    </row>
    <row r="173" spans="11:11" ht="15.75" customHeight="1" x14ac:dyDescent="0.3">
      <c r="K173" s="4"/>
    </row>
    <row r="174" spans="11:11" ht="15.75" customHeight="1" x14ac:dyDescent="0.3">
      <c r="K174" s="4"/>
    </row>
    <row r="175" spans="11:11" ht="15.75" customHeight="1" x14ac:dyDescent="0.3">
      <c r="K175" s="4"/>
    </row>
    <row r="176" spans="11:11" ht="15.75" customHeight="1" x14ac:dyDescent="0.3">
      <c r="K176" s="4"/>
    </row>
    <row r="177" spans="11:11" ht="15.75" customHeight="1" x14ac:dyDescent="0.3">
      <c r="K177" s="4"/>
    </row>
    <row r="178" spans="11:11" ht="15.75" customHeight="1" x14ac:dyDescent="0.3">
      <c r="K178" s="4"/>
    </row>
    <row r="179" spans="11:11" ht="15.75" customHeight="1" x14ac:dyDescent="0.3">
      <c r="K179" s="4"/>
    </row>
    <row r="180" spans="11:11" ht="15.75" customHeight="1" x14ac:dyDescent="0.3">
      <c r="K180" s="4"/>
    </row>
    <row r="181" spans="11:11" ht="15.75" customHeight="1" x14ac:dyDescent="0.3">
      <c r="K181" s="4"/>
    </row>
    <row r="182" spans="11:11" ht="15.75" customHeight="1" x14ac:dyDescent="0.3">
      <c r="K182" s="4"/>
    </row>
    <row r="183" spans="11:11" ht="15.75" customHeight="1" x14ac:dyDescent="0.3">
      <c r="K183" s="4"/>
    </row>
    <row r="184" spans="11:11" ht="15.75" customHeight="1" x14ac:dyDescent="0.3">
      <c r="K184" s="4"/>
    </row>
    <row r="185" spans="11:11" ht="15.75" customHeight="1" x14ac:dyDescent="0.3">
      <c r="K185" s="4"/>
    </row>
    <row r="186" spans="11:11" ht="15.75" customHeight="1" x14ac:dyDescent="0.3">
      <c r="K186" s="4"/>
    </row>
    <row r="187" spans="11:11" ht="15.75" customHeight="1" x14ac:dyDescent="0.3">
      <c r="K187" s="4"/>
    </row>
    <row r="188" spans="11:11" ht="15.75" customHeight="1" x14ac:dyDescent="0.3">
      <c r="K188" s="4"/>
    </row>
    <row r="189" spans="11:11" ht="15.75" customHeight="1" x14ac:dyDescent="0.3">
      <c r="K189" s="4"/>
    </row>
    <row r="190" spans="11:11" ht="15.75" customHeight="1" x14ac:dyDescent="0.3">
      <c r="K190" s="4"/>
    </row>
    <row r="191" spans="11:11" ht="15.75" customHeight="1" x14ac:dyDescent="0.3">
      <c r="K191" s="4"/>
    </row>
    <row r="192" spans="11:11" ht="15.75" customHeight="1" x14ac:dyDescent="0.3">
      <c r="K192" s="4"/>
    </row>
    <row r="193" spans="11:11" ht="15.75" customHeight="1" x14ac:dyDescent="0.3">
      <c r="K193" s="4"/>
    </row>
    <row r="194" spans="11:11" ht="15.75" customHeight="1" x14ac:dyDescent="0.3">
      <c r="K194" s="4"/>
    </row>
    <row r="195" spans="11:11" ht="15.75" customHeight="1" x14ac:dyDescent="0.3">
      <c r="K195" s="4"/>
    </row>
    <row r="196" spans="11:11" ht="15.75" customHeight="1" x14ac:dyDescent="0.3">
      <c r="K196" s="4"/>
    </row>
    <row r="197" spans="11:11" ht="15.75" customHeight="1" x14ac:dyDescent="0.3">
      <c r="K197" s="4"/>
    </row>
    <row r="198" spans="11:11" ht="15.75" customHeight="1" x14ac:dyDescent="0.3">
      <c r="K198" s="4"/>
    </row>
    <row r="199" spans="11:11" ht="15.75" customHeight="1" x14ac:dyDescent="0.3">
      <c r="K199" s="4"/>
    </row>
    <row r="200" spans="11:11" ht="15.75" customHeight="1" x14ac:dyDescent="0.3">
      <c r="K200" s="4"/>
    </row>
    <row r="201" spans="11:11" ht="15.75" customHeight="1" x14ac:dyDescent="0.3">
      <c r="K201" s="4"/>
    </row>
    <row r="202" spans="11:11" ht="15.75" customHeight="1" x14ac:dyDescent="0.3">
      <c r="K202" s="4"/>
    </row>
    <row r="203" spans="11:11" ht="15.75" customHeight="1" x14ac:dyDescent="0.3">
      <c r="K203" s="4"/>
    </row>
    <row r="204" spans="11:11" ht="15.75" customHeight="1" x14ac:dyDescent="0.3">
      <c r="K204" s="4"/>
    </row>
    <row r="205" spans="11:11" ht="15.75" customHeight="1" x14ac:dyDescent="0.3">
      <c r="K205" s="4"/>
    </row>
    <row r="206" spans="11:11" ht="15.75" customHeight="1" x14ac:dyDescent="0.3">
      <c r="K206" s="4"/>
    </row>
    <row r="207" spans="11:11" ht="15.75" customHeight="1" x14ac:dyDescent="0.3">
      <c r="K207" s="4"/>
    </row>
    <row r="208" spans="11:11" ht="15.75" customHeight="1" x14ac:dyDescent="0.3">
      <c r="K208" s="4"/>
    </row>
    <row r="209" spans="11:11" ht="15.75" customHeight="1" x14ac:dyDescent="0.3">
      <c r="K209" s="4"/>
    </row>
    <row r="210" spans="11:11" ht="15.75" customHeight="1" x14ac:dyDescent="0.3">
      <c r="K210" s="4"/>
    </row>
    <row r="211" spans="11:11" ht="15.75" customHeight="1" x14ac:dyDescent="0.3">
      <c r="K211" s="4"/>
    </row>
    <row r="212" spans="11:11" ht="15.75" customHeight="1" x14ac:dyDescent="0.3">
      <c r="K212" s="4"/>
    </row>
    <row r="213" spans="11:11" ht="15.75" customHeight="1" x14ac:dyDescent="0.3">
      <c r="K213" s="4"/>
    </row>
    <row r="214" spans="11:11" ht="15.75" customHeight="1" x14ac:dyDescent="0.3">
      <c r="K214" s="4"/>
    </row>
    <row r="215" spans="11:11" ht="15.75" customHeight="1" x14ac:dyDescent="0.3">
      <c r="K215" s="4"/>
    </row>
    <row r="216" spans="11:11" ht="15.75" customHeight="1" x14ac:dyDescent="0.3">
      <c r="K216" s="4"/>
    </row>
    <row r="217" spans="11:11" ht="15.75" customHeight="1" x14ac:dyDescent="0.3">
      <c r="K217" s="4"/>
    </row>
    <row r="218" spans="11:11" ht="15.75" customHeight="1" x14ac:dyDescent="0.3">
      <c r="K218" s="4"/>
    </row>
    <row r="219" spans="11:11" ht="15.75" customHeight="1" x14ac:dyDescent="0.3">
      <c r="K219" s="4"/>
    </row>
    <row r="220" spans="11:11" ht="15.75" customHeight="1" x14ac:dyDescent="0.3">
      <c r="K220" s="4"/>
    </row>
    <row r="221" spans="11:11" ht="15.75" customHeight="1" x14ac:dyDescent="0.3">
      <c r="K221" s="4"/>
    </row>
    <row r="222" spans="11:11" ht="15.75" customHeight="1" x14ac:dyDescent="0.3">
      <c r="K222" s="4"/>
    </row>
    <row r="223" spans="11:11" ht="15.75" customHeight="1" x14ac:dyDescent="0.3">
      <c r="K223" s="4"/>
    </row>
    <row r="224" spans="11:11" ht="15.75" customHeight="1" x14ac:dyDescent="0.3">
      <c r="K224" s="4"/>
    </row>
    <row r="225" spans="11:11" ht="15.75" customHeight="1" x14ac:dyDescent="0.3">
      <c r="K225" s="4"/>
    </row>
    <row r="226" spans="11:11" ht="15.75" customHeight="1" x14ac:dyDescent="0.3">
      <c r="K226" s="4"/>
    </row>
    <row r="227" spans="11:11" ht="15.75" customHeight="1" x14ac:dyDescent="0.3">
      <c r="K227" s="4"/>
    </row>
    <row r="228" spans="11:11" ht="15.75" customHeight="1" x14ac:dyDescent="0.3">
      <c r="K228" s="4"/>
    </row>
    <row r="229" spans="11:11" ht="15.75" customHeight="1" x14ac:dyDescent="0.3">
      <c r="K229" s="4"/>
    </row>
    <row r="230" spans="11:11" ht="15.75" customHeight="1" x14ac:dyDescent="0.3">
      <c r="K230" s="4"/>
    </row>
    <row r="231" spans="11:11" ht="15.75" customHeight="1" x14ac:dyDescent="0.3">
      <c r="K231" s="4"/>
    </row>
    <row r="232" spans="11:11" ht="15.75" customHeight="1" x14ac:dyDescent="0.3">
      <c r="K232" s="4"/>
    </row>
    <row r="233" spans="11:11" ht="15.75" customHeight="1" x14ac:dyDescent="0.3">
      <c r="K233" s="4"/>
    </row>
    <row r="234" spans="11:11" ht="15.75" customHeight="1" x14ac:dyDescent="0.3">
      <c r="K234" s="4"/>
    </row>
    <row r="235" spans="11:11" ht="15.75" customHeight="1" x14ac:dyDescent="0.3">
      <c r="K235" s="4"/>
    </row>
    <row r="236" spans="11:11" ht="15.75" customHeight="1" x14ac:dyDescent="0.3">
      <c r="K236" s="4"/>
    </row>
    <row r="237" spans="11:11" ht="15.75" customHeight="1" x14ac:dyDescent="0.3">
      <c r="K237" s="4"/>
    </row>
    <row r="238" spans="11:11" ht="15.75" customHeight="1" x14ac:dyDescent="0.3">
      <c r="K238" s="4"/>
    </row>
    <row r="239" spans="11:11" ht="15.75" customHeight="1" x14ac:dyDescent="0.3">
      <c r="K239" s="4"/>
    </row>
    <row r="240" spans="11:11" ht="15.75" customHeight="1" x14ac:dyDescent="0.3">
      <c r="K240" s="4"/>
    </row>
    <row r="241" spans="11:11" ht="15.75" customHeight="1" x14ac:dyDescent="0.3">
      <c r="K241" s="4"/>
    </row>
    <row r="242" spans="11:11" ht="15.75" customHeight="1" x14ac:dyDescent="0.3">
      <c r="K242" s="4"/>
    </row>
    <row r="243" spans="11:11" ht="15.75" customHeight="1" x14ac:dyDescent="0.3">
      <c r="K243" s="4"/>
    </row>
    <row r="244" spans="11:11" ht="15.75" customHeight="1" x14ac:dyDescent="0.3">
      <c r="K244" s="4"/>
    </row>
    <row r="245" spans="11:11" ht="15.75" customHeight="1" x14ac:dyDescent="0.3">
      <c r="K245" s="4"/>
    </row>
    <row r="246" spans="11:11" ht="15.75" customHeight="1" x14ac:dyDescent="0.3">
      <c r="K246" s="4"/>
    </row>
    <row r="247" spans="11:11" ht="15.75" customHeight="1" x14ac:dyDescent="0.3">
      <c r="K247" s="4"/>
    </row>
    <row r="248" spans="11:11" ht="15.75" customHeight="1" x14ac:dyDescent="0.3">
      <c r="K248" s="4"/>
    </row>
    <row r="249" spans="11:11" ht="15.75" customHeight="1" x14ac:dyDescent="0.3">
      <c r="K249" s="4"/>
    </row>
    <row r="250" spans="11:11" ht="15.75" customHeight="1" x14ac:dyDescent="0.3">
      <c r="K250" s="4"/>
    </row>
    <row r="251" spans="11:11" ht="15.75" customHeight="1" x14ac:dyDescent="0.3">
      <c r="K251" s="4"/>
    </row>
    <row r="252" spans="11:11" ht="15.75" customHeight="1" x14ac:dyDescent="0.3">
      <c r="K252" s="4"/>
    </row>
    <row r="253" spans="11:11" ht="15.75" customHeight="1" x14ac:dyDescent="0.3">
      <c r="K253" s="4"/>
    </row>
    <row r="254" spans="11:11" ht="15.75" customHeight="1" x14ac:dyDescent="0.3">
      <c r="K254" s="4"/>
    </row>
    <row r="255" spans="11:11" ht="15.75" customHeight="1" x14ac:dyDescent="0.3">
      <c r="K255" s="4"/>
    </row>
    <row r="256" spans="11:11" ht="15.75" customHeight="1" x14ac:dyDescent="0.3">
      <c r="K256" s="4"/>
    </row>
    <row r="257" spans="11:11" ht="15.75" customHeight="1" x14ac:dyDescent="0.3">
      <c r="K257" s="4"/>
    </row>
    <row r="258" spans="11:11" ht="15.75" customHeight="1" x14ac:dyDescent="0.3">
      <c r="K258" s="4"/>
    </row>
    <row r="259" spans="11:11" ht="15.75" customHeight="1" x14ac:dyDescent="0.3">
      <c r="K259" s="4"/>
    </row>
    <row r="260" spans="11:11" ht="15.75" customHeight="1" x14ac:dyDescent="0.3">
      <c r="K260" s="4"/>
    </row>
    <row r="261" spans="11:11" ht="15.75" customHeight="1" x14ac:dyDescent="0.3">
      <c r="K261" s="4"/>
    </row>
    <row r="262" spans="11:11" ht="15.75" customHeight="1" x14ac:dyDescent="0.3">
      <c r="K262" s="4"/>
    </row>
    <row r="263" spans="11:11" ht="15.75" customHeight="1" x14ac:dyDescent="0.3">
      <c r="K263" s="4"/>
    </row>
    <row r="264" spans="11:11" ht="15.75" customHeight="1" x14ac:dyDescent="0.3">
      <c r="K264" s="4"/>
    </row>
    <row r="265" spans="11:11" ht="15.75" customHeight="1" x14ac:dyDescent="0.3">
      <c r="K265" s="4"/>
    </row>
    <row r="266" spans="11:11" ht="15.75" customHeight="1" x14ac:dyDescent="0.3">
      <c r="K266" s="4"/>
    </row>
    <row r="267" spans="11:11" ht="15.75" customHeight="1" x14ac:dyDescent="0.3">
      <c r="K267" s="4"/>
    </row>
    <row r="268" spans="11:11" ht="15.75" customHeight="1" x14ac:dyDescent="0.3">
      <c r="K268" s="4"/>
    </row>
    <row r="269" spans="11:11" ht="15.75" customHeight="1" x14ac:dyDescent="0.3">
      <c r="K269" s="4"/>
    </row>
    <row r="270" spans="11:11" ht="15.75" customHeight="1" x14ac:dyDescent="0.3">
      <c r="K270" s="4"/>
    </row>
    <row r="271" spans="11:11" ht="15.75" customHeight="1" x14ac:dyDescent="0.3">
      <c r="K271" s="4"/>
    </row>
    <row r="272" spans="11:11" ht="15.75" customHeight="1" x14ac:dyDescent="0.3">
      <c r="K272" s="4"/>
    </row>
    <row r="273" spans="11:11" ht="15.75" customHeight="1" x14ac:dyDescent="0.3">
      <c r="K273" s="4"/>
    </row>
    <row r="274" spans="11:11" ht="15.75" customHeight="1" x14ac:dyDescent="0.3">
      <c r="K274" s="4"/>
    </row>
    <row r="275" spans="11:11" ht="15.75" customHeight="1" x14ac:dyDescent="0.3">
      <c r="K275" s="4"/>
    </row>
    <row r="276" spans="11:11" ht="15.75" customHeight="1" x14ac:dyDescent="0.3">
      <c r="K276" s="4"/>
    </row>
    <row r="277" spans="11:11" ht="15.75" customHeight="1" x14ac:dyDescent="0.3">
      <c r="K277" s="4"/>
    </row>
    <row r="278" spans="11:11" ht="15.75" customHeight="1" x14ac:dyDescent="0.3">
      <c r="K278" s="4"/>
    </row>
    <row r="279" spans="11:11" ht="15.75" customHeight="1" x14ac:dyDescent="0.3">
      <c r="K279" s="4"/>
    </row>
    <row r="280" spans="11:11" ht="15.75" customHeight="1" x14ac:dyDescent="0.3">
      <c r="K280" s="4"/>
    </row>
    <row r="281" spans="11:11" ht="15.75" customHeight="1" x14ac:dyDescent="0.3">
      <c r="K281" s="4"/>
    </row>
    <row r="282" spans="11:11" ht="15.75" customHeight="1" x14ac:dyDescent="0.3">
      <c r="K282" s="4"/>
    </row>
    <row r="283" spans="11:11" ht="15.75" customHeight="1" x14ac:dyDescent="0.3">
      <c r="K283" s="4"/>
    </row>
    <row r="284" spans="11:11" ht="15.75" customHeight="1" x14ac:dyDescent="0.3">
      <c r="K284" s="4"/>
    </row>
    <row r="285" spans="11:11" ht="15.75" customHeight="1" x14ac:dyDescent="0.3">
      <c r="K285" s="4"/>
    </row>
    <row r="286" spans="11:11" ht="15.75" customHeight="1" x14ac:dyDescent="0.3">
      <c r="K286" s="4"/>
    </row>
    <row r="287" spans="11:11" ht="15.75" customHeight="1" x14ac:dyDescent="0.3">
      <c r="K287" s="4"/>
    </row>
    <row r="288" spans="11:11" ht="15.75" customHeight="1" x14ac:dyDescent="0.3">
      <c r="K288" s="4"/>
    </row>
    <row r="289" spans="11:11" ht="15.75" customHeight="1" x14ac:dyDescent="0.3">
      <c r="K289" s="4"/>
    </row>
    <row r="290" spans="11:11" ht="15.75" customHeight="1" x14ac:dyDescent="0.3">
      <c r="K290" s="4"/>
    </row>
    <row r="291" spans="11:11" ht="15.75" customHeight="1" x14ac:dyDescent="0.3">
      <c r="K291" s="4"/>
    </row>
    <row r="292" spans="11:11" ht="15.75" customHeight="1" x14ac:dyDescent="0.3">
      <c r="K292" s="4"/>
    </row>
    <row r="293" spans="11:11" ht="15.75" customHeight="1" x14ac:dyDescent="0.3">
      <c r="K293" s="4"/>
    </row>
    <row r="294" spans="11:11" ht="15.75" customHeight="1" x14ac:dyDescent="0.3">
      <c r="K294" s="4"/>
    </row>
    <row r="295" spans="11:11" ht="15.75" customHeight="1" x14ac:dyDescent="0.3">
      <c r="K295" s="4"/>
    </row>
    <row r="296" spans="11:11" ht="15.75" customHeight="1" x14ac:dyDescent="0.3">
      <c r="K296" s="4"/>
    </row>
    <row r="297" spans="11:11" ht="15.75" customHeight="1" x14ac:dyDescent="0.3">
      <c r="K297" s="4"/>
    </row>
    <row r="298" spans="11:11" ht="15.75" customHeight="1" x14ac:dyDescent="0.3">
      <c r="K298" s="4"/>
    </row>
    <row r="299" spans="11:11" ht="15.75" customHeight="1" x14ac:dyDescent="0.3">
      <c r="K299" s="4"/>
    </row>
    <row r="300" spans="11:11" ht="15.75" customHeight="1" x14ac:dyDescent="0.3">
      <c r="K300" s="4"/>
    </row>
    <row r="301" spans="11:11" ht="15.75" customHeight="1" x14ac:dyDescent="0.3">
      <c r="K301" s="4"/>
    </row>
    <row r="302" spans="11:11" ht="15.75" customHeight="1" x14ac:dyDescent="0.3">
      <c r="K302" s="4"/>
    </row>
    <row r="303" spans="11:11" ht="15.75" customHeight="1" x14ac:dyDescent="0.3">
      <c r="K303" s="4"/>
    </row>
    <row r="304" spans="11:11" ht="15.75" customHeight="1" x14ac:dyDescent="0.3">
      <c r="K304" s="4"/>
    </row>
    <row r="305" spans="11:11" ht="15.75" customHeight="1" x14ac:dyDescent="0.3">
      <c r="K305" s="4"/>
    </row>
    <row r="306" spans="11:11" ht="15.75" customHeight="1" x14ac:dyDescent="0.3">
      <c r="K306" s="4"/>
    </row>
    <row r="307" spans="11:11" ht="15.75" customHeight="1" x14ac:dyDescent="0.3">
      <c r="K307" s="4"/>
    </row>
    <row r="308" spans="11:11" ht="15.75" customHeight="1" x14ac:dyDescent="0.3">
      <c r="K308" s="4"/>
    </row>
    <row r="309" spans="11:11" ht="15.75" customHeight="1" x14ac:dyDescent="0.3">
      <c r="K309" s="4"/>
    </row>
    <row r="310" spans="11:11" ht="15.75" customHeight="1" x14ac:dyDescent="0.3">
      <c r="K310" s="4"/>
    </row>
    <row r="311" spans="11:11" ht="15.75" customHeight="1" x14ac:dyDescent="0.3">
      <c r="K311" s="4"/>
    </row>
    <row r="312" spans="11:11" ht="15.75" customHeight="1" x14ac:dyDescent="0.3">
      <c r="K312" s="4"/>
    </row>
    <row r="313" spans="11:11" ht="15.75" customHeight="1" x14ac:dyDescent="0.3">
      <c r="K313" s="4"/>
    </row>
    <row r="314" spans="11:11" ht="15.75" customHeight="1" x14ac:dyDescent="0.3">
      <c r="K314" s="4"/>
    </row>
    <row r="315" spans="11:11" ht="15.75" customHeight="1" x14ac:dyDescent="0.3">
      <c r="K315" s="4"/>
    </row>
    <row r="316" spans="11:11" ht="15.75" customHeight="1" x14ac:dyDescent="0.3">
      <c r="K316" s="4"/>
    </row>
    <row r="317" spans="11:11" ht="15.75" customHeight="1" x14ac:dyDescent="0.3">
      <c r="K317" s="4"/>
    </row>
    <row r="318" spans="11:11" ht="15.75" customHeight="1" x14ac:dyDescent="0.3">
      <c r="K318" s="4"/>
    </row>
    <row r="319" spans="11:11" ht="15.75" customHeight="1" x14ac:dyDescent="0.3">
      <c r="K319" s="4"/>
    </row>
    <row r="320" spans="11:11" ht="15.75" customHeight="1" x14ac:dyDescent="0.3">
      <c r="K320" s="4"/>
    </row>
    <row r="321" spans="11:11" ht="15.75" customHeight="1" x14ac:dyDescent="0.3">
      <c r="K321" s="4"/>
    </row>
    <row r="322" spans="11:11" ht="15.75" customHeight="1" x14ac:dyDescent="0.3">
      <c r="K322" s="4"/>
    </row>
    <row r="323" spans="11:11" ht="15.75" customHeight="1" x14ac:dyDescent="0.3">
      <c r="K323" s="4"/>
    </row>
    <row r="324" spans="11:11" ht="15.75" customHeight="1" x14ac:dyDescent="0.3">
      <c r="K324" s="4"/>
    </row>
    <row r="325" spans="11:11" ht="15.75" customHeight="1" x14ac:dyDescent="0.3">
      <c r="K325" s="4"/>
    </row>
    <row r="326" spans="11:11" ht="15.75" customHeight="1" x14ac:dyDescent="0.3">
      <c r="K326" s="4"/>
    </row>
    <row r="327" spans="11:11" ht="15.75" customHeight="1" x14ac:dyDescent="0.3">
      <c r="K327" s="4"/>
    </row>
    <row r="328" spans="11:11" ht="15.75" customHeight="1" x14ac:dyDescent="0.3">
      <c r="K328" s="4"/>
    </row>
    <row r="329" spans="11:11" ht="15.75" customHeight="1" x14ac:dyDescent="0.3">
      <c r="K329" s="4"/>
    </row>
    <row r="330" spans="11:11" ht="15.75" customHeight="1" x14ac:dyDescent="0.3">
      <c r="K330" s="4"/>
    </row>
    <row r="331" spans="11:11" ht="15.75" customHeight="1" x14ac:dyDescent="0.3">
      <c r="K331" s="4"/>
    </row>
    <row r="332" spans="11:11" ht="15.75" customHeight="1" x14ac:dyDescent="0.3">
      <c r="K332" s="4"/>
    </row>
    <row r="333" spans="11:11" ht="15.75" customHeight="1" x14ac:dyDescent="0.3">
      <c r="K333" s="4"/>
    </row>
    <row r="334" spans="11:11" ht="15.75" customHeight="1" x14ac:dyDescent="0.3">
      <c r="K334" s="4"/>
    </row>
    <row r="335" spans="11:11" ht="15.75" customHeight="1" x14ac:dyDescent="0.3">
      <c r="K335" s="4"/>
    </row>
    <row r="336" spans="11:11" ht="15.75" customHeight="1" x14ac:dyDescent="0.3">
      <c r="K336" s="4"/>
    </row>
    <row r="337" spans="11:11" ht="15.75" customHeight="1" x14ac:dyDescent="0.3">
      <c r="K337" s="4"/>
    </row>
    <row r="338" spans="11:11" ht="15.75" customHeight="1" x14ac:dyDescent="0.3">
      <c r="K338" s="4"/>
    </row>
    <row r="339" spans="11:11" ht="15.75" customHeight="1" x14ac:dyDescent="0.3">
      <c r="K339" s="4"/>
    </row>
    <row r="340" spans="11:11" ht="15.75" customHeight="1" x14ac:dyDescent="0.3">
      <c r="K340" s="4"/>
    </row>
    <row r="341" spans="11:11" ht="15.75" customHeight="1" x14ac:dyDescent="0.3">
      <c r="K341" s="4"/>
    </row>
    <row r="342" spans="11:11" ht="15.75" customHeight="1" x14ac:dyDescent="0.3">
      <c r="K342" s="4"/>
    </row>
    <row r="343" spans="11:11" ht="15.75" customHeight="1" x14ac:dyDescent="0.3">
      <c r="K343" s="4"/>
    </row>
    <row r="344" spans="11:11" ht="15.75" customHeight="1" x14ac:dyDescent="0.3">
      <c r="K344" s="4"/>
    </row>
    <row r="345" spans="11:11" ht="15.75" customHeight="1" x14ac:dyDescent="0.3">
      <c r="K345" s="4"/>
    </row>
    <row r="346" spans="11:11" ht="15.75" customHeight="1" x14ac:dyDescent="0.3">
      <c r="K346" s="4"/>
    </row>
    <row r="347" spans="11:11" ht="15.75" customHeight="1" x14ac:dyDescent="0.3">
      <c r="K347" s="4"/>
    </row>
    <row r="348" spans="11:11" ht="15.75" customHeight="1" x14ac:dyDescent="0.3">
      <c r="K348" s="4"/>
    </row>
    <row r="349" spans="11:11" ht="15.75" customHeight="1" x14ac:dyDescent="0.3">
      <c r="K349" s="4"/>
    </row>
    <row r="350" spans="11:11" ht="15.75" customHeight="1" x14ac:dyDescent="0.3">
      <c r="K350" s="4"/>
    </row>
    <row r="351" spans="11:11" ht="15.75" customHeight="1" x14ac:dyDescent="0.3">
      <c r="K351" s="4"/>
    </row>
    <row r="352" spans="11:11" ht="15.75" customHeight="1" x14ac:dyDescent="0.3">
      <c r="K352" s="4"/>
    </row>
    <row r="353" spans="11:11" ht="15.75" customHeight="1" x14ac:dyDescent="0.3">
      <c r="K353" s="4"/>
    </row>
    <row r="354" spans="11:11" ht="15.75" customHeight="1" x14ac:dyDescent="0.3">
      <c r="K354" s="4"/>
    </row>
    <row r="355" spans="11:11" ht="15.75" customHeight="1" x14ac:dyDescent="0.3">
      <c r="K355" s="4"/>
    </row>
    <row r="356" spans="11:11" ht="15.75" customHeight="1" x14ac:dyDescent="0.3">
      <c r="K356" s="4"/>
    </row>
    <row r="357" spans="11:11" ht="15.75" customHeight="1" x14ac:dyDescent="0.3">
      <c r="K357" s="4"/>
    </row>
    <row r="358" spans="11:11" ht="15.75" customHeight="1" x14ac:dyDescent="0.3">
      <c r="K358" s="4"/>
    </row>
    <row r="359" spans="11:11" ht="15.75" customHeight="1" x14ac:dyDescent="0.3">
      <c r="K359" s="4"/>
    </row>
    <row r="360" spans="11:11" ht="15.75" customHeight="1" x14ac:dyDescent="0.3">
      <c r="K360" s="4"/>
    </row>
    <row r="361" spans="11:11" ht="15.75" customHeight="1" x14ac:dyDescent="0.3">
      <c r="K361" s="4"/>
    </row>
    <row r="362" spans="11:11" ht="15.75" customHeight="1" x14ac:dyDescent="0.3">
      <c r="K362" s="4"/>
    </row>
    <row r="363" spans="11:11" ht="15.75" customHeight="1" x14ac:dyDescent="0.3">
      <c r="K363" s="4"/>
    </row>
    <row r="364" spans="11:11" ht="15.75" customHeight="1" x14ac:dyDescent="0.3">
      <c r="K364" s="4"/>
    </row>
    <row r="365" spans="11:11" ht="15.75" customHeight="1" x14ac:dyDescent="0.3">
      <c r="K365" s="4"/>
    </row>
    <row r="366" spans="11:11" ht="15.75" customHeight="1" x14ac:dyDescent="0.3">
      <c r="K366" s="4"/>
    </row>
    <row r="367" spans="11:11" ht="15.75" customHeight="1" x14ac:dyDescent="0.3">
      <c r="K367" s="4"/>
    </row>
    <row r="368" spans="11:11" ht="15.75" customHeight="1" x14ac:dyDescent="0.3">
      <c r="K368" s="4"/>
    </row>
    <row r="369" spans="11:11" ht="15.75" customHeight="1" x14ac:dyDescent="0.3">
      <c r="K369" s="4"/>
    </row>
    <row r="370" spans="11:11" ht="15.75" customHeight="1" x14ac:dyDescent="0.3">
      <c r="K370" s="4"/>
    </row>
    <row r="371" spans="11:11" ht="15.75" customHeight="1" x14ac:dyDescent="0.3">
      <c r="K371" s="4"/>
    </row>
    <row r="372" spans="11:11" ht="15.75" customHeight="1" x14ac:dyDescent="0.3">
      <c r="K372" s="4"/>
    </row>
    <row r="373" spans="11:11" ht="15.75" customHeight="1" x14ac:dyDescent="0.3">
      <c r="K373" s="4"/>
    </row>
    <row r="374" spans="11:11" ht="15.75" customHeight="1" x14ac:dyDescent="0.3">
      <c r="K374" s="4"/>
    </row>
    <row r="375" spans="11:11" ht="15.75" customHeight="1" x14ac:dyDescent="0.3">
      <c r="K375" s="4"/>
    </row>
    <row r="376" spans="11:11" ht="15.75" customHeight="1" x14ac:dyDescent="0.3">
      <c r="K376" s="4"/>
    </row>
    <row r="377" spans="11:11" ht="15.75" customHeight="1" x14ac:dyDescent="0.3">
      <c r="K377" s="4"/>
    </row>
    <row r="378" spans="11:11" ht="15.75" customHeight="1" x14ac:dyDescent="0.3">
      <c r="K378" s="4"/>
    </row>
    <row r="379" spans="11:11" ht="15.75" customHeight="1" x14ac:dyDescent="0.3">
      <c r="K379" s="4"/>
    </row>
    <row r="380" spans="11:11" ht="15.75" customHeight="1" x14ac:dyDescent="0.3">
      <c r="K380" s="4"/>
    </row>
    <row r="381" spans="11:11" ht="15.75" customHeight="1" x14ac:dyDescent="0.3">
      <c r="K381" s="4"/>
    </row>
    <row r="382" spans="11:11" ht="15.75" customHeight="1" x14ac:dyDescent="0.3">
      <c r="K382" s="4"/>
    </row>
    <row r="383" spans="11:11" ht="15.75" customHeight="1" x14ac:dyDescent="0.3">
      <c r="K383" s="4"/>
    </row>
    <row r="384" spans="11:11" ht="15.75" customHeight="1" x14ac:dyDescent="0.3">
      <c r="K384" s="4"/>
    </row>
    <row r="385" spans="11:11" ht="15.75" customHeight="1" x14ac:dyDescent="0.3">
      <c r="K385" s="4"/>
    </row>
    <row r="386" spans="11:11" ht="15.75" customHeight="1" x14ac:dyDescent="0.3">
      <c r="K386" s="4"/>
    </row>
    <row r="387" spans="11:11" ht="15.75" customHeight="1" x14ac:dyDescent="0.3">
      <c r="K387" s="4"/>
    </row>
    <row r="388" spans="11:11" ht="15.75" customHeight="1" x14ac:dyDescent="0.3">
      <c r="K388" s="4"/>
    </row>
    <row r="389" spans="11:11" ht="15.75" customHeight="1" x14ac:dyDescent="0.3">
      <c r="K389" s="4"/>
    </row>
    <row r="390" spans="11:11" ht="15.75" customHeight="1" x14ac:dyDescent="0.3">
      <c r="K390" s="4"/>
    </row>
    <row r="391" spans="11:11" ht="15.75" customHeight="1" x14ac:dyDescent="0.3">
      <c r="K391" s="4"/>
    </row>
    <row r="392" spans="11:11" ht="15.75" customHeight="1" x14ac:dyDescent="0.3">
      <c r="K392" s="4"/>
    </row>
    <row r="393" spans="11:11" ht="15.75" customHeight="1" x14ac:dyDescent="0.3">
      <c r="K393" s="4"/>
    </row>
    <row r="394" spans="11:11" ht="15.75" customHeight="1" x14ac:dyDescent="0.3">
      <c r="K394" s="4"/>
    </row>
    <row r="395" spans="11:11" ht="15.75" customHeight="1" x14ac:dyDescent="0.3">
      <c r="K395" s="4"/>
    </row>
    <row r="396" spans="11:11" ht="15.75" customHeight="1" x14ac:dyDescent="0.3">
      <c r="K396" s="4"/>
    </row>
    <row r="397" spans="11:11" ht="15.75" customHeight="1" x14ac:dyDescent="0.3">
      <c r="K397" s="4"/>
    </row>
    <row r="398" spans="11:11" ht="15.75" customHeight="1" x14ac:dyDescent="0.3">
      <c r="K398" s="4"/>
    </row>
    <row r="399" spans="11:11" ht="15.75" customHeight="1" x14ac:dyDescent="0.3">
      <c r="K399" s="4"/>
    </row>
    <row r="400" spans="11:11" ht="15.75" customHeight="1" x14ac:dyDescent="0.3">
      <c r="K400" s="4"/>
    </row>
    <row r="401" spans="11:11" ht="15.75" customHeight="1" x14ac:dyDescent="0.3">
      <c r="K401" s="4"/>
    </row>
    <row r="402" spans="11:11" ht="15.75" customHeight="1" x14ac:dyDescent="0.3">
      <c r="K402" s="4"/>
    </row>
    <row r="403" spans="11:11" ht="15.75" customHeight="1" x14ac:dyDescent="0.3">
      <c r="K403" s="4"/>
    </row>
    <row r="404" spans="11:11" ht="15.75" customHeight="1" x14ac:dyDescent="0.3">
      <c r="K404" s="4"/>
    </row>
    <row r="405" spans="11:11" ht="15.75" customHeight="1" x14ac:dyDescent="0.3">
      <c r="K405" s="4"/>
    </row>
    <row r="406" spans="11:11" ht="15.75" customHeight="1" x14ac:dyDescent="0.3">
      <c r="K406" s="4"/>
    </row>
    <row r="407" spans="11:11" ht="15.75" customHeight="1" x14ac:dyDescent="0.3">
      <c r="K407" s="4"/>
    </row>
    <row r="408" spans="11:11" ht="15.75" customHeight="1" x14ac:dyDescent="0.3">
      <c r="K408" s="4"/>
    </row>
    <row r="409" spans="11:11" ht="15.75" customHeight="1" x14ac:dyDescent="0.3">
      <c r="K409" s="4"/>
    </row>
    <row r="410" spans="11:11" ht="15.75" customHeight="1" x14ac:dyDescent="0.3">
      <c r="K410" s="4"/>
    </row>
    <row r="411" spans="11:11" ht="15.75" customHeight="1" x14ac:dyDescent="0.3">
      <c r="K411" s="4"/>
    </row>
    <row r="412" spans="11:11" ht="15.75" customHeight="1" x14ac:dyDescent="0.3">
      <c r="K412" s="4"/>
    </row>
    <row r="413" spans="11:11" ht="15.75" customHeight="1" x14ac:dyDescent="0.3">
      <c r="K413" s="4"/>
    </row>
    <row r="414" spans="11:11" ht="15.75" customHeight="1" x14ac:dyDescent="0.3">
      <c r="K414" s="4"/>
    </row>
    <row r="415" spans="11:11" ht="15.75" customHeight="1" x14ac:dyDescent="0.3">
      <c r="K415" s="4"/>
    </row>
    <row r="416" spans="11:11" ht="15.75" customHeight="1" x14ac:dyDescent="0.3">
      <c r="K416" s="4"/>
    </row>
    <row r="417" spans="11:11" ht="15.75" customHeight="1" x14ac:dyDescent="0.3">
      <c r="K417" s="4"/>
    </row>
    <row r="418" spans="11:11" ht="15.75" customHeight="1" x14ac:dyDescent="0.3">
      <c r="K418" s="4"/>
    </row>
    <row r="419" spans="11:11" ht="15.75" customHeight="1" x14ac:dyDescent="0.3">
      <c r="K419" s="4"/>
    </row>
    <row r="420" spans="11:11" ht="15.75" customHeight="1" x14ac:dyDescent="0.3">
      <c r="K420" s="4"/>
    </row>
    <row r="421" spans="11:11" ht="15.75" customHeight="1" x14ac:dyDescent="0.3">
      <c r="K421" s="4"/>
    </row>
    <row r="422" spans="11:11" ht="15.75" customHeight="1" x14ac:dyDescent="0.3">
      <c r="K422" s="4"/>
    </row>
    <row r="423" spans="11:11" ht="15.75" customHeight="1" x14ac:dyDescent="0.3">
      <c r="K423" s="4"/>
    </row>
    <row r="424" spans="11:11" ht="15.75" customHeight="1" x14ac:dyDescent="0.3">
      <c r="K424" s="4"/>
    </row>
    <row r="425" spans="11:11" ht="15.75" customHeight="1" x14ac:dyDescent="0.3">
      <c r="K425" s="4"/>
    </row>
    <row r="426" spans="11:11" ht="15.75" customHeight="1" x14ac:dyDescent="0.3">
      <c r="K426" s="4"/>
    </row>
    <row r="427" spans="11:11" ht="15.75" customHeight="1" x14ac:dyDescent="0.3">
      <c r="K427" s="4"/>
    </row>
    <row r="428" spans="11:11" ht="15.75" customHeight="1" x14ac:dyDescent="0.3">
      <c r="K428" s="4"/>
    </row>
    <row r="429" spans="11:11" ht="15.75" customHeight="1" x14ac:dyDescent="0.3">
      <c r="K429" s="4"/>
    </row>
    <row r="430" spans="11:11" ht="15.75" customHeight="1" x14ac:dyDescent="0.3">
      <c r="K430" s="4"/>
    </row>
    <row r="431" spans="11:11" ht="15.75" customHeight="1" x14ac:dyDescent="0.3">
      <c r="K431" s="4"/>
    </row>
    <row r="432" spans="11:11" ht="15.75" customHeight="1" x14ac:dyDescent="0.3">
      <c r="K432" s="4"/>
    </row>
    <row r="433" spans="11:11" ht="15.75" customHeight="1" x14ac:dyDescent="0.3">
      <c r="K433" s="4"/>
    </row>
    <row r="434" spans="11:11" ht="15.75" customHeight="1" x14ac:dyDescent="0.3">
      <c r="K434" s="4"/>
    </row>
    <row r="435" spans="11:11" ht="15.75" customHeight="1" x14ac:dyDescent="0.3">
      <c r="K435" s="4"/>
    </row>
    <row r="436" spans="11:11" ht="15.75" customHeight="1" x14ac:dyDescent="0.3">
      <c r="K436" s="4"/>
    </row>
    <row r="437" spans="11:11" ht="15.75" customHeight="1" x14ac:dyDescent="0.3">
      <c r="K437" s="4"/>
    </row>
    <row r="438" spans="11:11" ht="15.75" customHeight="1" x14ac:dyDescent="0.3">
      <c r="K438" s="4"/>
    </row>
    <row r="439" spans="11:11" ht="15.75" customHeight="1" x14ac:dyDescent="0.3">
      <c r="K439" s="4"/>
    </row>
    <row r="440" spans="11:11" ht="15.75" customHeight="1" x14ac:dyDescent="0.3">
      <c r="K440" s="4"/>
    </row>
    <row r="441" spans="11:11" ht="15.75" customHeight="1" x14ac:dyDescent="0.3">
      <c r="K441" s="4"/>
    </row>
    <row r="442" spans="11:11" ht="15.75" customHeight="1" x14ac:dyDescent="0.3">
      <c r="K442" s="4"/>
    </row>
    <row r="443" spans="11:11" ht="15.75" customHeight="1" x14ac:dyDescent="0.3">
      <c r="K443" s="4"/>
    </row>
    <row r="444" spans="11:11" ht="15.75" customHeight="1" x14ac:dyDescent="0.3">
      <c r="K444" s="4"/>
    </row>
    <row r="445" spans="11:11" ht="15.75" customHeight="1" x14ac:dyDescent="0.3">
      <c r="K445" s="4"/>
    </row>
    <row r="446" spans="11:11" ht="15.75" customHeight="1" x14ac:dyDescent="0.3">
      <c r="K446" s="4"/>
    </row>
    <row r="447" spans="11:11" ht="15.75" customHeight="1" x14ac:dyDescent="0.3">
      <c r="K447" s="4"/>
    </row>
    <row r="448" spans="11:11" ht="15.75" customHeight="1" x14ac:dyDescent="0.3">
      <c r="K448" s="4"/>
    </row>
    <row r="449" spans="11:11" ht="15.75" customHeight="1" x14ac:dyDescent="0.3">
      <c r="K449" s="4"/>
    </row>
    <row r="450" spans="11:11" ht="15.75" customHeight="1" x14ac:dyDescent="0.3">
      <c r="K450" s="4"/>
    </row>
    <row r="451" spans="11:11" ht="15.75" customHeight="1" x14ac:dyDescent="0.3">
      <c r="K451" s="4"/>
    </row>
    <row r="452" spans="11:11" ht="15.75" customHeight="1" x14ac:dyDescent="0.3">
      <c r="K452" s="4"/>
    </row>
    <row r="453" spans="11:11" ht="15.75" customHeight="1" x14ac:dyDescent="0.3">
      <c r="K453" s="4"/>
    </row>
    <row r="454" spans="11:11" ht="15.75" customHeight="1" x14ac:dyDescent="0.3">
      <c r="K454" s="4"/>
    </row>
    <row r="455" spans="11:11" ht="15.75" customHeight="1" x14ac:dyDescent="0.3">
      <c r="K455" s="4"/>
    </row>
    <row r="456" spans="11:11" ht="15.75" customHeight="1" x14ac:dyDescent="0.3">
      <c r="K456" s="4"/>
    </row>
    <row r="457" spans="11:11" ht="15.75" customHeight="1" x14ac:dyDescent="0.3">
      <c r="K457" s="4"/>
    </row>
    <row r="458" spans="11:11" ht="15.75" customHeight="1" x14ac:dyDescent="0.3">
      <c r="K458" s="4"/>
    </row>
    <row r="459" spans="11:11" ht="15.75" customHeight="1" x14ac:dyDescent="0.3">
      <c r="K459" s="4"/>
    </row>
    <row r="460" spans="11:11" ht="15.75" customHeight="1" x14ac:dyDescent="0.3">
      <c r="K460" s="4"/>
    </row>
    <row r="461" spans="11:11" ht="15.75" customHeight="1" x14ac:dyDescent="0.3">
      <c r="K461" s="4"/>
    </row>
    <row r="462" spans="11:11" ht="15.75" customHeight="1" x14ac:dyDescent="0.3">
      <c r="K462" s="4"/>
    </row>
    <row r="463" spans="11:11" ht="15.75" customHeight="1" x14ac:dyDescent="0.3">
      <c r="K463" s="4"/>
    </row>
    <row r="464" spans="11:11" ht="15.75" customHeight="1" x14ac:dyDescent="0.3">
      <c r="K464" s="4"/>
    </row>
    <row r="465" spans="11:11" ht="15.75" customHeight="1" x14ac:dyDescent="0.3">
      <c r="K465" s="4"/>
    </row>
    <row r="466" spans="11:11" ht="15.75" customHeight="1" x14ac:dyDescent="0.3">
      <c r="K466" s="4"/>
    </row>
    <row r="467" spans="11:11" ht="15.75" customHeight="1" x14ac:dyDescent="0.3">
      <c r="K467" s="4"/>
    </row>
    <row r="468" spans="11:11" ht="15.75" customHeight="1" x14ac:dyDescent="0.3">
      <c r="K468" s="4"/>
    </row>
    <row r="469" spans="11:11" ht="15.75" customHeight="1" x14ac:dyDescent="0.3">
      <c r="K469" s="4"/>
    </row>
    <row r="470" spans="11:11" ht="15.75" customHeight="1" x14ac:dyDescent="0.3">
      <c r="K470" s="4"/>
    </row>
    <row r="471" spans="11:11" ht="15.75" customHeight="1" x14ac:dyDescent="0.3">
      <c r="K471" s="4"/>
    </row>
    <row r="472" spans="11:11" ht="15.75" customHeight="1" x14ac:dyDescent="0.3">
      <c r="K472" s="4"/>
    </row>
    <row r="473" spans="11:11" ht="15.75" customHeight="1" x14ac:dyDescent="0.3">
      <c r="K473" s="4"/>
    </row>
    <row r="474" spans="11:11" ht="15.75" customHeight="1" x14ac:dyDescent="0.3">
      <c r="K474" s="4"/>
    </row>
    <row r="475" spans="11:11" ht="15.75" customHeight="1" x14ac:dyDescent="0.3">
      <c r="K475" s="4"/>
    </row>
    <row r="476" spans="11:11" ht="15.75" customHeight="1" x14ac:dyDescent="0.3">
      <c r="K476" s="4"/>
    </row>
    <row r="477" spans="11:11" ht="15.75" customHeight="1" x14ac:dyDescent="0.3">
      <c r="K477" s="4"/>
    </row>
    <row r="478" spans="11:11" ht="15.75" customHeight="1" x14ac:dyDescent="0.3">
      <c r="K478" s="4"/>
    </row>
    <row r="479" spans="11:11" ht="15.75" customHeight="1" x14ac:dyDescent="0.3">
      <c r="K479" s="4"/>
    </row>
    <row r="480" spans="11:11" ht="15.75" customHeight="1" x14ac:dyDescent="0.3">
      <c r="K480" s="4"/>
    </row>
    <row r="481" spans="11:11" ht="15.75" customHeight="1" x14ac:dyDescent="0.3">
      <c r="K481" s="4"/>
    </row>
    <row r="482" spans="11:11" ht="15.75" customHeight="1" x14ac:dyDescent="0.3">
      <c r="K482" s="4"/>
    </row>
    <row r="483" spans="11:11" ht="15.75" customHeight="1" x14ac:dyDescent="0.3">
      <c r="K483" s="4"/>
    </row>
    <row r="484" spans="11:11" ht="15.75" customHeight="1" x14ac:dyDescent="0.3">
      <c r="K484" s="4"/>
    </row>
    <row r="485" spans="11:11" ht="15.75" customHeight="1" x14ac:dyDescent="0.3">
      <c r="K485" s="4"/>
    </row>
    <row r="486" spans="11:11" ht="15.75" customHeight="1" x14ac:dyDescent="0.3">
      <c r="K486" s="4"/>
    </row>
    <row r="487" spans="11:11" ht="15.75" customHeight="1" x14ac:dyDescent="0.3">
      <c r="K487" s="4"/>
    </row>
    <row r="488" spans="11:11" ht="15.75" customHeight="1" x14ac:dyDescent="0.3">
      <c r="K488" s="4"/>
    </row>
    <row r="489" spans="11:11" ht="15.75" customHeight="1" x14ac:dyDescent="0.3">
      <c r="K489" s="4"/>
    </row>
    <row r="490" spans="11:11" ht="15.75" customHeight="1" x14ac:dyDescent="0.3">
      <c r="K490" s="4"/>
    </row>
    <row r="491" spans="11:11" ht="15.75" customHeight="1" x14ac:dyDescent="0.3">
      <c r="K491" s="4"/>
    </row>
    <row r="492" spans="11:11" ht="15.75" customHeight="1" x14ac:dyDescent="0.3">
      <c r="K492" s="4"/>
    </row>
    <row r="493" spans="11:11" ht="15.75" customHeight="1" x14ac:dyDescent="0.3">
      <c r="K493" s="4"/>
    </row>
    <row r="494" spans="11:11" ht="15.75" customHeight="1" x14ac:dyDescent="0.3">
      <c r="K494" s="4"/>
    </row>
    <row r="495" spans="11:11" ht="15.75" customHeight="1" x14ac:dyDescent="0.3">
      <c r="K495" s="4"/>
    </row>
    <row r="496" spans="11:11" ht="15.75" customHeight="1" x14ac:dyDescent="0.3">
      <c r="K496" s="4"/>
    </row>
    <row r="497" spans="11:11" ht="15.75" customHeight="1" x14ac:dyDescent="0.3">
      <c r="K497" s="4"/>
    </row>
    <row r="498" spans="11:11" ht="15.75" customHeight="1" x14ac:dyDescent="0.3">
      <c r="K498" s="4"/>
    </row>
    <row r="499" spans="11:11" ht="15.75" customHeight="1" x14ac:dyDescent="0.3">
      <c r="K499" s="4"/>
    </row>
    <row r="500" spans="11:11" ht="15.75" customHeight="1" x14ac:dyDescent="0.3">
      <c r="K500" s="4"/>
    </row>
    <row r="501" spans="11:11" ht="15.75" customHeight="1" x14ac:dyDescent="0.3">
      <c r="K501" s="4"/>
    </row>
    <row r="502" spans="11:11" ht="15.75" customHeight="1" x14ac:dyDescent="0.3">
      <c r="K502" s="4"/>
    </row>
    <row r="503" spans="11:11" ht="15.75" customHeight="1" x14ac:dyDescent="0.3">
      <c r="K503" s="4"/>
    </row>
    <row r="504" spans="11:11" ht="15.75" customHeight="1" x14ac:dyDescent="0.3">
      <c r="K504" s="4"/>
    </row>
    <row r="505" spans="11:11" ht="15.75" customHeight="1" x14ac:dyDescent="0.3">
      <c r="K505" s="4"/>
    </row>
    <row r="506" spans="11:11" ht="15.75" customHeight="1" x14ac:dyDescent="0.3">
      <c r="K506" s="4"/>
    </row>
    <row r="507" spans="11:11" ht="15.75" customHeight="1" x14ac:dyDescent="0.3">
      <c r="K507" s="4"/>
    </row>
    <row r="508" spans="11:11" ht="15.75" customHeight="1" x14ac:dyDescent="0.3">
      <c r="K508" s="4"/>
    </row>
    <row r="509" spans="11:11" ht="15.75" customHeight="1" x14ac:dyDescent="0.3">
      <c r="K509" s="4"/>
    </row>
    <row r="510" spans="11:11" ht="15.75" customHeight="1" x14ac:dyDescent="0.3">
      <c r="K510" s="4"/>
    </row>
    <row r="511" spans="11:11" ht="15.75" customHeight="1" x14ac:dyDescent="0.3">
      <c r="K511" s="4"/>
    </row>
    <row r="512" spans="11:11" ht="15.75" customHeight="1" x14ac:dyDescent="0.3">
      <c r="K512" s="4"/>
    </row>
    <row r="513" spans="11:11" ht="15.75" customHeight="1" x14ac:dyDescent="0.3">
      <c r="K513" s="4"/>
    </row>
    <row r="514" spans="11:11" ht="15.75" customHeight="1" x14ac:dyDescent="0.3">
      <c r="K514" s="4"/>
    </row>
    <row r="515" spans="11:11" ht="15.75" customHeight="1" x14ac:dyDescent="0.3">
      <c r="K515" s="4"/>
    </row>
    <row r="516" spans="11:11" ht="15.75" customHeight="1" x14ac:dyDescent="0.3">
      <c r="K516" s="4"/>
    </row>
    <row r="517" spans="11:11" ht="15.75" customHeight="1" x14ac:dyDescent="0.3">
      <c r="K517" s="4"/>
    </row>
    <row r="518" spans="11:11" ht="15.75" customHeight="1" x14ac:dyDescent="0.3">
      <c r="K518" s="4"/>
    </row>
    <row r="519" spans="11:11" ht="15.75" customHeight="1" x14ac:dyDescent="0.3">
      <c r="K519" s="4"/>
    </row>
    <row r="520" spans="11:11" ht="15.75" customHeight="1" x14ac:dyDescent="0.3">
      <c r="K520" s="4"/>
    </row>
    <row r="521" spans="11:11" ht="15.75" customHeight="1" x14ac:dyDescent="0.3">
      <c r="K521" s="4"/>
    </row>
    <row r="522" spans="11:11" ht="15.75" customHeight="1" x14ac:dyDescent="0.3">
      <c r="K522" s="4"/>
    </row>
    <row r="523" spans="11:11" ht="15.75" customHeight="1" x14ac:dyDescent="0.3">
      <c r="K523" s="4"/>
    </row>
    <row r="524" spans="11:11" ht="15.75" customHeight="1" x14ac:dyDescent="0.3">
      <c r="K524" s="4"/>
    </row>
    <row r="525" spans="11:11" ht="15.75" customHeight="1" x14ac:dyDescent="0.3">
      <c r="K525" s="4"/>
    </row>
    <row r="526" spans="11:11" ht="15.75" customHeight="1" x14ac:dyDescent="0.3">
      <c r="K526" s="4"/>
    </row>
    <row r="527" spans="11:11" ht="15.75" customHeight="1" x14ac:dyDescent="0.3">
      <c r="K527" s="4"/>
    </row>
    <row r="528" spans="11:11" ht="15.75" customHeight="1" x14ac:dyDescent="0.3">
      <c r="K528" s="4"/>
    </row>
    <row r="529" spans="11:11" ht="15.75" customHeight="1" x14ac:dyDescent="0.3">
      <c r="K529" s="4"/>
    </row>
    <row r="530" spans="11:11" ht="15.75" customHeight="1" x14ac:dyDescent="0.3">
      <c r="K530" s="4"/>
    </row>
    <row r="531" spans="11:11" ht="15.75" customHeight="1" x14ac:dyDescent="0.3">
      <c r="K531" s="4"/>
    </row>
    <row r="532" spans="11:11" ht="15.75" customHeight="1" x14ac:dyDescent="0.3">
      <c r="K532" s="4"/>
    </row>
    <row r="533" spans="11:11" ht="15.75" customHeight="1" x14ac:dyDescent="0.3">
      <c r="K533" s="4"/>
    </row>
    <row r="534" spans="11:11" ht="15.75" customHeight="1" x14ac:dyDescent="0.3">
      <c r="K534" s="4"/>
    </row>
    <row r="535" spans="11:11" ht="15.75" customHeight="1" x14ac:dyDescent="0.3">
      <c r="K535" s="4"/>
    </row>
    <row r="536" spans="11:11" ht="15.75" customHeight="1" x14ac:dyDescent="0.3">
      <c r="K536" s="4"/>
    </row>
    <row r="537" spans="11:11" ht="15.75" customHeight="1" x14ac:dyDescent="0.3">
      <c r="K537" s="4"/>
    </row>
    <row r="538" spans="11:11" ht="15.75" customHeight="1" x14ac:dyDescent="0.3">
      <c r="K538" s="4"/>
    </row>
    <row r="539" spans="11:11" ht="15.75" customHeight="1" x14ac:dyDescent="0.3">
      <c r="K539" s="4"/>
    </row>
    <row r="540" spans="11:11" ht="15.75" customHeight="1" x14ac:dyDescent="0.3">
      <c r="K540" s="4"/>
    </row>
    <row r="541" spans="11:11" ht="15.75" customHeight="1" x14ac:dyDescent="0.3">
      <c r="K541" s="4"/>
    </row>
    <row r="542" spans="11:11" ht="15.75" customHeight="1" x14ac:dyDescent="0.3">
      <c r="K542" s="4"/>
    </row>
    <row r="543" spans="11:11" ht="15.75" customHeight="1" x14ac:dyDescent="0.3">
      <c r="K543" s="4"/>
    </row>
    <row r="544" spans="11:11" ht="15.75" customHeight="1" x14ac:dyDescent="0.3">
      <c r="K544" s="4"/>
    </row>
    <row r="545" spans="11:11" ht="15.75" customHeight="1" x14ac:dyDescent="0.3">
      <c r="K545" s="4"/>
    </row>
    <row r="546" spans="11:11" ht="15.75" customHeight="1" x14ac:dyDescent="0.3">
      <c r="K546" s="4"/>
    </row>
    <row r="547" spans="11:11" ht="15.75" customHeight="1" x14ac:dyDescent="0.3">
      <c r="K547" s="4"/>
    </row>
    <row r="548" spans="11:11" ht="15.75" customHeight="1" x14ac:dyDescent="0.3">
      <c r="K548" s="4"/>
    </row>
    <row r="549" spans="11:11" ht="15.75" customHeight="1" x14ac:dyDescent="0.3">
      <c r="K549" s="4"/>
    </row>
    <row r="550" spans="11:11" ht="15.75" customHeight="1" x14ac:dyDescent="0.3">
      <c r="K550" s="4"/>
    </row>
    <row r="551" spans="11:11" ht="15.75" customHeight="1" x14ac:dyDescent="0.3">
      <c r="K551" s="4"/>
    </row>
    <row r="552" spans="11:11" ht="15.75" customHeight="1" x14ac:dyDescent="0.3">
      <c r="K552" s="4"/>
    </row>
    <row r="553" spans="11:11" ht="15.75" customHeight="1" x14ac:dyDescent="0.3">
      <c r="K553" s="4"/>
    </row>
    <row r="554" spans="11:11" ht="15.75" customHeight="1" x14ac:dyDescent="0.3">
      <c r="K554" s="4"/>
    </row>
    <row r="555" spans="11:11" ht="15.75" customHeight="1" x14ac:dyDescent="0.3">
      <c r="K555" s="4"/>
    </row>
    <row r="556" spans="11:11" ht="15.75" customHeight="1" x14ac:dyDescent="0.3">
      <c r="K556" s="4"/>
    </row>
    <row r="557" spans="11:11" ht="15.75" customHeight="1" x14ac:dyDescent="0.3">
      <c r="K557" s="4"/>
    </row>
    <row r="558" spans="11:11" ht="15.75" customHeight="1" x14ac:dyDescent="0.3">
      <c r="K558" s="4"/>
    </row>
    <row r="559" spans="11:11" ht="15.75" customHeight="1" x14ac:dyDescent="0.3">
      <c r="K559" s="4"/>
    </row>
    <row r="560" spans="11:11" ht="15.75" customHeight="1" x14ac:dyDescent="0.3">
      <c r="K560" s="4"/>
    </row>
    <row r="561" spans="11:11" ht="15.75" customHeight="1" x14ac:dyDescent="0.3">
      <c r="K561" s="4"/>
    </row>
    <row r="562" spans="11:11" ht="15.75" customHeight="1" x14ac:dyDescent="0.3">
      <c r="K562" s="4"/>
    </row>
    <row r="563" spans="11:11" ht="15.75" customHeight="1" x14ac:dyDescent="0.3">
      <c r="K563" s="4"/>
    </row>
    <row r="564" spans="11:11" ht="15.75" customHeight="1" x14ac:dyDescent="0.3">
      <c r="K564" s="4"/>
    </row>
    <row r="565" spans="11:11" ht="15.75" customHeight="1" x14ac:dyDescent="0.3">
      <c r="K565" s="4"/>
    </row>
    <row r="566" spans="11:11" ht="15.75" customHeight="1" x14ac:dyDescent="0.3">
      <c r="K566" s="4"/>
    </row>
    <row r="567" spans="11:11" ht="15.75" customHeight="1" x14ac:dyDescent="0.3">
      <c r="K567" s="4"/>
    </row>
    <row r="568" spans="11:11" ht="15.75" customHeight="1" x14ac:dyDescent="0.3">
      <c r="K568" s="4"/>
    </row>
    <row r="569" spans="11:11" ht="15.75" customHeight="1" x14ac:dyDescent="0.3">
      <c r="K569" s="4"/>
    </row>
    <row r="570" spans="11:11" ht="15.75" customHeight="1" x14ac:dyDescent="0.3">
      <c r="K570" s="4"/>
    </row>
    <row r="571" spans="11:11" ht="15.75" customHeight="1" x14ac:dyDescent="0.3">
      <c r="K571" s="4"/>
    </row>
    <row r="572" spans="11:11" ht="15.75" customHeight="1" x14ac:dyDescent="0.3">
      <c r="K572" s="4"/>
    </row>
    <row r="573" spans="11:11" ht="15.75" customHeight="1" x14ac:dyDescent="0.3">
      <c r="K573" s="4"/>
    </row>
    <row r="574" spans="11:11" ht="15.75" customHeight="1" x14ac:dyDescent="0.3">
      <c r="K574" s="4"/>
    </row>
    <row r="575" spans="11:11" ht="15.75" customHeight="1" x14ac:dyDescent="0.3">
      <c r="K575" s="4"/>
    </row>
    <row r="576" spans="11:11" ht="15.75" customHeight="1" x14ac:dyDescent="0.3">
      <c r="K576" s="4"/>
    </row>
    <row r="577" spans="11:11" ht="15.75" customHeight="1" x14ac:dyDescent="0.3">
      <c r="K577" s="4"/>
    </row>
    <row r="578" spans="11:11" ht="15.75" customHeight="1" x14ac:dyDescent="0.3">
      <c r="K578" s="4"/>
    </row>
    <row r="579" spans="11:11" ht="15.75" customHeight="1" x14ac:dyDescent="0.3">
      <c r="K579" s="4"/>
    </row>
    <row r="580" spans="11:11" ht="15.75" customHeight="1" x14ac:dyDescent="0.3">
      <c r="K580" s="4"/>
    </row>
    <row r="581" spans="11:11" ht="15.75" customHeight="1" x14ac:dyDescent="0.3">
      <c r="K581" s="4"/>
    </row>
    <row r="582" spans="11:11" ht="15.75" customHeight="1" x14ac:dyDescent="0.3">
      <c r="K582" s="4"/>
    </row>
    <row r="583" spans="11:11" ht="15.75" customHeight="1" x14ac:dyDescent="0.3">
      <c r="K583" s="4"/>
    </row>
    <row r="584" spans="11:11" ht="15.75" customHeight="1" x14ac:dyDescent="0.3">
      <c r="K584" s="4"/>
    </row>
    <row r="585" spans="11:11" ht="15.75" customHeight="1" x14ac:dyDescent="0.3">
      <c r="K585" s="4"/>
    </row>
    <row r="586" spans="11:11" ht="15.75" customHeight="1" x14ac:dyDescent="0.3">
      <c r="K586" s="4"/>
    </row>
    <row r="587" spans="11:11" ht="15.75" customHeight="1" x14ac:dyDescent="0.3">
      <c r="K587" s="4"/>
    </row>
    <row r="588" spans="11:11" ht="15.75" customHeight="1" x14ac:dyDescent="0.3">
      <c r="K588" s="4"/>
    </row>
    <row r="589" spans="11:11" ht="15.75" customHeight="1" x14ac:dyDescent="0.3">
      <c r="K589" s="4"/>
    </row>
    <row r="590" spans="11:11" ht="15.75" customHeight="1" x14ac:dyDescent="0.3">
      <c r="K590" s="4"/>
    </row>
    <row r="591" spans="11:11" ht="15.75" customHeight="1" x14ac:dyDescent="0.3">
      <c r="K591" s="4"/>
    </row>
    <row r="592" spans="11:11" ht="15.75" customHeight="1" x14ac:dyDescent="0.3">
      <c r="K592" s="4"/>
    </row>
    <row r="593" spans="11:11" ht="15.75" customHeight="1" x14ac:dyDescent="0.3">
      <c r="K593" s="4"/>
    </row>
    <row r="594" spans="11:11" ht="15.75" customHeight="1" x14ac:dyDescent="0.3">
      <c r="K594" s="4"/>
    </row>
    <row r="595" spans="11:11" ht="15.75" customHeight="1" x14ac:dyDescent="0.3">
      <c r="K595" s="4"/>
    </row>
    <row r="596" spans="11:11" ht="15.75" customHeight="1" x14ac:dyDescent="0.3">
      <c r="K596" s="4"/>
    </row>
    <row r="597" spans="11:11" ht="15.75" customHeight="1" x14ac:dyDescent="0.3">
      <c r="K597" s="4"/>
    </row>
    <row r="598" spans="11:11" ht="15.75" customHeight="1" x14ac:dyDescent="0.3">
      <c r="K598" s="4"/>
    </row>
    <row r="599" spans="11:11" ht="15.75" customHeight="1" x14ac:dyDescent="0.3">
      <c r="K599" s="4"/>
    </row>
    <row r="600" spans="11:11" ht="15.75" customHeight="1" x14ac:dyDescent="0.3">
      <c r="K600" s="4"/>
    </row>
    <row r="601" spans="11:11" ht="15.75" customHeight="1" x14ac:dyDescent="0.3">
      <c r="K601" s="4"/>
    </row>
    <row r="602" spans="11:11" ht="15.75" customHeight="1" x14ac:dyDescent="0.3">
      <c r="K602" s="4"/>
    </row>
    <row r="603" spans="11:11" ht="15.75" customHeight="1" x14ac:dyDescent="0.3">
      <c r="K603" s="4"/>
    </row>
    <row r="604" spans="11:11" ht="15.75" customHeight="1" x14ac:dyDescent="0.3">
      <c r="K604" s="4"/>
    </row>
    <row r="605" spans="11:11" ht="15.75" customHeight="1" x14ac:dyDescent="0.3">
      <c r="K605" s="4"/>
    </row>
    <row r="606" spans="11:11" ht="15.75" customHeight="1" x14ac:dyDescent="0.3">
      <c r="K606" s="4"/>
    </row>
    <row r="607" spans="11:11" ht="15.75" customHeight="1" x14ac:dyDescent="0.3">
      <c r="K607" s="4"/>
    </row>
    <row r="608" spans="11:11" ht="15.75" customHeight="1" x14ac:dyDescent="0.3">
      <c r="K608" s="4"/>
    </row>
    <row r="609" spans="11:11" ht="15.75" customHeight="1" x14ac:dyDescent="0.3">
      <c r="K609" s="4"/>
    </row>
    <row r="610" spans="11:11" ht="15.75" customHeight="1" x14ac:dyDescent="0.3">
      <c r="K610" s="4"/>
    </row>
    <row r="611" spans="11:11" ht="15.75" customHeight="1" x14ac:dyDescent="0.3">
      <c r="K611" s="4"/>
    </row>
    <row r="612" spans="11:11" ht="15.75" customHeight="1" x14ac:dyDescent="0.3">
      <c r="K612" s="4"/>
    </row>
    <row r="613" spans="11:11" ht="15.75" customHeight="1" x14ac:dyDescent="0.3">
      <c r="K613" s="4"/>
    </row>
    <row r="614" spans="11:11" ht="15.75" customHeight="1" x14ac:dyDescent="0.3">
      <c r="K614" s="4"/>
    </row>
    <row r="615" spans="11:11" ht="15.75" customHeight="1" x14ac:dyDescent="0.3">
      <c r="K615" s="4"/>
    </row>
    <row r="616" spans="11:11" ht="15.75" customHeight="1" x14ac:dyDescent="0.3">
      <c r="K616" s="4"/>
    </row>
    <row r="617" spans="11:11" ht="15.75" customHeight="1" x14ac:dyDescent="0.3">
      <c r="K617" s="4"/>
    </row>
    <row r="618" spans="11:11" ht="15.75" customHeight="1" x14ac:dyDescent="0.3">
      <c r="K618" s="4"/>
    </row>
    <row r="619" spans="11:11" ht="15.75" customHeight="1" x14ac:dyDescent="0.3">
      <c r="K619" s="4"/>
    </row>
    <row r="620" spans="11:11" ht="15.75" customHeight="1" x14ac:dyDescent="0.3">
      <c r="K620" s="4"/>
    </row>
    <row r="621" spans="11:11" ht="15.75" customHeight="1" x14ac:dyDescent="0.3">
      <c r="K621" s="4"/>
    </row>
    <row r="622" spans="11:11" ht="15.75" customHeight="1" x14ac:dyDescent="0.3">
      <c r="K622" s="4"/>
    </row>
    <row r="623" spans="11:11" ht="15.75" customHeight="1" x14ac:dyDescent="0.3">
      <c r="K623" s="4"/>
    </row>
    <row r="624" spans="11:11" ht="15.75" customHeight="1" x14ac:dyDescent="0.3">
      <c r="K624" s="4"/>
    </row>
    <row r="625" spans="11:11" ht="15.75" customHeight="1" x14ac:dyDescent="0.3">
      <c r="K625" s="4"/>
    </row>
    <row r="626" spans="11:11" ht="15.75" customHeight="1" x14ac:dyDescent="0.3">
      <c r="K626" s="4"/>
    </row>
    <row r="627" spans="11:11" ht="15.75" customHeight="1" x14ac:dyDescent="0.3">
      <c r="K627" s="4"/>
    </row>
    <row r="628" spans="11:11" ht="15.75" customHeight="1" x14ac:dyDescent="0.3">
      <c r="K628" s="4"/>
    </row>
    <row r="629" spans="11:11" ht="15.75" customHeight="1" x14ac:dyDescent="0.3">
      <c r="K629" s="4"/>
    </row>
    <row r="630" spans="11:11" ht="15.75" customHeight="1" x14ac:dyDescent="0.3">
      <c r="K630" s="4"/>
    </row>
    <row r="631" spans="11:11" ht="15.75" customHeight="1" x14ac:dyDescent="0.3">
      <c r="K631" s="4"/>
    </row>
    <row r="632" spans="11:11" ht="15.75" customHeight="1" x14ac:dyDescent="0.3">
      <c r="K632" s="4"/>
    </row>
    <row r="633" spans="11:11" ht="15.75" customHeight="1" x14ac:dyDescent="0.3">
      <c r="K633" s="4"/>
    </row>
    <row r="634" spans="11:11" ht="15.75" customHeight="1" x14ac:dyDescent="0.3">
      <c r="K634" s="4"/>
    </row>
    <row r="635" spans="11:11" ht="15.75" customHeight="1" x14ac:dyDescent="0.3">
      <c r="K635" s="4"/>
    </row>
    <row r="636" spans="11:11" ht="15.75" customHeight="1" x14ac:dyDescent="0.3">
      <c r="K636" s="4"/>
    </row>
    <row r="637" spans="11:11" ht="15.75" customHeight="1" x14ac:dyDescent="0.3">
      <c r="K637" s="4"/>
    </row>
    <row r="638" spans="11:11" ht="15.75" customHeight="1" x14ac:dyDescent="0.3">
      <c r="K638" s="4"/>
    </row>
    <row r="639" spans="11:11" ht="15.75" customHeight="1" x14ac:dyDescent="0.3">
      <c r="K639" s="4"/>
    </row>
    <row r="640" spans="11:11" ht="15.75" customHeight="1" x14ac:dyDescent="0.3">
      <c r="K640" s="4"/>
    </row>
    <row r="641" spans="11:11" ht="15.75" customHeight="1" x14ac:dyDescent="0.3">
      <c r="K641" s="4"/>
    </row>
    <row r="642" spans="11:11" ht="15.75" customHeight="1" x14ac:dyDescent="0.3">
      <c r="K642" s="4"/>
    </row>
    <row r="643" spans="11:11" ht="15.75" customHeight="1" x14ac:dyDescent="0.3">
      <c r="K643" s="4"/>
    </row>
    <row r="644" spans="11:11" ht="15.75" customHeight="1" x14ac:dyDescent="0.3">
      <c r="K644" s="4"/>
    </row>
    <row r="645" spans="11:11" ht="15.75" customHeight="1" x14ac:dyDescent="0.3">
      <c r="K645" s="4"/>
    </row>
    <row r="646" spans="11:11" ht="15.75" customHeight="1" x14ac:dyDescent="0.3">
      <c r="K646" s="4"/>
    </row>
    <row r="647" spans="11:11" ht="15.75" customHeight="1" x14ac:dyDescent="0.3">
      <c r="K647" s="4"/>
    </row>
    <row r="648" spans="11:11" ht="15.75" customHeight="1" x14ac:dyDescent="0.3">
      <c r="K648" s="4"/>
    </row>
    <row r="649" spans="11:11" ht="15.75" customHeight="1" x14ac:dyDescent="0.3">
      <c r="K649" s="4"/>
    </row>
    <row r="650" spans="11:11" ht="15.75" customHeight="1" x14ac:dyDescent="0.3">
      <c r="K650" s="4"/>
    </row>
    <row r="651" spans="11:11" ht="15.75" customHeight="1" x14ac:dyDescent="0.3">
      <c r="K651" s="4"/>
    </row>
    <row r="652" spans="11:11" ht="15.75" customHeight="1" x14ac:dyDescent="0.3">
      <c r="K652" s="4"/>
    </row>
    <row r="653" spans="11:11" ht="15.75" customHeight="1" x14ac:dyDescent="0.3">
      <c r="K653" s="4"/>
    </row>
    <row r="654" spans="11:11" ht="15.75" customHeight="1" x14ac:dyDescent="0.3">
      <c r="K654" s="4"/>
    </row>
    <row r="655" spans="11:11" ht="15.75" customHeight="1" x14ac:dyDescent="0.3">
      <c r="K655" s="4"/>
    </row>
    <row r="656" spans="11:11" ht="15.75" customHeight="1" x14ac:dyDescent="0.3">
      <c r="K656" s="4"/>
    </row>
    <row r="657" spans="11:11" ht="15.75" customHeight="1" x14ac:dyDescent="0.3">
      <c r="K657" s="4"/>
    </row>
    <row r="658" spans="11:11" ht="15.75" customHeight="1" x14ac:dyDescent="0.3">
      <c r="K658" s="4"/>
    </row>
    <row r="659" spans="11:11" ht="15.75" customHeight="1" x14ac:dyDescent="0.3">
      <c r="K659" s="4"/>
    </row>
    <row r="660" spans="11:11" ht="15.75" customHeight="1" x14ac:dyDescent="0.3">
      <c r="K660" s="4"/>
    </row>
    <row r="661" spans="11:11" ht="15.75" customHeight="1" x14ac:dyDescent="0.3">
      <c r="K661" s="4"/>
    </row>
    <row r="662" spans="11:11" ht="15.75" customHeight="1" x14ac:dyDescent="0.3">
      <c r="K662" s="4"/>
    </row>
    <row r="663" spans="11:11" ht="15.75" customHeight="1" x14ac:dyDescent="0.3">
      <c r="K663" s="4"/>
    </row>
    <row r="664" spans="11:11" ht="15.75" customHeight="1" x14ac:dyDescent="0.3">
      <c r="K664" s="4"/>
    </row>
    <row r="665" spans="11:11" ht="15.75" customHeight="1" x14ac:dyDescent="0.3">
      <c r="K665" s="4"/>
    </row>
    <row r="666" spans="11:11" ht="15.75" customHeight="1" x14ac:dyDescent="0.3">
      <c r="K666" s="4"/>
    </row>
    <row r="667" spans="11:11" ht="15.75" customHeight="1" x14ac:dyDescent="0.3">
      <c r="K667" s="4"/>
    </row>
    <row r="668" spans="11:11" ht="15.75" customHeight="1" x14ac:dyDescent="0.3">
      <c r="K668" s="4"/>
    </row>
    <row r="669" spans="11:11" ht="15.75" customHeight="1" x14ac:dyDescent="0.3">
      <c r="K669" s="4"/>
    </row>
    <row r="670" spans="11:11" ht="15.75" customHeight="1" x14ac:dyDescent="0.3">
      <c r="K670" s="4"/>
    </row>
    <row r="671" spans="11:11" ht="15.75" customHeight="1" x14ac:dyDescent="0.3">
      <c r="K671" s="4"/>
    </row>
    <row r="672" spans="11:11" ht="15.75" customHeight="1" x14ac:dyDescent="0.3">
      <c r="K672" s="4"/>
    </row>
    <row r="673" spans="11:11" ht="15.75" customHeight="1" x14ac:dyDescent="0.3">
      <c r="K673" s="4"/>
    </row>
    <row r="674" spans="11:11" ht="15.75" customHeight="1" x14ac:dyDescent="0.3">
      <c r="K674" s="4"/>
    </row>
    <row r="675" spans="11:11" ht="15.75" customHeight="1" x14ac:dyDescent="0.3">
      <c r="K675" s="4"/>
    </row>
    <row r="676" spans="11:11" ht="15.75" customHeight="1" x14ac:dyDescent="0.3">
      <c r="K676" s="4"/>
    </row>
    <row r="677" spans="11:11" ht="15.75" customHeight="1" x14ac:dyDescent="0.3">
      <c r="K677" s="4"/>
    </row>
    <row r="678" spans="11:11" ht="15.75" customHeight="1" x14ac:dyDescent="0.3">
      <c r="K678" s="4"/>
    </row>
    <row r="679" spans="11:11" ht="15.75" customHeight="1" x14ac:dyDescent="0.3">
      <c r="K679" s="4"/>
    </row>
    <row r="680" spans="11:11" ht="15.75" customHeight="1" x14ac:dyDescent="0.3">
      <c r="K680" s="4"/>
    </row>
    <row r="681" spans="11:11" ht="15.75" customHeight="1" x14ac:dyDescent="0.3">
      <c r="K681" s="4"/>
    </row>
    <row r="682" spans="11:11" ht="15.75" customHeight="1" x14ac:dyDescent="0.3">
      <c r="K682" s="4"/>
    </row>
    <row r="683" spans="11:11" ht="15.75" customHeight="1" x14ac:dyDescent="0.3">
      <c r="K683" s="4"/>
    </row>
    <row r="684" spans="11:11" ht="15.75" customHeight="1" x14ac:dyDescent="0.3">
      <c r="K684" s="4"/>
    </row>
    <row r="685" spans="11:11" ht="15.75" customHeight="1" x14ac:dyDescent="0.3">
      <c r="K685" s="4"/>
    </row>
    <row r="686" spans="11:11" ht="15.75" customHeight="1" x14ac:dyDescent="0.3">
      <c r="K686" s="4"/>
    </row>
    <row r="687" spans="11:11" ht="15.75" customHeight="1" x14ac:dyDescent="0.3">
      <c r="K687" s="4"/>
    </row>
    <row r="688" spans="11:11" ht="15.75" customHeight="1" x14ac:dyDescent="0.3">
      <c r="K688" s="4"/>
    </row>
    <row r="689" spans="11:11" ht="15.75" customHeight="1" x14ac:dyDescent="0.3">
      <c r="K689" s="4"/>
    </row>
    <row r="690" spans="11:11" ht="15.75" customHeight="1" x14ac:dyDescent="0.3">
      <c r="K690" s="4"/>
    </row>
    <row r="691" spans="11:11" ht="15.75" customHeight="1" x14ac:dyDescent="0.3">
      <c r="K691" s="4"/>
    </row>
    <row r="692" spans="11:11" ht="15.75" customHeight="1" x14ac:dyDescent="0.3">
      <c r="K692" s="4"/>
    </row>
    <row r="693" spans="11:11" ht="15.75" customHeight="1" x14ac:dyDescent="0.3">
      <c r="K693" s="4"/>
    </row>
    <row r="694" spans="11:11" ht="15.75" customHeight="1" x14ac:dyDescent="0.3">
      <c r="K694" s="4"/>
    </row>
    <row r="695" spans="11:11" ht="15.75" customHeight="1" x14ac:dyDescent="0.3">
      <c r="K695" s="4"/>
    </row>
    <row r="696" spans="11:11" ht="15.75" customHeight="1" x14ac:dyDescent="0.3">
      <c r="K696" s="4"/>
    </row>
    <row r="697" spans="11:11" ht="15.75" customHeight="1" x14ac:dyDescent="0.3">
      <c r="K697" s="4"/>
    </row>
    <row r="698" spans="11:11" ht="15.75" customHeight="1" x14ac:dyDescent="0.3">
      <c r="K698" s="4"/>
    </row>
    <row r="699" spans="11:11" ht="15.75" customHeight="1" x14ac:dyDescent="0.3">
      <c r="K699" s="4"/>
    </row>
    <row r="700" spans="11:11" ht="15.75" customHeight="1" x14ac:dyDescent="0.3">
      <c r="K700" s="4"/>
    </row>
    <row r="701" spans="11:11" ht="15.75" customHeight="1" x14ac:dyDescent="0.3">
      <c r="K701" s="4"/>
    </row>
    <row r="702" spans="11:11" ht="15.75" customHeight="1" x14ac:dyDescent="0.3">
      <c r="K702" s="4"/>
    </row>
    <row r="703" spans="11:11" ht="15.75" customHeight="1" x14ac:dyDescent="0.3">
      <c r="K703" s="4"/>
    </row>
    <row r="704" spans="11:11" ht="15.75" customHeight="1" x14ac:dyDescent="0.3">
      <c r="K704" s="4"/>
    </row>
    <row r="705" spans="11:11" ht="15.75" customHeight="1" x14ac:dyDescent="0.3">
      <c r="K705" s="4"/>
    </row>
    <row r="706" spans="11:11" ht="15.75" customHeight="1" x14ac:dyDescent="0.3">
      <c r="K706" s="4"/>
    </row>
    <row r="707" spans="11:11" ht="15.75" customHeight="1" x14ac:dyDescent="0.3">
      <c r="K707" s="4"/>
    </row>
    <row r="708" spans="11:11" ht="15.75" customHeight="1" x14ac:dyDescent="0.3">
      <c r="K708" s="4"/>
    </row>
    <row r="709" spans="11:11" ht="15.75" customHeight="1" x14ac:dyDescent="0.3">
      <c r="K709" s="4"/>
    </row>
    <row r="710" spans="11:11" ht="15.75" customHeight="1" x14ac:dyDescent="0.3">
      <c r="K710" s="4"/>
    </row>
    <row r="711" spans="11:11" ht="15.75" customHeight="1" x14ac:dyDescent="0.3">
      <c r="K711" s="4"/>
    </row>
    <row r="712" spans="11:11" ht="15.75" customHeight="1" x14ac:dyDescent="0.3">
      <c r="K712" s="4"/>
    </row>
    <row r="713" spans="11:11" ht="15.75" customHeight="1" x14ac:dyDescent="0.3">
      <c r="K713" s="4"/>
    </row>
    <row r="714" spans="11:11" ht="15.75" customHeight="1" x14ac:dyDescent="0.3">
      <c r="K714" s="4"/>
    </row>
    <row r="715" spans="11:11" ht="15.75" customHeight="1" x14ac:dyDescent="0.3">
      <c r="K715" s="4"/>
    </row>
    <row r="716" spans="11:11" ht="15.75" customHeight="1" x14ac:dyDescent="0.3">
      <c r="K716" s="4"/>
    </row>
    <row r="717" spans="11:11" ht="15.75" customHeight="1" x14ac:dyDescent="0.3">
      <c r="K717" s="4"/>
    </row>
    <row r="718" spans="11:11" ht="15.75" customHeight="1" x14ac:dyDescent="0.3">
      <c r="K718" s="4"/>
    </row>
    <row r="719" spans="11:11" ht="15.75" customHeight="1" x14ac:dyDescent="0.3">
      <c r="K719" s="4"/>
    </row>
    <row r="720" spans="11:11" ht="15.75" customHeight="1" x14ac:dyDescent="0.3">
      <c r="K720" s="4"/>
    </row>
    <row r="721" spans="11:11" ht="15.75" customHeight="1" x14ac:dyDescent="0.3">
      <c r="K721" s="4"/>
    </row>
    <row r="722" spans="11:11" ht="15.75" customHeight="1" x14ac:dyDescent="0.3">
      <c r="K722" s="4"/>
    </row>
    <row r="723" spans="11:11" ht="15.75" customHeight="1" x14ac:dyDescent="0.3">
      <c r="K723" s="4"/>
    </row>
    <row r="724" spans="11:11" ht="15.75" customHeight="1" x14ac:dyDescent="0.3">
      <c r="K724" s="4"/>
    </row>
    <row r="725" spans="11:11" ht="15.75" customHeight="1" x14ac:dyDescent="0.3">
      <c r="K725" s="4"/>
    </row>
    <row r="726" spans="11:11" ht="15.75" customHeight="1" x14ac:dyDescent="0.3">
      <c r="K726" s="4"/>
    </row>
    <row r="727" spans="11:11" ht="15.75" customHeight="1" x14ac:dyDescent="0.3">
      <c r="K727" s="4"/>
    </row>
    <row r="728" spans="11:11" ht="15.75" customHeight="1" x14ac:dyDescent="0.3">
      <c r="K728" s="4"/>
    </row>
    <row r="729" spans="11:11" ht="15.75" customHeight="1" x14ac:dyDescent="0.3">
      <c r="K729" s="4"/>
    </row>
    <row r="730" spans="11:11" ht="15.75" customHeight="1" x14ac:dyDescent="0.3">
      <c r="K730" s="4"/>
    </row>
    <row r="731" spans="11:11" ht="15.75" customHeight="1" x14ac:dyDescent="0.3">
      <c r="K731" s="4"/>
    </row>
    <row r="732" spans="11:11" ht="15.75" customHeight="1" x14ac:dyDescent="0.3">
      <c r="K732" s="4"/>
    </row>
    <row r="733" spans="11:11" ht="15.75" customHeight="1" x14ac:dyDescent="0.3">
      <c r="K733" s="4"/>
    </row>
    <row r="734" spans="11:11" ht="15.75" customHeight="1" x14ac:dyDescent="0.3">
      <c r="K734" s="4"/>
    </row>
    <row r="735" spans="11:11" ht="15.75" customHeight="1" x14ac:dyDescent="0.3">
      <c r="K735" s="4"/>
    </row>
    <row r="736" spans="11:11" ht="15.75" customHeight="1" x14ac:dyDescent="0.3">
      <c r="K736" s="4"/>
    </row>
    <row r="737" spans="11:11" ht="15.75" customHeight="1" x14ac:dyDescent="0.3">
      <c r="K737" s="4"/>
    </row>
    <row r="738" spans="11:11" ht="15.75" customHeight="1" x14ac:dyDescent="0.3">
      <c r="K738" s="4"/>
    </row>
    <row r="739" spans="11:11" ht="15.75" customHeight="1" x14ac:dyDescent="0.3">
      <c r="K739" s="4"/>
    </row>
    <row r="740" spans="11:11" ht="15.75" customHeight="1" x14ac:dyDescent="0.3">
      <c r="K740" s="4"/>
    </row>
    <row r="741" spans="11:11" ht="15.75" customHeight="1" x14ac:dyDescent="0.3">
      <c r="K741" s="4"/>
    </row>
    <row r="742" spans="11:11" ht="15.75" customHeight="1" x14ac:dyDescent="0.3">
      <c r="K742" s="4"/>
    </row>
    <row r="743" spans="11:11" ht="15.75" customHeight="1" x14ac:dyDescent="0.3">
      <c r="K743" s="4"/>
    </row>
    <row r="744" spans="11:11" ht="15.75" customHeight="1" x14ac:dyDescent="0.3">
      <c r="K744" s="4"/>
    </row>
    <row r="745" spans="11:11" ht="15.75" customHeight="1" x14ac:dyDescent="0.3">
      <c r="K745" s="4"/>
    </row>
    <row r="746" spans="11:11" ht="15.75" customHeight="1" x14ac:dyDescent="0.3">
      <c r="K746" s="4"/>
    </row>
    <row r="747" spans="11:11" ht="15.75" customHeight="1" x14ac:dyDescent="0.3">
      <c r="K747" s="4"/>
    </row>
    <row r="748" spans="11:11" ht="15.75" customHeight="1" x14ac:dyDescent="0.3">
      <c r="K748" s="4"/>
    </row>
    <row r="749" spans="11:11" ht="15.75" customHeight="1" x14ac:dyDescent="0.3">
      <c r="K749" s="4"/>
    </row>
    <row r="750" spans="11:11" ht="15.75" customHeight="1" x14ac:dyDescent="0.3">
      <c r="K750" s="4"/>
    </row>
    <row r="751" spans="11:11" ht="15.75" customHeight="1" x14ac:dyDescent="0.3">
      <c r="K751" s="4"/>
    </row>
    <row r="752" spans="11:11" ht="15.75" customHeight="1" x14ac:dyDescent="0.3">
      <c r="K752" s="4"/>
    </row>
    <row r="753" spans="11:11" ht="15.75" customHeight="1" x14ac:dyDescent="0.3">
      <c r="K753" s="4"/>
    </row>
    <row r="754" spans="11:11" ht="15.75" customHeight="1" x14ac:dyDescent="0.3">
      <c r="K754" s="4"/>
    </row>
    <row r="755" spans="11:11" ht="15.75" customHeight="1" x14ac:dyDescent="0.3">
      <c r="K755" s="4"/>
    </row>
    <row r="756" spans="11:11" ht="15.75" customHeight="1" x14ac:dyDescent="0.3">
      <c r="K756" s="4"/>
    </row>
    <row r="757" spans="11:11" ht="15.75" customHeight="1" x14ac:dyDescent="0.3">
      <c r="K757" s="4"/>
    </row>
    <row r="758" spans="11:11" ht="15.75" customHeight="1" x14ac:dyDescent="0.3">
      <c r="K758" s="4"/>
    </row>
    <row r="759" spans="11:11" ht="15.75" customHeight="1" x14ac:dyDescent="0.3">
      <c r="K759" s="4"/>
    </row>
    <row r="760" spans="11:11" ht="15.75" customHeight="1" x14ac:dyDescent="0.3">
      <c r="K760" s="4"/>
    </row>
    <row r="761" spans="11:11" ht="15.75" customHeight="1" x14ac:dyDescent="0.3">
      <c r="K761" s="4"/>
    </row>
    <row r="762" spans="11:11" ht="15.75" customHeight="1" x14ac:dyDescent="0.3">
      <c r="K762" s="4"/>
    </row>
    <row r="763" spans="11:11" ht="15.75" customHeight="1" x14ac:dyDescent="0.3">
      <c r="K763" s="4"/>
    </row>
    <row r="764" spans="11:11" ht="15.75" customHeight="1" x14ac:dyDescent="0.3">
      <c r="K764" s="4"/>
    </row>
    <row r="765" spans="11:11" ht="15.75" customHeight="1" x14ac:dyDescent="0.3">
      <c r="K765" s="4"/>
    </row>
    <row r="766" spans="11:11" ht="15.75" customHeight="1" x14ac:dyDescent="0.3">
      <c r="K766" s="4"/>
    </row>
    <row r="767" spans="11:11" ht="15.75" customHeight="1" x14ac:dyDescent="0.3">
      <c r="K767" s="4"/>
    </row>
    <row r="768" spans="11:11" ht="15.75" customHeight="1" x14ac:dyDescent="0.3">
      <c r="K768" s="4"/>
    </row>
    <row r="769" spans="11:11" ht="15.75" customHeight="1" x14ac:dyDescent="0.3">
      <c r="K769" s="4"/>
    </row>
    <row r="770" spans="11:11" ht="15.75" customHeight="1" x14ac:dyDescent="0.3">
      <c r="K770" s="4"/>
    </row>
    <row r="771" spans="11:11" ht="15.75" customHeight="1" x14ac:dyDescent="0.3">
      <c r="K771" s="4"/>
    </row>
    <row r="772" spans="11:11" ht="15.75" customHeight="1" x14ac:dyDescent="0.3">
      <c r="K772" s="4"/>
    </row>
    <row r="773" spans="11:11" ht="15.75" customHeight="1" x14ac:dyDescent="0.3">
      <c r="K773" s="4"/>
    </row>
    <row r="774" spans="11:11" ht="15.75" customHeight="1" x14ac:dyDescent="0.3">
      <c r="K774" s="4"/>
    </row>
    <row r="775" spans="11:11" ht="15.75" customHeight="1" x14ac:dyDescent="0.3">
      <c r="K775" s="4"/>
    </row>
    <row r="776" spans="11:11" ht="15.75" customHeight="1" x14ac:dyDescent="0.3">
      <c r="K776" s="4"/>
    </row>
    <row r="777" spans="11:11" ht="15.75" customHeight="1" x14ac:dyDescent="0.3">
      <c r="K777" s="4"/>
    </row>
    <row r="778" spans="11:11" ht="15.75" customHeight="1" x14ac:dyDescent="0.3">
      <c r="K778" s="4"/>
    </row>
    <row r="779" spans="11:11" ht="15.75" customHeight="1" x14ac:dyDescent="0.3">
      <c r="K779" s="4"/>
    </row>
    <row r="780" spans="11:11" ht="15.75" customHeight="1" x14ac:dyDescent="0.3">
      <c r="K780" s="4"/>
    </row>
    <row r="781" spans="11:11" ht="15.75" customHeight="1" x14ac:dyDescent="0.3">
      <c r="K781" s="4"/>
    </row>
    <row r="782" spans="11:11" ht="15.75" customHeight="1" x14ac:dyDescent="0.3">
      <c r="K782" s="4"/>
    </row>
    <row r="783" spans="11:11" ht="15.75" customHeight="1" x14ac:dyDescent="0.3">
      <c r="K783" s="4"/>
    </row>
    <row r="784" spans="11:11" ht="15.75" customHeight="1" x14ac:dyDescent="0.3">
      <c r="K784" s="4"/>
    </row>
    <row r="785" spans="11:11" ht="15.75" customHeight="1" x14ac:dyDescent="0.3">
      <c r="K785" s="4"/>
    </row>
    <row r="786" spans="11:11" ht="15.75" customHeight="1" x14ac:dyDescent="0.3">
      <c r="K786" s="4"/>
    </row>
    <row r="787" spans="11:11" ht="15.75" customHeight="1" x14ac:dyDescent="0.3">
      <c r="K787" s="4"/>
    </row>
    <row r="788" spans="11:11" ht="15.75" customHeight="1" x14ac:dyDescent="0.3">
      <c r="K788" s="4"/>
    </row>
    <row r="789" spans="11:11" ht="15.75" customHeight="1" x14ac:dyDescent="0.3">
      <c r="K789" s="4"/>
    </row>
    <row r="790" spans="11:11" ht="15.75" customHeight="1" x14ac:dyDescent="0.3">
      <c r="K790" s="4"/>
    </row>
    <row r="791" spans="11:11" ht="15.75" customHeight="1" x14ac:dyDescent="0.3">
      <c r="K791" s="4"/>
    </row>
    <row r="792" spans="11:11" ht="15.75" customHeight="1" x14ac:dyDescent="0.3">
      <c r="K792" s="4"/>
    </row>
    <row r="793" spans="11:11" ht="15.75" customHeight="1" x14ac:dyDescent="0.3">
      <c r="K793" s="4"/>
    </row>
    <row r="794" spans="11:11" ht="15.75" customHeight="1" x14ac:dyDescent="0.3">
      <c r="K794" s="4"/>
    </row>
    <row r="795" spans="11:11" ht="15.75" customHeight="1" x14ac:dyDescent="0.3">
      <c r="K795" s="4"/>
    </row>
    <row r="796" spans="11:11" ht="15.75" customHeight="1" x14ac:dyDescent="0.3">
      <c r="K796" s="4"/>
    </row>
    <row r="797" spans="11:11" ht="15.75" customHeight="1" x14ac:dyDescent="0.3">
      <c r="K797" s="4"/>
    </row>
    <row r="798" spans="11:11" ht="15.75" customHeight="1" x14ac:dyDescent="0.3">
      <c r="K798" s="4"/>
    </row>
    <row r="799" spans="11:11" ht="15.75" customHeight="1" x14ac:dyDescent="0.3">
      <c r="K799" s="4"/>
    </row>
    <row r="800" spans="11:11" ht="15.75" customHeight="1" x14ac:dyDescent="0.3">
      <c r="K800" s="4"/>
    </row>
    <row r="801" spans="11:11" ht="15.75" customHeight="1" x14ac:dyDescent="0.3">
      <c r="K801" s="4"/>
    </row>
    <row r="802" spans="11:11" ht="15.75" customHeight="1" x14ac:dyDescent="0.3">
      <c r="K802" s="4"/>
    </row>
    <row r="803" spans="11:11" ht="15.75" customHeight="1" x14ac:dyDescent="0.3">
      <c r="K803" s="4"/>
    </row>
    <row r="804" spans="11:11" ht="15.75" customHeight="1" x14ac:dyDescent="0.3">
      <c r="K804" s="4"/>
    </row>
    <row r="805" spans="11:11" ht="15.75" customHeight="1" x14ac:dyDescent="0.3">
      <c r="K805" s="4"/>
    </row>
    <row r="806" spans="11:11" ht="15.75" customHeight="1" x14ac:dyDescent="0.3">
      <c r="K806" s="4"/>
    </row>
    <row r="807" spans="11:11" ht="15.75" customHeight="1" x14ac:dyDescent="0.3">
      <c r="K807" s="4"/>
    </row>
    <row r="808" spans="11:11" ht="15.75" customHeight="1" x14ac:dyDescent="0.3">
      <c r="K808" s="4"/>
    </row>
    <row r="809" spans="11:11" ht="15.75" customHeight="1" x14ac:dyDescent="0.3">
      <c r="K809" s="4"/>
    </row>
    <row r="810" spans="11:11" ht="15.75" customHeight="1" x14ac:dyDescent="0.3">
      <c r="K810" s="4"/>
    </row>
    <row r="811" spans="11:11" ht="15.75" customHeight="1" x14ac:dyDescent="0.3">
      <c r="K811" s="4"/>
    </row>
    <row r="812" spans="11:11" ht="15.75" customHeight="1" x14ac:dyDescent="0.3">
      <c r="K812" s="4"/>
    </row>
    <row r="813" spans="11:11" ht="15.75" customHeight="1" x14ac:dyDescent="0.3">
      <c r="K813" s="4"/>
    </row>
    <row r="814" spans="11:11" ht="15.75" customHeight="1" x14ac:dyDescent="0.3">
      <c r="K814" s="4"/>
    </row>
    <row r="815" spans="11:11" ht="15.75" customHeight="1" x14ac:dyDescent="0.3">
      <c r="K815" s="4"/>
    </row>
    <row r="816" spans="11:11" ht="15.75" customHeight="1" x14ac:dyDescent="0.3">
      <c r="K816" s="4"/>
    </row>
    <row r="817" spans="11:11" ht="15.75" customHeight="1" x14ac:dyDescent="0.3">
      <c r="K817" s="4"/>
    </row>
    <row r="818" spans="11:11" ht="15.75" customHeight="1" x14ac:dyDescent="0.3">
      <c r="K818" s="4"/>
    </row>
    <row r="819" spans="11:11" ht="15.75" customHeight="1" x14ac:dyDescent="0.3">
      <c r="K819" s="4"/>
    </row>
    <row r="820" spans="11:11" ht="15.75" customHeight="1" x14ac:dyDescent="0.3">
      <c r="K820" s="4"/>
    </row>
    <row r="821" spans="11:11" ht="15.75" customHeight="1" x14ac:dyDescent="0.3">
      <c r="K821" s="4"/>
    </row>
    <row r="822" spans="11:11" ht="15.75" customHeight="1" x14ac:dyDescent="0.3">
      <c r="K822" s="4"/>
    </row>
    <row r="823" spans="11:11" ht="15.75" customHeight="1" x14ac:dyDescent="0.3">
      <c r="K823" s="4"/>
    </row>
    <row r="824" spans="11:11" ht="15.75" customHeight="1" x14ac:dyDescent="0.3">
      <c r="K824" s="4"/>
    </row>
    <row r="825" spans="11:11" ht="15.75" customHeight="1" x14ac:dyDescent="0.3">
      <c r="K825" s="4"/>
    </row>
    <row r="826" spans="11:11" ht="15.75" customHeight="1" x14ac:dyDescent="0.3">
      <c r="K826" s="4"/>
    </row>
    <row r="827" spans="11:11" ht="15.75" customHeight="1" x14ac:dyDescent="0.3">
      <c r="K827" s="4"/>
    </row>
    <row r="828" spans="11:11" ht="15.75" customHeight="1" x14ac:dyDescent="0.3">
      <c r="K828" s="4"/>
    </row>
    <row r="829" spans="11:11" ht="15.75" customHeight="1" x14ac:dyDescent="0.3">
      <c r="K829" s="4"/>
    </row>
    <row r="830" spans="11:11" ht="15.75" customHeight="1" x14ac:dyDescent="0.3">
      <c r="K830" s="4"/>
    </row>
    <row r="831" spans="11:11" ht="15.75" customHeight="1" x14ac:dyDescent="0.3">
      <c r="K831" s="4"/>
    </row>
    <row r="832" spans="11:11" ht="15.75" customHeight="1" x14ac:dyDescent="0.3">
      <c r="K832" s="4"/>
    </row>
    <row r="833" spans="11:11" ht="15.75" customHeight="1" x14ac:dyDescent="0.3">
      <c r="K833" s="4"/>
    </row>
    <row r="834" spans="11:11" ht="15.75" customHeight="1" x14ac:dyDescent="0.3">
      <c r="K834" s="4"/>
    </row>
    <row r="835" spans="11:11" ht="15.75" customHeight="1" x14ac:dyDescent="0.3">
      <c r="K835" s="4"/>
    </row>
    <row r="836" spans="11:11" ht="15.75" customHeight="1" x14ac:dyDescent="0.3">
      <c r="K836" s="4"/>
    </row>
    <row r="837" spans="11:11" ht="15.75" customHeight="1" x14ac:dyDescent="0.3">
      <c r="K837" s="4"/>
    </row>
    <row r="838" spans="11:11" ht="15.75" customHeight="1" x14ac:dyDescent="0.3">
      <c r="K838" s="4"/>
    </row>
    <row r="839" spans="11:11" ht="15.75" customHeight="1" x14ac:dyDescent="0.3">
      <c r="K839" s="4"/>
    </row>
    <row r="840" spans="11:11" ht="15.75" customHeight="1" x14ac:dyDescent="0.3">
      <c r="K840" s="4"/>
    </row>
    <row r="841" spans="11:11" ht="15.75" customHeight="1" x14ac:dyDescent="0.3">
      <c r="K841" s="4"/>
    </row>
    <row r="842" spans="11:11" ht="15.75" customHeight="1" x14ac:dyDescent="0.3">
      <c r="K842" s="4"/>
    </row>
    <row r="843" spans="11:11" ht="15.75" customHeight="1" x14ac:dyDescent="0.3">
      <c r="K843" s="4"/>
    </row>
    <row r="844" spans="11:11" ht="15.75" customHeight="1" x14ac:dyDescent="0.3">
      <c r="K844" s="4"/>
    </row>
    <row r="845" spans="11:11" ht="15.75" customHeight="1" x14ac:dyDescent="0.3">
      <c r="K845" s="4"/>
    </row>
    <row r="846" spans="11:11" ht="15.75" customHeight="1" x14ac:dyDescent="0.3">
      <c r="K846" s="4"/>
    </row>
    <row r="847" spans="11:11" ht="15.75" customHeight="1" x14ac:dyDescent="0.3">
      <c r="K847" s="4"/>
    </row>
    <row r="848" spans="11:11" ht="15.75" customHeight="1" x14ac:dyDescent="0.3">
      <c r="K848" s="4"/>
    </row>
    <row r="849" spans="11:11" ht="15.75" customHeight="1" x14ac:dyDescent="0.3">
      <c r="K849" s="4"/>
    </row>
    <row r="850" spans="11:11" ht="15.75" customHeight="1" x14ac:dyDescent="0.3">
      <c r="K850" s="4"/>
    </row>
    <row r="851" spans="11:11" ht="15.75" customHeight="1" x14ac:dyDescent="0.3">
      <c r="K851" s="4"/>
    </row>
    <row r="852" spans="11:11" ht="15.75" customHeight="1" x14ac:dyDescent="0.3">
      <c r="K852" s="4"/>
    </row>
    <row r="853" spans="11:11" ht="15.75" customHeight="1" x14ac:dyDescent="0.3">
      <c r="K853" s="4"/>
    </row>
    <row r="854" spans="11:11" ht="15.75" customHeight="1" x14ac:dyDescent="0.3">
      <c r="K854" s="4"/>
    </row>
    <row r="855" spans="11:11" ht="15.75" customHeight="1" x14ac:dyDescent="0.3">
      <c r="K855" s="4"/>
    </row>
    <row r="856" spans="11:11" ht="15.75" customHeight="1" x14ac:dyDescent="0.3">
      <c r="K856" s="4"/>
    </row>
    <row r="857" spans="11:11" ht="15.75" customHeight="1" x14ac:dyDescent="0.3">
      <c r="K857" s="4"/>
    </row>
    <row r="858" spans="11:11" ht="15.75" customHeight="1" x14ac:dyDescent="0.3">
      <c r="K858" s="4"/>
    </row>
    <row r="859" spans="11:11" ht="15.75" customHeight="1" x14ac:dyDescent="0.3">
      <c r="K859" s="4"/>
    </row>
    <row r="860" spans="11:11" ht="15.75" customHeight="1" x14ac:dyDescent="0.3">
      <c r="K860" s="4"/>
    </row>
    <row r="861" spans="11:11" ht="15.75" customHeight="1" x14ac:dyDescent="0.3">
      <c r="K861" s="4"/>
    </row>
    <row r="862" spans="11:11" ht="15.75" customHeight="1" x14ac:dyDescent="0.3">
      <c r="K862" s="4"/>
    </row>
    <row r="863" spans="11:11" ht="15.75" customHeight="1" x14ac:dyDescent="0.3">
      <c r="K863" s="4"/>
    </row>
    <row r="864" spans="11:11" ht="15.75" customHeight="1" x14ac:dyDescent="0.3">
      <c r="K864" s="4"/>
    </row>
    <row r="865" spans="11:11" ht="15.75" customHeight="1" x14ac:dyDescent="0.3">
      <c r="K865" s="4"/>
    </row>
    <row r="866" spans="11:11" ht="15.75" customHeight="1" x14ac:dyDescent="0.3">
      <c r="K866" s="4"/>
    </row>
    <row r="867" spans="11:11" ht="15.75" customHeight="1" x14ac:dyDescent="0.3">
      <c r="K867" s="4"/>
    </row>
    <row r="868" spans="11:11" ht="15.75" customHeight="1" x14ac:dyDescent="0.3">
      <c r="K868" s="4"/>
    </row>
    <row r="869" spans="11:11" ht="15.75" customHeight="1" x14ac:dyDescent="0.3">
      <c r="K869" s="4"/>
    </row>
    <row r="870" spans="11:11" ht="15.75" customHeight="1" x14ac:dyDescent="0.3">
      <c r="K870" s="4"/>
    </row>
    <row r="871" spans="11:11" ht="15.75" customHeight="1" x14ac:dyDescent="0.3">
      <c r="K871" s="4"/>
    </row>
    <row r="872" spans="11:11" ht="15.75" customHeight="1" x14ac:dyDescent="0.3">
      <c r="K872" s="4"/>
    </row>
    <row r="873" spans="11:11" ht="15.75" customHeight="1" x14ac:dyDescent="0.3">
      <c r="K873" s="4"/>
    </row>
    <row r="874" spans="11:11" ht="15.75" customHeight="1" x14ac:dyDescent="0.3">
      <c r="K874" s="4"/>
    </row>
    <row r="875" spans="11:11" ht="15.75" customHeight="1" x14ac:dyDescent="0.3">
      <c r="K875" s="4"/>
    </row>
    <row r="876" spans="11:11" ht="15.75" customHeight="1" x14ac:dyDescent="0.3">
      <c r="K876" s="4"/>
    </row>
    <row r="877" spans="11:11" ht="15.75" customHeight="1" x14ac:dyDescent="0.3">
      <c r="K877" s="4"/>
    </row>
    <row r="878" spans="11:11" ht="15.75" customHeight="1" x14ac:dyDescent="0.3">
      <c r="K878" s="4"/>
    </row>
    <row r="879" spans="11:11" ht="15.75" customHeight="1" x14ac:dyDescent="0.3">
      <c r="K879" s="4"/>
    </row>
    <row r="880" spans="11:11" ht="15.75" customHeight="1" x14ac:dyDescent="0.3">
      <c r="K880" s="4"/>
    </row>
    <row r="881" spans="11:11" ht="15.75" customHeight="1" x14ac:dyDescent="0.3">
      <c r="K881" s="4"/>
    </row>
    <row r="882" spans="11:11" ht="15.75" customHeight="1" x14ac:dyDescent="0.3">
      <c r="K882" s="4"/>
    </row>
    <row r="883" spans="11:11" ht="15.75" customHeight="1" x14ac:dyDescent="0.3">
      <c r="K883" s="4"/>
    </row>
    <row r="884" spans="11:11" ht="15.75" customHeight="1" x14ac:dyDescent="0.3">
      <c r="K884" s="4"/>
    </row>
    <row r="885" spans="11:11" ht="15.75" customHeight="1" x14ac:dyDescent="0.3">
      <c r="K885" s="4"/>
    </row>
    <row r="886" spans="11:11" ht="15.75" customHeight="1" x14ac:dyDescent="0.3">
      <c r="K886" s="4"/>
    </row>
    <row r="887" spans="11:11" ht="15.75" customHeight="1" x14ac:dyDescent="0.3">
      <c r="K887" s="4"/>
    </row>
    <row r="888" spans="11:11" ht="15.75" customHeight="1" x14ac:dyDescent="0.3">
      <c r="K888" s="4"/>
    </row>
    <row r="889" spans="11:11" ht="15.75" customHeight="1" x14ac:dyDescent="0.3">
      <c r="K889" s="4"/>
    </row>
    <row r="890" spans="11:11" ht="15.75" customHeight="1" x14ac:dyDescent="0.3">
      <c r="K890" s="4"/>
    </row>
    <row r="891" spans="11:11" ht="15.75" customHeight="1" x14ac:dyDescent="0.3">
      <c r="K891" s="4"/>
    </row>
    <row r="892" spans="11:11" ht="15.75" customHeight="1" x14ac:dyDescent="0.3">
      <c r="K892" s="4"/>
    </row>
    <row r="893" spans="11:11" ht="15.75" customHeight="1" x14ac:dyDescent="0.3">
      <c r="K893" s="4"/>
    </row>
    <row r="894" spans="11:11" ht="15.75" customHeight="1" x14ac:dyDescent="0.3">
      <c r="K894" s="4"/>
    </row>
    <row r="895" spans="11:11" ht="15.75" customHeight="1" x14ac:dyDescent="0.3">
      <c r="K895" s="4"/>
    </row>
    <row r="896" spans="11:11" ht="15.75" customHeight="1" x14ac:dyDescent="0.3">
      <c r="K896" s="4"/>
    </row>
    <row r="897" spans="11:11" ht="15.75" customHeight="1" x14ac:dyDescent="0.3">
      <c r="K897" s="4"/>
    </row>
    <row r="898" spans="11:11" ht="15.75" customHeight="1" x14ac:dyDescent="0.3">
      <c r="K898" s="4"/>
    </row>
    <row r="899" spans="11:11" ht="15.75" customHeight="1" x14ac:dyDescent="0.3">
      <c r="K899" s="4"/>
    </row>
    <row r="900" spans="11:11" ht="15.75" customHeight="1" x14ac:dyDescent="0.3">
      <c r="K900" s="4"/>
    </row>
    <row r="901" spans="11:11" ht="15.75" customHeight="1" x14ac:dyDescent="0.3">
      <c r="K901" s="4"/>
    </row>
    <row r="902" spans="11:11" ht="15.75" customHeight="1" x14ac:dyDescent="0.3">
      <c r="K902" s="4"/>
    </row>
    <row r="903" spans="11:11" ht="15.75" customHeight="1" x14ac:dyDescent="0.3">
      <c r="K903" s="4"/>
    </row>
    <row r="904" spans="11:11" ht="15.75" customHeight="1" x14ac:dyDescent="0.3">
      <c r="K904" s="4"/>
    </row>
    <row r="905" spans="11:11" ht="15.75" customHeight="1" x14ac:dyDescent="0.3">
      <c r="K905" s="4"/>
    </row>
    <row r="906" spans="11:11" ht="15.75" customHeight="1" x14ac:dyDescent="0.3">
      <c r="K906" s="4"/>
    </row>
    <row r="907" spans="11:11" ht="15.75" customHeight="1" x14ac:dyDescent="0.3">
      <c r="K907" s="4"/>
    </row>
    <row r="908" spans="11:11" ht="15.75" customHeight="1" x14ac:dyDescent="0.3">
      <c r="K908" s="4"/>
    </row>
    <row r="909" spans="11:11" ht="15.75" customHeight="1" x14ac:dyDescent="0.3">
      <c r="K909" s="4"/>
    </row>
    <row r="910" spans="11:11" ht="15.75" customHeight="1" x14ac:dyDescent="0.3">
      <c r="K910" s="4"/>
    </row>
    <row r="911" spans="11:11" ht="15.75" customHeight="1" x14ac:dyDescent="0.3">
      <c r="K911" s="4"/>
    </row>
    <row r="912" spans="11:11" ht="15.75" customHeight="1" x14ac:dyDescent="0.3">
      <c r="K912" s="4"/>
    </row>
    <row r="913" spans="11:11" ht="15.75" customHeight="1" x14ac:dyDescent="0.3">
      <c r="K913" s="4"/>
    </row>
    <row r="914" spans="11:11" ht="15.75" customHeight="1" x14ac:dyDescent="0.3">
      <c r="K914" s="4"/>
    </row>
    <row r="915" spans="11:11" ht="15.75" customHeight="1" x14ac:dyDescent="0.3">
      <c r="K915" s="4"/>
    </row>
    <row r="916" spans="11:11" ht="15.75" customHeight="1" x14ac:dyDescent="0.3">
      <c r="K916" s="4"/>
    </row>
    <row r="917" spans="11:11" ht="15.75" customHeight="1" x14ac:dyDescent="0.3">
      <c r="K917" s="4"/>
    </row>
    <row r="918" spans="11:11" ht="15.75" customHeight="1" x14ac:dyDescent="0.3">
      <c r="K918" s="4"/>
    </row>
    <row r="919" spans="11:11" ht="15.75" customHeight="1" x14ac:dyDescent="0.3">
      <c r="K919" s="4"/>
    </row>
    <row r="920" spans="11:11" ht="15.75" customHeight="1" x14ac:dyDescent="0.3">
      <c r="K920" s="4"/>
    </row>
    <row r="921" spans="11:11" ht="15.75" customHeight="1" x14ac:dyDescent="0.3">
      <c r="K921" s="4"/>
    </row>
    <row r="922" spans="11:11" ht="15.75" customHeight="1" x14ac:dyDescent="0.3">
      <c r="K922" s="4"/>
    </row>
    <row r="923" spans="11:11" ht="15.75" customHeight="1" x14ac:dyDescent="0.3">
      <c r="K923" s="4"/>
    </row>
    <row r="924" spans="11:11" ht="15.75" customHeight="1" x14ac:dyDescent="0.3">
      <c r="K924" s="4"/>
    </row>
    <row r="925" spans="11:11" ht="15.75" customHeight="1" x14ac:dyDescent="0.3">
      <c r="K925" s="4"/>
    </row>
    <row r="926" spans="11:11" ht="15.75" customHeight="1" x14ac:dyDescent="0.3">
      <c r="K926" s="4"/>
    </row>
    <row r="927" spans="11:11" ht="15.75" customHeight="1" x14ac:dyDescent="0.3">
      <c r="K927" s="4"/>
    </row>
    <row r="928" spans="11:11" ht="15.75" customHeight="1" x14ac:dyDescent="0.3">
      <c r="K928" s="4"/>
    </row>
    <row r="929" spans="11:11" ht="15.75" customHeight="1" x14ac:dyDescent="0.3">
      <c r="K929" s="4"/>
    </row>
    <row r="930" spans="11:11" ht="15.75" customHeight="1" x14ac:dyDescent="0.3">
      <c r="K930" s="4"/>
    </row>
    <row r="931" spans="11:11" ht="15.75" customHeight="1" x14ac:dyDescent="0.3">
      <c r="K931" s="4"/>
    </row>
    <row r="932" spans="11:11" ht="15.75" customHeight="1" x14ac:dyDescent="0.3">
      <c r="K932" s="4"/>
    </row>
    <row r="933" spans="11:11" ht="15.75" customHeight="1" x14ac:dyDescent="0.3">
      <c r="K933" s="4"/>
    </row>
    <row r="934" spans="11:11" ht="15.75" customHeight="1" x14ac:dyDescent="0.3">
      <c r="K934" s="4"/>
    </row>
    <row r="935" spans="11:11" ht="15.75" customHeight="1" x14ac:dyDescent="0.3">
      <c r="K935" s="4"/>
    </row>
    <row r="936" spans="11:11" ht="15.75" customHeight="1" x14ac:dyDescent="0.3">
      <c r="K936" s="4"/>
    </row>
    <row r="937" spans="11:11" ht="15.75" customHeight="1" x14ac:dyDescent="0.3">
      <c r="K937" s="4"/>
    </row>
    <row r="938" spans="11:11" ht="15.75" customHeight="1" x14ac:dyDescent="0.3">
      <c r="K938" s="4"/>
    </row>
    <row r="939" spans="11:11" ht="15.75" customHeight="1" x14ac:dyDescent="0.3">
      <c r="K939" s="4"/>
    </row>
    <row r="940" spans="11:11" ht="15.75" customHeight="1" x14ac:dyDescent="0.3">
      <c r="K940" s="4"/>
    </row>
    <row r="941" spans="11:11" ht="15.75" customHeight="1" x14ac:dyDescent="0.3">
      <c r="K941" s="4"/>
    </row>
    <row r="942" spans="11:11" ht="15.75" customHeight="1" x14ac:dyDescent="0.3">
      <c r="K942" s="4"/>
    </row>
    <row r="943" spans="11:11" ht="15.75" customHeight="1" x14ac:dyDescent="0.3">
      <c r="K943" s="4"/>
    </row>
    <row r="944" spans="11:11" ht="15.75" customHeight="1" x14ac:dyDescent="0.3">
      <c r="K944" s="4"/>
    </row>
    <row r="945" spans="11:11" ht="15.75" customHeight="1" x14ac:dyDescent="0.3">
      <c r="K945" s="4"/>
    </row>
    <row r="946" spans="11:11" ht="15.75" customHeight="1" x14ac:dyDescent="0.3">
      <c r="K946" s="4"/>
    </row>
    <row r="947" spans="11:11" ht="15.75" customHeight="1" x14ac:dyDescent="0.3">
      <c r="K947" s="4"/>
    </row>
    <row r="948" spans="11:11" ht="15.75" customHeight="1" x14ac:dyDescent="0.3">
      <c r="K948" s="4"/>
    </row>
    <row r="949" spans="11:11" ht="15.75" customHeight="1" x14ac:dyDescent="0.3">
      <c r="K949" s="4"/>
    </row>
    <row r="950" spans="11:11" ht="15.75" customHeight="1" x14ac:dyDescent="0.3">
      <c r="K950" s="4"/>
    </row>
    <row r="951" spans="11:11" ht="15.75" customHeight="1" x14ac:dyDescent="0.3">
      <c r="K951" s="4"/>
    </row>
    <row r="952" spans="11:11" ht="15.75" customHeight="1" x14ac:dyDescent="0.3">
      <c r="K952" s="4"/>
    </row>
    <row r="953" spans="11:11" ht="15.75" customHeight="1" x14ac:dyDescent="0.3">
      <c r="K953" s="4"/>
    </row>
    <row r="954" spans="11:11" ht="15.75" customHeight="1" x14ac:dyDescent="0.3">
      <c r="K954" s="4"/>
    </row>
    <row r="955" spans="11:11" ht="15.75" customHeight="1" x14ac:dyDescent="0.3">
      <c r="K955" s="4"/>
    </row>
    <row r="956" spans="11:11" ht="15.75" customHeight="1" x14ac:dyDescent="0.3">
      <c r="K956" s="4"/>
    </row>
    <row r="957" spans="11:11" ht="15.75" customHeight="1" x14ac:dyDescent="0.3">
      <c r="K957" s="4"/>
    </row>
    <row r="958" spans="11:11" ht="15.75" customHeight="1" x14ac:dyDescent="0.3">
      <c r="K958" s="4"/>
    </row>
    <row r="959" spans="11:11" ht="15.75" customHeight="1" x14ac:dyDescent="0.3">
      <c r="K959" s="4"/>
    </row>
    <row r="960" spans="11:11" ht="15.75" customHeight="1" x14ac:dyDescent="0.3">
      <c r="K960" s="4"/>
    </row>
    <row r="961" spans="11:11" ht="15.75" customHeight="1" x14ac:dyDescent="0.3">
      <c r="K961" s="4"/>
    </row>
    <row r="962" spans="11:11" ht="15.75" customHeight="1" x14ac:dyDescent="0.3">
      <c r="K962" s="4"/>
    </row>
    <row r="963" spans="11:11" ht="15.75" customHeight="1" x14ac:dyDescent="0.3">
      <c r="K963" s="4"/>
    </row>
    <row r="964" spans="11:11" ht="15.75" customHeight="1" x14ac:dyDescent="0.3">
      <c r="K964" s="4"/>
    </row>
    <row r="965" spans="11:11" ht="15.75" customHeight="1" x14ac:dyDescent="0.3">
      <c r="K965" s="4"/>
    </row>
    <row r="966" spans="11:11" ht="15.75" customHeight="1" x14ac:dyDescent="0.3">
      <c r="K966" s="4"/>
    </row>
    <row r="967" spans="11:11" ht="15.75" customHeight="1" x14ac:dyDescent="0.3">
      <c r="K967" s="4"/>
    </row>
    <row r="968" spans="11:11" ht="15.75" customHeight="1" x14ac:dyDescent="0.3">
      <c r="K968" s="4"/>
    </row>
    <row r="969" spans="11:11" ht="15.75" customHeight="1" x14ac:dyDescent="0.3">
      <c r="K969" s="4"/>
    </row>
    <row r="970" spans="11:11" ht="15.75" customHeight="1" x14ac:dyDescent="0.3">
      <c r="K970" s="4"/>
    </row>
    <row r="971" spans="11:11" ht="15.75" customHeight="1" x14ac:dyDescent="0.3">
      <c r="K971" s="4"/>
    </row>
    <row r="972" spans="11:11" ht="15.75" customHeight="1" x14ac:dyDescent="0.3">
      <c r="K972" s="4"/>
    </row>
    <row r="973" spans="11:11" ht="15.75" customHeight="1" x14ac:dyDescent="0.3">
      <c r="K973" s="4"/>
    </row>
    <row r="974" spans="11:11" ht="15.75" customHeight="1" x14ac:dyDescent="0.3">
      <c r="K974" s="4"/>
    </row>
    <row r="975" spans="11:11" ht="15.75" customHeight="1" x14ac:dyDescent="0.3">
      <c r="K975" s="4"/>
    </row>
    <row r="976" spans="11:11" ht="15.75" customHeight="1" x14ac:dyDescent="0.3">
      <c r="K976" s="4"/>
    </row>
    <row r="977" spans="11:11" ht="15.75" customHeight="1" x14ac:dyDescent="0.3">
      <c r="K977" s="4"/>
    </row>
    <row r="978" spans="11:11" ht="15.75" customHeight="1" x14ac:dyDescent="0.3">
      <c r="K978" s="4"/>
    </row>
    <row r="979" spans="11:11" ht="15.75" customHeight="1" x14ac:dyDescent="0.3">
      <c r="K979" s="4"/>
    </row>
    <row r="980" spans="11:11" ht="15.75" customHeight="1" x14ac:dyDescent="0.3">
      <c r="K980" s="4"/>
    </row>
    <row r="981" spans="11:11" ht="15.75" customHeight="1" x14ac:dyDescent="0.3">
      <c r="K981" s="4"/>
    </row>
    <row r="982" spans="11:11" ht="15.75" customHeight="1" x14ac:dyDescent="0.3">
      <c r="K982" s="4"/>
    </row>
    <row r="983" spans="11:11" ht="15.75" customHeight="1" x14ac:dyDescent="0.3">
      <c r="K983" s="4"/>
    </row>
    <row r="984" spans="11:11" ht="15.75" customHeight="1" x14ac:dyDescent="0.3">
      <c r="K984" s="4"/>
    </row>
    <row r="985" spans="11:11" ht="15.75" customHeight="1" x14ac:dyDescent="0.3">
      <c r="K985" s="4"/>
    </row>
    <row r="986" spans="11:11" ht="15.75" customHeight="1" x14ac:dyDescent="0.3">
      <c r="K986" s="4"/>
    </row>
    <row r="987" spans="11:11" ht="15.75" customHeight="1" x14ac:dyDescent="0.3">
      <c r="K987" s="4"/>
    </row>
    <row r="988" spans="11:11" ht="15.75" customHeight="1" x14ac:dyDescent="0.3">
      <c r="K988" s="4"/>
    </row>
    <row r="989" spans="11:11" ht="15.75" customHeight="1" x14ac:dyDescent="0.3">
      <c r="K989" s="4"/>
    </row>
    <row r="990" spans="11:11" ht="15.75" customHeight="1" x14ac:dyDescent="0.3">
      <c r="K990" s="4"/>
    </row>
    <row r="991" spans="11:11" ht="15.75" customHeight="1" x14ac:dyDescent="0.3">
      <c r="K991" s="4"/>
    </row>
    <row r="992" spans="11:11" ht="15.75" customHeight="1" x14ac:dyDescent="0.3">
      <c r="K992" s="4"/>
    </row>
    <row r="993" spans="11:11" ht="15.75" customHeight="1" x14ac:dyDescent="0.3">
      <c r="K993" s="4"/>
    </row>
    <row r="994" spans="11:11" ht="15.75" customHeight="1" x14ac:dyDescent="0.3">
      <c r="K994" s="4"/>
    </row>
    <row r="995" spans="11:11" ht="15.75" customHeight="1" x14ac:dyDescent="0.3">
      <c r="K995" s="4"/>
    </row>
    <row r="996" spans="11:11" ht="15.75" customHeight="1" x14ac:dyDescent="0.3">
      <c r="K996" s="4"/>
    </row>
    <row r="997" spans="11:11" ht="15.75" customHeight="1" x14ac:dyDescent="0.3">
      <c r="K997" s="4"/>
    </row>
    <row r="998" spans="11:11" ht="15.75" customHeight="1" x14ac:dyDescent="0.3">
      <c r="K998" s="4"/>
    </row>
    <row r="999" spans="11:11" ht="15.75" customHeight="1" x14ac:dyDescent="0.3">
      <c r="K999" s="4"/>
    </row>
    <row r="1000" spans="11:11" ht="15.75" customHeight="1" x14ac:dyDescent="0.3">
      <c r="K1000" s="4"/>
    </row>
  </sheetData>
  <mergeCells count="10">
    <mergeCell ref="N3:O3"/>
    <mergeCell ref="K9:L9"/>
    <mergeCell ref="C10:E10"/>
    <mergeCell ref="F10:I10"/>
    <mergeCell ref="D19:I19"/>
    <mergeCell ref="D20:I20"/>
    <mergeCell ref="K21:L21"/>
    <mergeCell ref="D28:H28"/>
    <mergeCell ref="C2:D2"/>
    <mergeCell ref="K3:L3"/>
  </mergeCells>
  <pageMargins left="0.70866141732283472" right="0.70866141732283472" top="0.74803149606299213" bottom="0.74803149606299213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6AAE-D8CE-4F7C-AD8F-049DE99450CC}">
  <sheetPr>
    <pageSetUpPr fitToPage="1"/>
  </sheetPr>
  <dimension ref="B1:O1001"/>
  <sheetViews>
    <sheetView tabSelected="1" topLeftCell="A14" workbookViewId="0">
      <selection activeCell="D28" sqref="D28:H28"/>
    </sheetView>
  </sheetViews>
  <sheetFormatPr baseColWidth="10" defaultColWidth="14.44140625" defaultRowHeight="15" customHeight="1" x14ac:dyDescent="0.3"/>
  <cols>
    <col min="1" max="1" width="10.6640625" style="3" customWidth="1"/>
    <col min="2" max="2" width="14.109375" style="3" customWidth="1"/>
    <col min="3" max="3" width="20.5546875" style="3" customWidth="1"/>
    <col min="4" max="4" width="13.44140625" style="3" customWidth="1"/>
    <col min="5" max="5" width="15.5546875" style="3" customWidth="1"/>
    <col min="6" max="6" width="14.6640625" style="3" customWidth="1"/>
    <col min="7" max="7" width="14.88671875" style="3" customWidth="1"/>
    <col min="8" max="8" width="13.109375" style="3" customWidth="1"/>
    <col min="9" max="9" width="15.109375" style="3" customWidth="1"/>
    <col min="10" max="10" width="10.6640625" style="3" customWidth="1"/>
    <col min="11" max="11" width="12.33203125" style="3" customWidth="1"/>
    <col min="12" max="12" width="41" style="3" customWidth="1"/>
    <col min="13" max="13" width="10.6640625" style="3" customWidth="1"/>
    <col min="14" max="14" width="18.88671875" style="3" customWidth="1"/>
    <col min="15" max="15" width="22" style="3" customWidth="1"/>
    <col min="16" max="25" width="10.6640625" style="3" customWidth="1"/>
    <col min="26" max="16384" width="14.44140625" style="3"/>
  </cols>
  <sheetData>
    <row r="1" spans="2:15" thickBot="1" x14ac:dyDescent="0.35">
      <c r="K1" s="4"/>
    </row>
    <row r="2" spans="2:15" ht="18.600000000000001" thickBot="1" x14ac:dyDescent="0.35">
      <c r="B2" s="71" t="s">
        <v>75</v>
      </c>
      <c r="C2" s="85" t="s">
        <v>74</v>
      </c>
      <c r="D2" s="86"/>
      <c r="K2" s="4"/>
    </row>
    <row r="3" spans="2:15" ht="42.75" customHeight="1" thickBot="1" x14ac:dyDescent="0.4">
      <c r="B3" s="68" t="s">
        <v>73</v>
      </c>
      <c r="C3" s="70">
        <v>5</v>
      </c>
      <c r="D3" s="69" t="s">
        <v>72</v>
      </c>
      <c r="E3" s="41"/>
      <c r="F3" s="41"/>
      <c r="G3" s="41"/>
      <c r="H3" s="41"/>
      <c r="I3" s="41"/>
      <c r="J3" s="41"/>
      <c r="K3" s="81" t="s">
        <v>71</v>
      </c>
      <c r="L3" s="82"/>
      <c r="N3" s="87" t="s">
        <v>70</v>
      </c>
      <c r="O3" s="86"/>
    </row>
    <row r="4" spans="2:15" ht="18" x14ac:dyDescent="0.35">
      <c r="B4" s="31" t="s">
        <v>69</v>
      </c>
      <c r="C4" s="65">
        <v>7620</v>
      </c>
      <c r="D4" s="62" t="s">
        <v>66</v>
      </c>
      <c r="E4" s="41"/>
      <c r="F4" s="41"/>
      <c r="G4" s="41"/>
      <c r="H4" s="41"/>
      <c r="I4" s="41"/>
      <c r="J4" s="41"/>
      <c r="K4" s="68" t="s">
        <v>69</v>
      </c>
      <c r="L4" s="26" t="s">
        <v>68</v>
      </c>
      <c r="N4" s="67" t="s">
        <v>67</v>
      </c>
      <c r="O4" s="66">
        <f>C12/G12</f>
        <v>1.162044827041248</v>
      </c>
    </row>
    <row r="5" spans="2:15" ht="20.399999999999999" thickBot="1" x14ac:dyDescent="0.4">
      <c r="B5" s="31" t="s">
        <v>65</v>
      </c>
      <c r="C5" s="65">
        <v>240</v>
      </c>
      <c r="D5" s="62" t="s">
        <v>66</v>
      </c>
      <c r="E5" s="41"/>
      <c r="F5" s="41"/>
      <c r="G5" s="41"/>
      <c r="H5" s="41"/>
      <c r="I5" s="41"/>
      <c r="J5" s="41"/>
      <c r="K5" s="31" t="s">
        <v>65</v>
      </c>
      <c r="L5" s="30" t="s">
        <v>64</v>
      </c>
      <c r="N5" s="64" t="s">
        <v>63</v>
      </c>
      <c r="O5" s="60">
        <f>O4^2</f>
        <v>1.3503481800533239</v>
      </c>
    </row>
    <row r="6" spans="2:15" ht="18" x14ac:dyDescent="0.35">
      <c r="B6" s="31" t="s">
        <v>62</v>
      </c>
      <c r="C6" s="63">
        <f>C3*1000/C4</f>
        <v>0.65616797900262469</v>
      </c>
      <c r="D6" s="62" t="s">
        <v>61</v>
      </c>
      <c r="E6" s="41"/>
      <c r="F6" s="41"/>
      <c r="G6" s="41"/>
      <c r="H6" s="41"/>
      <c r="I6" s="41"/>
      <c r="J6" s="41"/>
      <c r="K6" s="31" t="s">
        <v>62</v>
      </c>
      <c r="L6" s="30" t="s">
        <v>55</v>
      </c>
    </row>
    <row r="7" spans="2:15" ht="18.600000000000001" thickBot="1" x14ac:dyDescent="0.4">
      <c r="B7" s="20" t="s">
        <v>60</v>
      </c>
      <c r="C7" s="61">
        <f>C3*1000/C5</f>
        <v>20.833333333333332</v>
      </c>
      <c r="D7" s="60" t="s">
        <v>61</v>
      </c>
      <c r="E7" s="41"/>
      <c r="F7" s="41"/>
      <c r="G7" s="41"/>
      <c r="H7" s="41"/>
      <c r="I7" s="41"/>
      <c r="J7" s="41"/>
      <c r="K7" s="20" t="s">
        <v>60</v>
      </c>
      <c r="L7" s="19" t="s">
        <v>47</v>
      </c>
    </row>
    <row r="8" spans="2:15" ht="18.600000000000001" thickBot="1" x14ac:dyDescent="0.4">
      <c r="B8" s="41"/>
      <c r="C8" s="41"/>
      <c r="D8" s="41"/>
      <c r="E8" s="41"/>
      <c r="F8" s="41"/>
      <c r="G8" s="41"/>
      <c r="H8" s="41"/>
      <c r="I8" s="41"/>
      <c r="J8" s="41"/>
      <c r="K8" s="59"/>
      <c r="L8" s="41"/>
    </row>
    <row r="9" spans="2:15" ht="18.600000000000001" thickBot="1" x14ac:dyDescent="0.4">
      <c r="B9" s="41"/>
      <c r="C9" s="41"/>
      <c r="D9" s="41"/>
      <c r="E9" s="41"/>
      <c r="F9" s="41"/>
      <c r="G9" s="41"/>
      <c r="H9" s="41"/>
      <c r="I9" s="41"/>
      <c r="J9" s="41"/>
      <c r="K9" s="81" t="s">
        <v>59</v>
      </c>
      <c r="L9" s="82"/>
    </row>
    <row r="10" spans="2:15" ht="18.600000000000001" thickBot="1" x14ac:dyDescent="0.4">
      <c r="B10" s="58"/>
      <c r="C10" s="88" t="s">
        <v>58</v>
      </c>
      <c r="D10" s="84"/>
      <c r="E10" s="89"/>
      <c r="F10" s="90" t="s">
        <v>57</v>
      </c>
      <c r="G10" s="84"/>
      <c r="H10" s="84"/>
      <c r="I10" s="82"/>
      <c r="J10" s="41"/>
      <c r="K10" s="27" t="s">
        <v>56</v>
      </c>
      <c r="L10" s="26" t="s">
        <v>55</v>
      </c>
    </row>
    <row r="11" spans="2:15" ht="18" x14ac:dyDescent="0.35">
      <c r="B11" s="57" t="s">
        <v>13</v>
      </c>
      <c r="C11" s="56" t="s">
        <v>7</v>
      </c>
      <c r="D11" s="54" t="s">
        <v>6</v>
      </c>
      <c r="E11" s="54" t="s">
        <v>54</v>
      </c>
      <c r="F11" s="54" t="s">
        <v>53</v>
      </c>
      <c r="G11" s="55" t="s">
        <v>52</v>
      </c>
      <c r="H11" s="54" t="s">
        <v>51</v>
      </c>
      <c r="I11" s="53" t="s">
        <v>26</v>
      </c>
      <c r="J11" s="41"/>
      <c r="K11" s="31" t="s">
        <v>50</v>
      </c>
      <c r="L11" s="30" t="s">
        <v>49</v>
      </c>
    </row>
    <row r="12" spans="2:15" ht="18" x14ac:dyDescent="0.35">
      <c r="B12" s="52">
        <v>15</v>
      </c>
      <c r="C12" s="51">
        <f>B12/$B$17*$C$17</f>
        <v>9.8425196850393706E-2</v>
      </c>
      <c r="D12" s="50">
        <f>(B12/$B$17)*$D$17</f>
        <v>34.29</v>
      </c>
      <c r="E12" s="50">
        <f>(B12/$B$17)*$C$7</f>
        <v>3.1249999999999996</v>
      </c>
      <c r="F12" s="49">
        <v>1.06</v>
      </c>
      <c r="G12" s="12">
        <v>8.4699999999999998E-2</v>
      </c>
      <c r="H12" s="48">
        <v>34.835999999999999</v>
      </c>
      <c r="I12" s="28">
        <v>2.61</v>
      </c>
      <c r="J12" s="41"/>
      <c r="K12" s="31" t="s">
        <v>48</v>
      </c>
      <c r="L12" s="30" t="s">
        <v>47</v>
      </c>
    </row>
    <row r="13" spans="2:15" ht="18" x14ac:dyDescent="0.35">
      <c r="B13" s="52">
        <v>30</v>
      </c>
      <c r="C13" s="51">
        <f>B13/$B$17*$C$17</f>
        <v>0.19685039370078741</v>
      </c>
      <c r="D13" s="50">
        <f>(B13/$B$17)*$D$17</f>
        <v>68.58</v>
      </c>
      <c r="E13" s="50">
        <f>(B13/$B$17)*$C$7</f>
        <v>6.2499999999999991</v>
      </c>
      <c r="F13" s="49">
        <v>4.3499999999999996</v>
      </c>
      <c r="G13" s="12">
        <v>0.17</v>
      </c>
      <c r="H13" s="48">
        <v>68.391999999999996</v>
      </c>
      <c r="I13" s="28">
        <v>5.48</v>
      </c>
      <c r="J13" s="41"/>
      <c r="K13" s="31" t="s">
        <v>46</v>
      </c>
      <c r="L13" s="30" t="s">
        <v>45</v>
      </c>
    </row>
    <row r="14" spans="2:15" ht="18" x14ac:dyDescent="0.35">
      <c r="B14" s="52">
        <v>45</v>
      </c>
      <c r="C14" s="51">
        <f>B14/$B$17*$C$17</f>
        <v>0.29527559055118113</v>
      </c>
      <c r="D14" s="50">
        <f>(B14/$B$17)*$D$17</f>
        <v>102.87</v>
      </c>
      <c r="E14" s="50">
        <f>(B14/$B$17)*$C$7</f>
        <v>9.375</v>
      </c>
      <c r="F14" s="49">
        <v>10.119999999999999</v>
      </c>
      <c r="G14" s="12">
        <v>0.26</v>
      </c>
      <c r="H14" s="48">
        <v>102.49</v>
      </c>
      <c r="I14" s="28">
        <v>8.3800000000000008</v>
      </c>
      <c r="J14" s="41"/>
      <c r="K14" s="31" t="s">
        <v>44</v>
      </c>
      <c r="L14" s="30" t="s">
        <v>43</v>
      </c>
    </row>
    <row r="15" spans="2:15" ht="18" x14ac:dyDescent="0.35">
      <c r="B15" s="52">
        <v>60</v>
      </c>
      <c r="C15" s="51">
        <f>B15/$B$17*$C$17</f>
        <v>0.39370078740157483</v>
      </c>
      <c r="D15" s="50">
        <f>(B15/$B$17)*$D$17</f>
        <v>137.16</v>
      </c>
      <c r="E15" s="50">
        <f>(B15/$B$17)*$C$7</f>
        <v>12.499999999999998</v>
      </c>
      <c r="F15" s="49">
        <v>17.78</v>
      </c>
      <c r="G15" s="12">
        <v>0.34</v>
      </c>
      <c r="H15" s="48">
        <v>137.06</v>
      </c>
      <c r="I15" s="28">
        <v>10.95</v>
      </c>
      <c r="J15" s="41"/>
      <c r="K15" s="31" t="s">
        <v>42</v>
      </c>
      <c r="L15" s="30" t="s">
        <v>41</v>
      </c>
    </row>
    <row r="16" spans="2:15" ht="18" x14ac:dyDescent="0.35">
      <c r="B16" s="52">
        <v>80</v>
      </c>
      <c r="C16" s="51">
        <f>B16/$B$17*$C$17</f>
        <v>0.52493438320209973</v>
      </c>
      <c r="D16" s="50">
        <f>(B16/$B$17)*$D$17</f>
        <v>182.88</v>
      </c>
      <c r="E16" s="50">
        <f>(B16/$B$17)*$C$7</f>
        <v>16.666666666666668</v>
      </c>
      <c r="F16" s="49">
        <v>31.8</v>
      </c>
      <c r="G16" s="12">
        <v>0.46</v>
      </c>
      <c r="H16" s="48">
        <v>182.95</v>
      </c>
      <c r="I16" s="28">
        <v>14.8</v>
      </c>
      <c r="J16" s="41"/>
      <c r="K16" s="31" t="s">
        <v>40</v>
      </c>
      <c r="L16" s="30" t="s">
        <v>39</v>
      </c>
    </row>
    <row r="17" spans="2:12" ht="18.600000000000001" thickBot="1" x14ac:dyDescent="0.4">
      <c r="B17" s="47">
        <v>100</v>
      </c>
      <c r="C17" s="46">
        <f>C6</f>
        <v>0.65616797900262469</v>
      </c>
      <c r="D17" s="45">
        <f>C4*0.03</f>
        <v>228.6</v>
      </c>
      <c r="E17" s="45">
        <f>C7</f>
        <v>20.833333333333332</v>
      </c>
      <c r="F17" s="44">
        <v>49.23</v>
      </c>
      <c r="G17" s="23">
        <v>0.56999999999999995</v>
      </c>
      <c r="H17" s="43">
        <v>228.58</v>
      </c>
      <c r="I17" s="42">
        <v>18.100000000000001</v>
      </c>
      <c r="J17" s="41"/>
      <c r="K17" s="31" t="s">
        <v>38</v>
      </c>
      <c r="L17" s="30" t="s">
        <v>37</v>
      </c>
    </row>
    <row r="18" spans="2:12" ht="18.600000000000001" thickBot="1" x14ac:dyDescent="0.4">
      <c r="K18" s="31" t="s">
        <v>36</v>
      </c>
      <c r="L18" s="30" t="s">
        <v>35</v>
      </c>
    </row>
    <row r="19" spans="2:12" ht="19.2" thickTop="1" thickBot="1" x14ac:dyDescent="0.4">
      <c r="D19" s="91" t="s">
        <v>34</v>
      </c>
      <c r="E19" s="92"/>
      <c r="F19" s="92"/>
      <c r="G19" s="92"/>
      <c r="H19" s="92"/>
      <c r="I19" s="93"/>
      <c r="K19" s="20" t="s">
        <v>33</v>
      </c>
      <c r="L19" s="19" t="s">
        <v>32</v>
      </c>
    </row>
    <row r="20" spans="2:12" ht="18.600000000000001" thickBot="1" x14ac:dyDescent="0.4">
      <c r="D20" s="83" t="s">
        <v>31</v>
      </c>
      <c r="E20" s="84"/>
      <c r="F20" s="84"/>
      <c r="G20" s="84"/>
      <c r="H20" s="84"/>
      <c r="I20" s="94"/>
    </row>
    <row r="21" spans="2:12" ht="18.600000000000001" thickBot="1" x14ac:dyDescent="0.4">
      <c r="D21" s="40" t="s">
        <v>13</v>
      </c>
      <c r="E21" s="39" t="s">
        <v>30</v>
      </c>
      <c r="F21" s="38" t="s">
        <v>29</v>
      </c>
      <c r="G21" s="38" t="s">
        <v>28</v>
      </c>
      <c r="H21" s="37" t="s">
        <v>27</v>
      </c>
      <c r="I21" s="36" t="s">
        <v>26</v>
      </c>
    </row>
    <row r="22" spans="2:12" ht="15.75" customHeight="1" thickTop="1" thickBot="1" x14ac:dyDescent="0.4">
      <c r="D22" s="18">
        <v>15</v>
      </c>
      <c r="E22" s="35">
        <f t="shared" ref="E22:E27" si="0">F12*$O$5</f>
        <v>1.4313690708565234</v>
      </c>
      <c r="F22" s="34">
        <f t="shared" ref="F22:F26" si="1">C12</f>
        <v>9.8425196850393706E-2</v>
      </c>
      <c r="G22" s="34">
        <f t="shared" ref="G22:G27" si="2">H12*$O$4</f>
        <v>40.480993594808915</v>
      </c>
      <c r="H22" s="33">
        <f t="shared" ref="H22:H27" si="3">((G22/$C$4)*$C$5)*$O$4</f>
        <v>1.481597770089373</v>
      </c>
      <c r="I22" s="32">
        <v>2.61</v>
      </c>
      <c r="K22" s="81" t="s">
        <v>25</v>
      </c>
      <c r="L22" s="82"/>
    </row>
    <row r="23" spans="2:12" ht="15.75" customHeight="1" x14ac:dyDescent="0.35">
      <c r="D23" s="14">
        <v>30</v>
      </c>
      <c r="E23" s="13">
        <f t="shared" si="0"/>
        <v>5.8740145832319586</v>
      </c>
      <c r="F23" s="12">
        <f t="shared" si="1"/>
        <v>0.19685039370078741</v>
      </c>
      <c r="G23" s="12">
        <f t="shared" si="2"/>
        <v>79.474569811005026</v>
      </c>
      <c r="H23" s="29">
        <f t="shared" si="3"/>
        <v>2.9087563064632107</v>
      </c>
      <c r="I23" s="28">
        <v>5.48</v>
      </c>
      <c r="K23" s="27" t="s">
        <v>24</v>
      </c>
      <c r="L23" s="26" t="s">
        <v>23</v>
      </c>
    </row>
    <row r="24" spans="2:12" ht="15.75" customHeight="1" x14ac:dyDescent="0.35">
      <c r="D24" s="14">
        <v>45</v>
      </c>
      <c r="E24" s="13">
        <f t="shared" si="0"/>
        <v>13.665523582139636</v>
      </c>
      <c r="F24" s="12">
        <f t="shared" si="1"/>
        <v>0.29527559055118113</v>
      </c>
      <c r="G24" s="12">
        <f t="shared" si="2"/>
        <v>119.09797432345751</v>
      </c>
      <c r="H24" s="29">
        <f t="shared" si="3"/>
        <v>4.3589664558634702</v>
      </c>
      <c r="I24" s="28">
        <v>8.3800000000000008</v>
      </c>
      <c r="K24" s="31" t="s">
        <v>22</v>
      </c>
      <c r="L24" s="30" t="s">
        <v>21</v>
      </c>
    </row>
    <row r="25" spans="2:12" ht="15.75" customHeight="1" x14ac:dyDescent="0.35">
      <c r="D25" s="14">
        <v>60</v>
      </c>
      <c r="E25" s="13">
        <f t="shared" si="0"/>
        <v>24.009190641348102</v>
      </c>
      <c r="F25" s="12">
        <f t="shared" si="1"/>
        <v>0.39370078740157483</v>
      </c>
      <c r="G25" s="12">
        <f t="shared" si="2"/>
        <v>159.26986399427346</v>
      </c>
      <c r="H25" s="29">
        <f t="shared" si="3"/>
        <v>5.8292510726963336</v>
      </c>
      <c r="I25" s="28">
        <v>10.95</v>
      </c>
      <c r="K25" s="31" t="s">
        <v>20</v>
      </c>
      <c r="L25" s="30" t="s">
        <v>19</v>
      </c>
    </row>
    <row r="26" spans="2:12" ht="15.75" customHeight="1" x14ac:dyDescent="0.35">
      <c r="D26" s="14">
        <v>80</v>
      </c>
      <c r="E26" s="13">
        <f t="shared" si="0"/>
        <v>42.941072125695705</v>
      </c>
      <c r="F26" s="12">
        <f t="shared" si="1"/>
        <v>0.52493438320209973</v>
      </c>
      <c r="G26" s="12">
        <f t="shared" si="2"/>
        <v>212.59610110719632</v>
      </c>
      <c r="H26" s="29">
        <f t="shared" si="3"/>
        <v>7.7809826627009642</v>
      </c>
      <c r="I26" s="28">
        <v>14.8</v>
      </c>
      <c r="K26" s="27" t="s">
        <v>18</v>
      </c>
      <c r="L26" s="26" t="s">
        <v>17</v>
      </c>
    </row>
    <row r="27" spans="2:12" ht="15.75" customHeight="1" thickBot="1" x14ac:dyDescent="0.4">
      <c r="D27" s="25">
        <v>100</v>
      </c>
      <c r="E27" s="24">
        <f t="shared" si="0"/>
        <v>66.477640904025137</v>
      </c>
      <c r="F27" s="23">
        <v>25</v>
      </c>
      <c r="G27" s="23">
        <f t="shared" si="2"/>
        <v>265.62020656508849</v>
      </c>
      <c r="H27" s="22">
        <f t="shared" si="3"/>
        <v>9.7216562833571292</v>
      </c>
      <c r="I27" s="21">
        <v>18.100000000000001</v>
      </c>
      <c r="K27" s="20" t="s">
        <v>16</v>
      </c>
      <c r="L27" s="19" t="s">
        <v>15</v>
      </c>
    </row>
    <row r="28" spans="2:12" ht="15.75" customHeight="1" thickBot="1" x14ac:dyDescent="0.4">
      <c r="D28" s="83" t="s">
        <v>14</v>
      </c>
      <c r="E28" s="84"/>
      <c r="F28" s="84"/>
      <c r="G28" s="84"/>
      <c r="H28" s="82"/>
      <c r="I28" s="10"/>
      <c r="K28" s="4"/>
    </row>
    <row r="29" spans="2:12" ht="15.75" customHeight="1" thickBot="1" x14ac:dyDescent="0.4">
      <c r="D29" s="18" t="s">
        <v>13</v>
      </c>
      <c r="E29" s="17" t="s">
        <v>12</v>
      </c>
      <c r="F29" s="16" t="s">
        <v>11</v>
      </c>
      <c r="G29" s="16" t="s">
        <v>10</v>
      </c>
      <c r="H29" s="15" t="s">
        <v>9</v>
      </c>
      <c r="I29" s="10"/>
      <c r="K29" s="4"/>
    </row>
    <row r="30" spans="2:12" ht="15.75" customHeight="1" x14ac:dyDescent="0.35">
      <c r="D30" s="14">
        <v>15</v>
      </c>
      <c r="E30" s="13">
        <f t="shared" ref="E30:E35" si="4">(($H$30)/((F22^2)*(2*PI()*60)))</f>
        <v>1.1592365725856071</v>
      </c>
      <c r="F30" s="12">
        <f t="shared" ref="F30:F35" si="5">E22/F22^2</f>
        <v>147.75393116060715</v>
      </c>
      <c r="G30" s="12">
        <f t="shared" ref="G30:G35" si="6">G22*F22</f>
        <v>3.984349763268594</v>
      </c>
      <c r="H30" s="11">
        <f t="shared" ref="H30:H35" si="7">SQRT((G30)^2+(E22)^2)</f>
        <v>4.2336580463073741</v>
      </c>
      <c r="I30" s="10"/>
      <c r="K30" s="4"/>
    </row>
    <row r="31" spans="2:12" ht="15.75" customHeight="1" x14ac:dyDescent="0.35">
      <c r="D31" s="14">
        <v>30</v>
      </c>
      <c r="E31" s="13">
        <f t="shared" si="4"/>
        <v>0.28980914314640177</v>
      </c>
      <c r="F31" s="12">
        <f t="shared" si="5"/>
        <v>151.58716994071722</v>
      </c>
      <c r="G31" s="12">
        <f t="shared" si="6"/>
        <v>15.644600356497053</v>
      </c>
      <c r="H31" s="11">
        <f t="shared" si="7"/>
        <v>16.711001395443944</v>
      </c>
      <c r="I31" s="10"/>
      <c r="K31" s="4"/>
    </row>
    <row r="32" spans="2:12" ht="15.75" customHeight="1" x14ac:dyDescent="0.35">
      <c r="D32" s="14">
        <v>45</v>
      </c>
      <c r="E32" s="13">
        <f t="shared" si="4"/>
        <v>0.12880406362062297</v>
      </c>
      <c r="F32" s="12">
        <f t="shared" si="5"/>
        <v>156.73687456450142</v>
      </c>
      <c r="G32" s="12">
        <f t="shared" si="6"/>
        <v>35.16672470180832</v>
      </c>
      <c r="H32" s="11">
        <f t="shared" si="7"/>
        <v>37.728570885030749</v>
      </c>
      <c r="I32" s="10"/>
      <c r="K32" s="4"/>
    </row>
    <row r="33" spans="4:11" ht="15.75" customHeight="1" x14ac:dyDescent="0.35">
      <c r="D33" s="14">
        <v>60</v>
      </c>
      <c r="E33" s="13">
        <f t="shared" si="4"/>
        <v>7.2452285786600443E-2</v>
      </c>
      <c r="F33" s="12">
        <f t="shared" si="5"/>
        <v>154.8976943417214</v>
      </c>
      <c r="G33" s="12">
        <f t="shared" si="6"/>
        <v>62.704670863887195</v>
      </c>
      <c r="H33" s="11">
        <f t="shared" si="7"/>
        <v>67.144001842316641</v>
      </c>
      <c r="I33" s="10"/>
      <c r="K33" s="4"/>
    </row>
    <row r="34" spans="4:11" ht="15.75" customHeight="1" x14ac:dyDescent="0.35">
      <c r="D34" s="14">
        <v>80</v>
      </c>
      <c r="E34" s="13">
        <f t="shared" si="4"/>
        <v>4.075441075496275E-2</v>
      </c>
      <c r="F34" s="12">
        <f t="shared" si="5"/>
        <v>155.83422427095286</v>
      </c>
      <c r="G34" s="12">
        <f t="shared" si="6"/>
        <v>111.59900320587734</v>
      </c>
      <c r="H34" s="11">
        <f t="shared" si="7"/>
        <v>119.57538706543927</v>
      </c>
      <c r="I34" s="10"/>
      <c r="K34" s="4"/>
    </row>
    <row r="35" spans="4:11" ht="15.75" customHeight="1" thickBot="1" x14ac:dyDescent="0.4">
      <c r="D35" s="9">
        <v>100</v>
      </c>
      <c r="E35" s="8">
        <f t="shared" si="4"/>
        <v>1.7968202811482535E-5</v>
      </c>
      <c r="F35" s="7">
        <f t="shared" si="5"/>
        <v>0.10636422544644022</v>
      </c>
      <c r="G35" s="7">
        <f t="shared" si="6"/>
        <v>6640.5051641272121</v>
      </c>
      <c r="H35" s="6">
        <f t="shared" si="7"/>
        <v>6640.8379073382248</v>
      </c>
      <c r="I35" s="5"/>
      <c r="K35" s="4"/>
    </row>
    <row r="36" spans="4:11" ht="15.75" customHeight="1" thickTop="1" x14ac:dyDescent="0.3">
      <c r="K36" s="4"/>
    </row>
    <row r="37" spans="4:11" ht="15.75" customHeight="1" x14ac:dyDescent="0.3">
      <c r="K37" s="4"/>
    </row>
    <row r="38" spans="4:11" ht="15.75" customHeight="1" x14ac:dyDescent="0.3">
      <c r="K38" s="4"/>
    </row>
    <row r="39" spans="4:11" ht="15.75" customHeight="1" x14ac:dyDescent="0.3">
      <c r="K39" s="4"/>
    </row>
    <row r="40" spans="4:11" ht="15.75" customHeight="1" x14ac:dyDescent="0.3">
      <c r="K40" s="4"/>
    </row>
    <row r="41" spans="4:11" ht="15.75" customHeight="1" x14ac:dyDescent="0.3">
      <c r="K41" s="4"/>
    </row>
    <row r="42" spans="4:11" ht="15.75" customHeight="1" x14ac:dyDescent="0.3">
      <c r="K42" s="4"/>
    </row>
    <row r="43" spans="4:11" ht="15.75" customHeight="1" x14ac:dyDescent="0.3">
      <c r="K43" s="4"/>
    </row>
    <row r="44" spans="4:11" ht="15.75" customHeight="1" x14ac:dyDescent="0.3">
      <c r="K44" s="4"/>
    </row>
    <row r="45" spans="4:11" ht="15.75" customHeight="1" x14ac:dyDescent="0.3">
      <c r="K45" s="4"/>
    </row>
    <row r="46" spans="4:11" ht="15.75" customHeight="1" x14ac:dyDescent="0.3">
      <c r="K46" s="4"/>
    </row>
    <row r="47" spans="4:11" ht="15.75" customHeight="1" x14ac:dyDescent="0.3">
      <c r="K47" s="4"/>
    </row>
    <row r="48" spans="4:11" ht="15.75" customHeight="1" x14ac:dyDescent="0.3">
      <c r="K48" s="4"/>
    </row>
    <row r="49" spans="11:11" ht="15.75" customHeight="1" x14ac:dyDescent="0.3">
      <c r="K49" s="4"/>
    </row>
    <row r="50" spans="11:11" ht="15.75" customHeight="1" x14ac:dyDescent="0.3">
      <c r="K50" s="4"/>
    </row>
    <row r="51" spans="11:11" ht="15.75" customHeight="1" x14ac:dyDescent="0.3">
      <c r="K51" s="4"/>
    </row>
    <row r="52" spans="11:11" ht="15.75" customHeight="1" x14ac:dyDescent="0.3">
      <c r="K52" s="4"/>
    </row>
    <row r="53" spans="11:11" ht="15.75" customHeight="1" x14ac:dyDescent="0.3">
      <c r="K53" s="4"/>
    </row>
    <row r="54" spans="11:11" ht="15.75" customHeight="1" x14ac:dyDescent="0.3">
      <c r="K54" s="4"/>
    </row>
    <row r="55" spans="11:11" ht="15.75" customHeight="1" x14ac:dyDescent="0.3">
      <c r="K55" s="4"/>
    </row>
    <row r="56" spans="11:11" ht="15.75" customHeight="1" x14ac:dyDescent="0.3">
      <c r="K56" s="4"/>
    </row>
    <row r="57" spans="11:11" ht="15.75" customHeight="1" x14ac:dyDescent="0.3">
      <c r="K57" s="4"/>
    </row>
    <row r="58" spans="11:11" ht="15.75" customHeight="1" x14ac:dyDescent="0.3">
      <c r="K58" s="4"/>
    </row>
    <row r="59" spans="11:11" ht="15.75" customHeight="1" x14ac:dyDescent="0.3">
      <c r="K59" s="4"/>
    </row>
    <row r="60" spans="11:11" ht="15.75" customHeight="1" x14ac:dyDescent="0.3">
      <c r="K60" s="4"/>
    </row>
    <row r="61" spans="11:11" ht="15.75" customHeight="1" x14ac:dyDescent="0.3">
      <c r="K61" s="4"/>
    </row>
    <row r="62" spans="11:11" ht="15.75" customHeight="1" x14ac:dyDescent="0.3">
      <c r="K62" s="4"/>
    </row>
    <row r="63" spans="11:11" ht="15.75" customHeight="1" x14ac:dyDescent="0.3">
      <c r="K63" s="4"/>
    </row>
    <row r="64" spans="11:11" ht="15.75" customHeight="1" x14ac:dyDescent="0.3">
      <c r="K64" s="4"/>
    </row>
    <row r="65" spans="11:11" ht="15.75" customHeight="1" x14ac:dyDescent="0.3">
      <c r="K65" s="4"/>
    </row>
    <row r="66" spans="11:11" ht="15.75" customHeight="1" x14ac:dyDescent="0.3">
      <c r="K66" s="4"/>
    </row>
    <row r="67" spans="11:11" ht="15.75" customHeight="1" x14ac:dyDescent="0.3">
      <c r="K67" s="4"/>
    </row>
    <row r="68" spans="11:11" ht="15.75" customHeight="1" x14ac:dyDescent="0.3">
      <c r="K68" s="4"/>
    </row>
    <row r="69" spans="11:11" ht="15.75" customHeight="1" x14ac:dyDescent="0.3">
      <c r="K69" s="4"/>
    </row>
    <row r="70" spans="11:11" ht="15.75" customHeight="1" x14ac:dyDescent="0.3">
      <c r="K70" s="4"/>
    </row>
    <row r="71" spans="11:11" ht="15.75" customHeight="1" x14ac:dyDescent="0.3">
      <c r="K71" s="4"/>
    </row>
    <row r="72" spans="11:11" ht="15.75" customHeight="1" x14ac:dyDescent="0.3">
      <c r="K72" s="4"/>
    </row>
    <row r="73" spans="11:11" ht="15.75" customHeight="1" x14ac:dyDescent="0.3">
      <c r="K73" s="4"/>
    </row>
    <row r="74" spans="11:11" ht="15.75" customHeight="1" x14ac:dyDescent="0.3">
      <c r="K74" s="4"/>
    </row>
    <row r="75" spans="11:11" ht="15.75" customHeight="1" x14ac:dyDescent="0.3">
      <c r="K75" s="4"/>
    </row>
    <row r="76" spans="11:11" ht="15.75" customHeight="1" x14ac:dyDescent="0.3">
      <c r="K76" s="4"/>
    </row>
    <row r="77" spans="11:11" ht="15.75" customHeight="1" x14ac:dyDescent="0.3">
      <c r="K77" s="4"/>
    </row>
    <row r="78" spans="11:11" ht="15.75" customHeight="1" x14ac:dyDescent="0.3">
      <c r="K78" s="4"/>
    </row>
    <row r="79" spans="11:11" ht="15.75" customHeight="1" x14ac:dyDescent="0.3">
      <c r="K79" s="4"/>
    </row>
    <row r="80" spans="11:11" ht="15.75" customHeight="1" x14ac:dyDescent="0.3">
      <c r="K80" s="4"/>
    </row>
    <row r="81" spans="11:11" ht="15.75" customHeight="1" x14ac:dyDescent="0.3">
      <c r="K81" s="4"/>
    </row>
    <row r="82" spans="11:11" ht="15.75" customHeight="1" x14ac:dyDescent="0.3">
      <c r="K82" s="4"/>
    </row>
    <row r="83" spans="11:11" ht="15.75" customHeight="1" x14ac:dyDescent="0.3">
      <c r="K83" s="4"/>
    </row>
    <row r="84" spans="11:11" ht="15.75" customHeight="1" x14ac:dyDescent="0.3">
      <c r="K84" s="4"/>
    </row>
    <row r="85" spans="11:11" ht="15.75" customHeight="1" x14ac:dyDescent="0.3">
      <c r="K85" s="4"/>
    </row>
    <row r="86" spans="11:11" ht="15.75" customHeight="1" x14ac:dyDescent="0.3">
      <c r="K86" s="4"/>
    </row>
    <row r="87" spans="11:11" ht="15.75" customHeight="1" x14ac:dyDescent="0.3">
      <c r="K87" s="4"/>
    </row>
    <row r="88" spans="11:11" ht="15.75" customHeight="1" x14ac:dyDescent="0.3">
      <c r="K88" s="4"/>
    </row>
    <row r="89" spans="11:11" ht="15.75" customHeight="1" x14ac:dyDescent="0.3">
      <c r="K89" s="4"/>
    </row>
    <row r="90" spans="11:11" ht="15.75" customHeight="1" x14ac:dyDescent="0.3">
      <c r="K90" s="4"/>
    </row>
    <row r="91" spans="11:11" ht="15.75" customHeight="1" x14ac:dyDescent="0.3">
      <c r="K91" s="4"/>
    </row>
    <row r="92" spans="11:11" ht="15.75" customHeight="1" x14ac:dyDescent="0.3">
      <c r="K92" s="4"/>
    </row>
    <row r="93" spans="11:11" ht="15.75" customHeight="1" x14ac:dyDescent="0.3">
      <c r="K93" s="4"/>
    </row>
    <row r="94" spans="11:11" ht="15.75" customHeight="1" x14ac:dyDescent="0.3">
      <c r="K94" s="4"/>
    </row>
    <row r="95" spans="11:11" ht="15.75" customHeight="1" x14ac:dyDescent="0.3">
      <c r="K95" s="4"/>
    </row>
    <row r="96" spans="11:11" ht="15.75" customHeight="1" x14ac:dyDescent="0.3">
      <c r="K96" s="4"/>
    </row>
    <row r="97" spans="11:11" ht="15.75" customHeight="1" x14ac:dyDescent="0.3">
      <c r="K97" s="4"/>
    </row>
    <row r="98" spans="11:11" ht="15.75" customHeight="1" x14ac:dyDescent="0.3">
      <c r="K98" s="4"/>
    </row>
    <row r="99" spans="11:11" ht="15.75" customHeight="1" x14ac:dyDescent="0.3">
      <c r="K99" s="4"/>
    </row>
    <row r="100" spans="11:11" ht="15.75" customHeight="1" x14ac:dyDescent="0.3">
      <c r="K100" s="4"/>
    </row>
    <row r="101" spans="11:11" ht="15.75" customHeight="1" x14ac:dyDescent="0.3">
      <c r="K101" s="4"/>
    </row>
    <row r="102" spans="11:11" ht="15.75" customHeight="1" x14ac:dyDescent="0.3">
      <c r="K102" s="4"/>
    </row>
    <row r="103" spans="11:11" ht="15.75" customHeight="1" x14ac:dyDescent="0.3">
      <c r="K103" s="4"/>
    </row>
    <row r="104" spans="11:11" ht="15.75" customHeight="1" x14ac:dyDescent="0.3">
      <c r="K104" s="4"/>
    </row>
    <row r="105" spans="11:11" ht="15.75" customHeight="1" x14ac:dyDescent="0.3">
      <c r="K105" s="4"/>
    </row>
    <row r="106" spans="11:11" ht="15.75" customHeight="1" x14ac:dyDescent="0.3">
      <c r="K106" s="4"/>
    </row>
    <row r="107" spans="11:11" ht="15.75" customHeight="1" x14ac:dyDescent="0.3">
      <c r="K107" s="4"/>
    </row>
    <row r="108" spans="11:11" ht="15.75" customHeight="1" x14ac:dyDescent="0.3">
      <c r="K108" s="4"/>
    </row>
    <row r="109" spans="11:11" ht="15.75" customHeight="1" x14ac:dyDescent="0.3">
      <c r="K109" s="4"/>
    </row>
    <row r="110" spans="11:11" ht="15.75" customHeight="1" x14ac:dyDescent="0.3">
      <c r="K110" s="4"/>
    </row>
    <row r="111" spans="11:11" ht="15.75" customHeight="1" x14ac:dyDescent="0.3">
      <c r="K111" s="4"/>
    </row>
    <row r="112" spans="11:11" ht="15.75" customHeight="1" x14ac:dyDescent="0.3">
      <c r="K112" s="4"/>
    </row>
    <row r="113" spans="11:11" ht="15.75" customHeight="1" x14ac:dyDescent="0.3">
      <c r="K113" s="4"/>
    </row>
    <row r="114" spans="11:11" ht="15.75" customHeight="1" x14ac:dyDescent="0.3">
      <c r="K114" s="4"/>
    </row>
    <row r="115" spans="11:11" ht="15.75" customHeight="1" x14ac:dyDescent="0.3">
      <c r="K115" s="4"/>
    </row>
    <row r="116" spans="11:11" ht="15.75" customHeight="1" x14ac:dyDescent="0.3">
      <c r="K116" s="4"/>
    </row>
    <row r="117" spans="11:11" ht="15.75" customHeight="1" x14ac:dyDescent="0.3">
      <c r="K117" s="4"/>
    </row>
    <row r="118" spans="11:11" ht="15.75" customHeight="1" x14ac:dyDescent="0.3">
      <c r="K118" s="4"/>
    </row>
    <row r="119" spans="11:11" ht="15.75" customHeight="1" x14ac:dyDescent="0.3">
      <c r="K119" s="4"/>
    </row>
    <row r="120" spans="11:11" ht="15.75" customHeight="1" x14ac:dyDescent="0.3">
      <c r="K120" s="4"/>
    </row>
    <row r="121" spans="11:11" ht="15.75" customHeight="1" x14ac:dyDescent="0.3">
      <c r="K121" s="4"/>
    </row>
    <row r="122" spans="11:11" ht="15.75" customHeight="1" x14ac:dyDescent="0.3">
      <c r="K122" s="4"/>
    </row>
    <row r="123" spans="11:11" ht="15.75" customHeight="1" x14ac:dyDescent="0.3">
      <c r="K123" s="4"/>
    </row>
    <row r="124" spans="11:11" ht="15.75" customHeight="1" x14ac:dyDescent="0.3">
      <c r="K124" s="4"/>
    </row>
    <row r="125" spans="11:11" ht="15.75" customHeight="1" x14ac:dyDescent="0.3">
      <c r="K125" s="4"/>
    </row>
    <row r="126" spans="11:11" ht="15.75" customHeight="1" x14ac:dyDescent="0.3">
      <c r="K126" s="4"/>
    </row>
    <row r="127" spans="11:11" ht="15.75" customHeight="1" x14ac:dyDescent="0.3">
      <c r="K127" s="4"/>
    </row>
    <row r="128" spans="11:11" ht="15.75" customHeight="1" x14ac:dyDescent="0.3">
      <c r="K128" s="4"/>
    </row>
    <row r="129" spans="11:11" ht="15.75" customHeight="1" x14ac:dyDescent="0.3">
      <c r="K129" s="4"/>
    </row>
    <row r="130" spans="11:11" ht="15.75" customHeight="1" x14ac:dyDescent="0.3">
      <c r="K130" s="4"/>
    </row>
    <row r="131" spans="11:11" ht="15.75" customHeight="1" x14ac:dyDescent="0.3">
      <c r="K131" s="4"/>
    </row>
    <row r="132" spans="11:11" ht="15.75" customHeight="1" x14ac:dyDescent="0.3">
      <c r="K132" s="4"/>
    </row>
    <row r="133" spans="11:11" ht="15.75" customHeight="1" x14ac:dyDescent="0.3">
      <c r="K133" s="4"/>
    </row>
    <row r="134" spans="11:11" ht="15.75" customHeight="1" x14ac:dyDescent="0.3">
      <c r="K134" s="4"/>
    </row>
    <row r="135" spans="11:11" ht="15.75" customHeight="1" x14ac:dyDescent="0.3">
      <c r="K135" s="4"/>
    </row>
    <row r="136" spans="11:11" ht="15.75" customHeight="1" x14ac:dyDescent="0.3">
      <c r="K136" s="4"/>
    </row>
    <row r="137" spans="11:11" ht="15.75" customHeight="1" x14ac:dyDescent="0.3">
      <c r="K137" s="4"/>
    </row>
    <row r="138" spans="11:11" ht="15.75" customHeight="1" x14ac:dyDescent="0.3">
      <c r="K138" s="4"/>
    </row>
    <row r="139" spans="11:11" ht="15.75" customHeight="1" x14ac:dyDescent="0.3">
      <c r="K139" s="4"/>
    </row>
    <row r="140" spans="11:11" ht="15.75" customHeight="1" x14ac:dyDescent="0.3">
      <c r="K140" s="4"/>
    </row>
    <row r="141" spans="11:11" ht="15.75" customHeight="1" x14ac:dyDescent="0.3">
      <c r="K141" s="4"/>
    </row>
    <row r="142" spans="11:11" ht="15.75" customHeight="1" x14ac:dyDescent="0.3">
      <c r="K142" s="4"/>
    </row>
    <row r="143" spans="11:11" ht="15.75" customHeight="1" x14ac:dyDescent="0.3">
      <c r="K143" s="4"/>
    </row>
    <row r="144" spans="11:11" ht="15.75" customHeight="1" x14ac:dyDescent="0.3">
      <c r="K144" s="4"/>
    </row>
    <row r="145" spans="11:11" ht="15.75" customHeight="1" x14ac:dyDescent="0.3">
      <c r="K145" s="4"/>
    </row>
    <row r="146" spans="11:11" ht="15.75" customHeight="1" x14ac:dyDescent="0.3">
      <c r="K146" s="4"/>
    </row>
    <row r="147" spans="11:11" ht="15.75" customHeight="1" x14ac:dyDescent="0.3">
      <c r="K147" s="4"/>
    </row>
    <row r="148" spans="11:11" ht="15.75" customHeight="1" x14ac:dyDescent="0.3">
      <c r="K148" s="4"/>
    </row>
    <row r="149" spans="11:11" ht="15.75" customHeight="1" x14ac:dyDescent="0.3">
      <c r="K149" s="4"/>
    </row>
    <row r="150" spans="11:11" ht="15.75" customHeight="1" x14ac:dyDescent="0.3">
      <c r="K150" s="4"/>
    </row>
    <row r="151" spans="11:11" ht="15.75" customHeight="1" x14ac:dyDescent="0.3">
      <c r="K151" s="4"/>
    </row>
    <row r="152" spans="11:11" ht="15.75" customHeight="1" x14ac:dyDescent="0.3">
      <c r="K152" s="4"/>
    </row>
    <row r="153" spans="11:11" ht="15.75" customHeight="1" x14ac:dyDescent="0.3">
      <c r="K153" s="4"/>
    </row>
    <row r="154" spans="11:11" ht="15.75" customHeight="1" x14ac:dyDescent="0.3">
      <c r="K154" s="4"/>
    </row>
    <row r="155" spans="11:11" ht="15.75" customHeight="1" x14ac:dyDescent="0.3">
      <c r="K155" s="4"/>
    </row>
    <row r="156" spans="11:11" ht="15.75" customHeight="1" x14ac:dyDescent="0.3">
      <c r="K156" s="4"/>
    </row>
    <row r="157" spans="11:11" ht="15.75" customHeight="1" x14ac:dyDescent="0.3">
      <c r="K157" s="4"/>
    </row>
    <row r="158" spans="11:11" ht="15.75" customHeight="1" x14ac:dyDescent="0.3">
      <c r="K158" s="4"/>
    </row>
    <row r="159" spans="11:11" ht="15.75" customHeight="1" x14ac:dyDescent="0.3">
      <c r="K159" s="4"/>
    </row>
    <row r="160" spans="11:11" ht="15.75" customHeight="1" x14ac:dyDescent="0.3">
      <c r="K160" s="4"/>
    </row>
    <row r="161" spans="11:11" ht="15.75" customHeight="1" x14ac:dyDescent="0.3">
      <c r="K161" s="4"/>
    </row>
    <row r="162" spans="11:11" ht="15.75" customHeight="1" x14ac:dyDescent="0.3">
      <c r="K162" s="4"/>
    </row>
    <row r="163" spans="11:11" ht="15.75" customHeight="1" x14ac:dyDescent="0.3">
      <c r="K163" s="4"/>
    </row>
    <row r="164" spans="11:11" ht="15.75" customHeight="1" x14ac:dyDescent="0.3">
      <c r="K164" s="4"/>
    </row>
    <row r="165" spans="11:11" ht="15.75" customHeight="1" x14ac:dyDescent="0.3">
      <c r="K165" s="4"/>
    </row>
    <row r="166" spans="11:11" ht="15.75" customHeight="1" x14ac:dyDescent="0.3">
      <c r="K166" s="4"/>
    </row>
    <row r="167" spans="11:11" ht="15.75" customHeight="1" x14ac:dyDescent="0.3">
      <c r="K167" s="4"/>
    </row>
    <row r="168" spans="11:11" ht="15.75" customHeight="1" x14ac:dyDescent="0.3">
      <c r="K168" s="4"/>
    </row>
    <row r="169" spans="11:11" ht="15.75" customHeight="1" x14ac:dyDescent="0.3">
      <c r="K169" s="4"/>
    </row>
    <row r="170" spans="11:11" ht="15.75" customHeight="1" x14ac:dyDescent="0.3">
      <c r="K170" s="4"/>
    </row>
    <row r="171" spans="11:11" ht="15.75" customHeight="1" x14ac:dyDescent="0.3">
      <c r="K171" s="4"/>
    </row>
    <row r="172" spans="11:11" ht="15.75" customHeight="1" x14ac:dyDescent="0.3">
      <c r="K172" s="4"/>
    </row>
    <row r="173" spans="11:11" ht="15.75" customHeight="1" x14ac:dyDescent="0.3">
      <c r="K173" s="4"/>
    </row>
    <row r="174" spans="11:11" ht="15.75" customHeight="1" x14ac:dyDescent="0.3">
      <c r="K174" s="4"/>
    </row>
    <row r="175" spans="11:11" ht="15.75" customHeight="1" x14ac:dyDescent="0.3">
      <c r="K175" s="4"/>
    </row>
    <row r="176" spans="11:11" ht="15.75" customHeight="1" x14ac:dyDescent="0.3">
      <c r="K176" s="4"/>
    </row>
    <row r="177" spans="11:11" ht="15.75" customHeight="1" x14ac:dyDescent="0.3">
      <c r="K177" s="4"/>
    </row>
    <row r="178" spans="11:11" ht="15.75" customHeight="1" x14ac:dyDescent="0.3">
      <c r="K178" s="4"/>
    </row>
    <row r="179" spans="11:11" ht="15.75" customHeight="1" x14ac:dyDescent="0.3">
      <c r="K179" s="4"/>
    </row>
    <row r="180" spans="11:11" ht="15.75" customHeight="1" x14ac:dyDescent="0.3">
      <c r="K180" s="4"/>
    </row>
    <row r="181" spans="11:11" ht="15.75" customHeight="1" x14ac:dyDescent="0.3">
      <c r="K181" s="4"/>
    </row>
    <row r="182" spans="11:11" ht="15.75" customHeight="1" x14ac:dyDescent="0.3">
      <c r="K182" s="4"/>
    </row>
    <row r="183" spans="11:11" ht="15.75" customHeight="1" x14ac:dyDescent="0.3">
      <c r="K183" s="4"/>
    </row>
    <row r="184" spans="11:11" ht="15.75" customHeight="1" x14ac:dyDescent="0.3">
      <c r="K184" s="4"/>
    </row>
    <row r="185" spans="11:11" ht="15.75" customHeight="1" x14ac:dyDescent="0.3">
      <c r="K185" s="4"/>
    </row>
    <row r="186" spans="11:11" ht="15.75" customHeight="1" x14ac:dyDescent="0.3">
      <c r="K186" s="4"/>
    </row>
    <row r="187" spans="11:11" ht="15.75" customHeight="1" x14ac:dyDescent="0.3">
      <c r="K187" s="4"/>
    </row>
    <row r="188" spans="11:11" ht="15.75" customHeight="1" x14ac:dyDescent="0.3">
      <c r="K188" s="4"/>
    </row>
    <row r="189" spans="11:11" ht="15.75" customHeight="1" x14ac:dyDescent="0.3">
      <c r="K189" s="4"/>
    </row>
    <row r="190" spans="11:11" ht="15.75" customHeight="1" x14ac:dyDescent="0.3">
      <c r="K190" s="4"/>
    </row>
    <row r="191" spans="11:11" ht="15.75" customHeight="1" x14ac:dyDescent="0.3">
      <c r="K191" s="4"/>
    </row>
    <row r="192" spans="11:11" ht="15.75" customHeight="1" x14ac:dyDescent="0.3">
      <c r="K192" s="4"/>
    </row>
    <row r="193" spans="11:11" ht="15.75" customHeight="1" x14ac:dyDescent="0.3">
      <c r="K193" s="4"/>
    </row>
    <row r="194" spans="11:11" ht="15.75" customHeight="1" x14ac:dyDescent="0.3">
      <c r="K194" s="4"/>
    </row>
    <row r="195" spans="11:11" ht="15.75" customHeight="1" x14ac:dyDescent="0.3">
      <c r="K195" s="4"/>
    </row>
    <row r="196" spans="11:11" ht="15.75" customHeight="1" x14ac:dyDescent="0.3">
      <c r="K196" s="4"/>
    </row>
    <row r="197" spans="11:11" ht="15.75" customHeight="1" x14ac:dyDescent="0.3">
      <c r="K197" s="4"/>
    </row>
    <row r="198" spans="11:11" ht="15.75" customHeight="1" x14ac:dyDescent="0.3">
      <c r="K198" s="4"/>
    </row>
    <row r="199" spans="11:11" ht="15.75" customHeight="1" x14ac:dyDescent="0.3">
      <c r="K199" s="4"/>
    </row>
    <row r="200" spans="11:11" ht="15.75" customHeight="1" x14ac:dyDescent="0.3">
      <c r="K200" s="4"/>
    </row>
    <row r="201" spans="11:11" ht="15.75" customHeight="1" x14ac:dyDescent="0.3">
      <c r="K201" s="4"/>
    </row>
    <row r="202" spans="11:11" ht="15.75" customHeight="1" x14ac:dyDescent="0.3">
      <c r="K202" s="4"/>
    </row>
    <row r="203" spans="11:11" ht="15.75" customHeight="1" x14ac:dyDescent="0.3">
      <c r="K203" s="4"/>
    </row>
    <row r="204" spans="11:11" ht="15.75" customHeight="1" x14ac:dyDescent="0.3">
      <c r="K204" s="4"/>
    </row>
    <row r="205" spans="11:11" ht="15.75" customHeight="1" x14ac:dyDescent="0.3">
      <c r="K205" s="4"/>
    </row>
    <row r="206" spans="11:11" ht="15.75" customHeight="1" x14ac:dyDescent="0.3">
      <c r="K206" s="4"/>
    </row>
    <row r="207" spans="11:11" ht="15.75" customHeight="1" x14ac:dyDescent="0.3">
      <c r="K207" s="4"/>
    </row>
    <row r="208" spans="11:11" ht="15.75" customHeight="1" x14ac:dyDescent="0.3">
      <c r="K208" s="4"/>
    </row>
    <row r="209" spans="11:11" ht="15.75" customHeight="1" x14ac:dyDescent="0.3">
      <c r="K209" s="4"/>
    </row>
    <row r="210" spans="11:11" ht="15.75" customHeight="1" x14ac:dyDescent="0.3">
      <c r="K210" s="4"/>
    </row>
    <row r="211" spans="11:11" ht="15.75" customHeight="1" x14ac:dyDescent="0.3">
      <c r="K211" s="4"/>
    </row>
    <row r="212" spans="11:11" ht="15.75" customHeight="1" x14ac:dyDescent="0.3">
      <c r="K212" s="4"/>
    </row>
    <row r="213" spans="11:11" ht="15.75" customHeight="1" x14ac:dyDescent="0.3">
      <c r="K213" s="4"/>
    </row>
    <row r="214" spans="11:11" ht="15.75" customHeight="1" x14ac:dyDescent="0.3">
      <c r="K214" s="4"/>
    </row>
    <row r="215" spans="11:11" ht="15.75" customHeight="1" x14ac:dyDescent="0.3">
      <c r="K215" s="4"/>
    </row>
    <row r="216" spans="11:11" ht="15.75" customHeight="1" x14ac:dyDescent="0.3">
      <c r="K216" s="4"/>
    </row>
    <row r="217" spans="11:11" ht="15.75" customHeight="1" x14ac:dyDescent="0.3">
      <c r="K217" s="4"/>
    </row>
    <row r="218" spans="11:11" ht="15.75" customHeight="1" x14ac:dyDescent="0.3">
      <c r="K218" s="4"/>
    </row>
    <row r="219" spans="11:11" ht="15.75" customHeight="1" x14ac:dyDescent="0.3">
      <c r="K219" s="4"/>
    </row>
    <row r="220" spans="11:11" ht="15.75" customHeight="1" x14ac:dyDescent="0.3">
      <c r="K220" s="4"/>
    </row>
    <row r="221" spans="11:11" ht="15.75" customHeight="1" x14ac:dyDescent="0.3">
      <c r="K221" s="4"/>
    </row>
    <row r="222" spans="11:11" ht="15.75" customHeight="1" x14ac:dyDescent="0.3">
      <c r="K222" s="4"/>
    </row>
    <row r="223" spans="11:11" ht="15.75" customHeight="1" x14ac:dyDescent="0.3">
      <c r="K223" s="4"/>
    </row>
    <row r="224" spans="11:11" ht="15.75" customHeight="1" x14ac:dyDescent="0.3">
      <c r="K224" s="4"/>
    </row>
    <row r="225" spans="11:11" ht="15.75" customHeight="1" x14ac:dyDescent="0.3">
      <c r="K225" s="4"/>
    </row>
    <row r="226" spans="11:11" ht="15.75" customHeight="1" x14ac:dyDescent="0.3">
      <c r="K226" s="4"/>
    </row>
    <row r="227" spans="11:11" ht="15.75" customHeight="1" x14ac:dyDescent="0.3">
      <c r="K227" s="4"/>
    </row>
    <row r="228" spans="11:11" ht="15.75" customHeight="1" x14ac:dyDescent="0.3">
      <c r="K228" s="4"/>
    </row>
    <row r="229" spans="11:11" ht="15.75" customHeight="1" x14ac:dyDescent="0.3">
      <c r="K229" s="4"/>
    </row>
    <row r="230" spans="11:11" ht="15.75" customHeight="1" x14ac:dyDescent="0.3">
      <c r="K230" s="4"/>
    </row>
    <row r="231" spans="11:11" ht="15.75" customHeight="1" x14ac:dyDescent="0.3">
      <c r="K231" s="4"/>
    </row>
    <row r="232" spans="11:11" ht="15.75" customHeight="1" x14ac:dyDescent="0.3">
      <c r="K232" s="4"/>
    </row>
    <row r="233" spans="11:11" ht="15.75" customHeight="1" x14ac:dyDescent="0.3">
      <c r="K233" s="4"/>
    </row>
    <row r="234" spans="11:11" ht="15.75" customHeight="1" x14ac:dyDescent="0.3">
      <c r="K234" s="4"/>
    </row>
    <row r="235" spans="11:11" ht="15.75" customHeight="1" x14ac:dyDescent="0.3">
      <c r="K235" s="4"/>
    </row>
    <row r="236" spans="11:11" ht="15.75" customHeight="1" x14ac:dyDescent="0.3">
      <c r="K236" s="4"/>
    </row>
    <row r="237" spans="11:11" ht="15.75" customHeight="1" x14ac:dyDescent="0.3">
      <c r="K237" s="4"/>
    </row>
    <row r="238" spans="11:11" ht="15.75" customHeight="1" x14ac:dyDescent="0.3">
      <c r="K238" s="4"/>
    </row>
    <row r="239" spans="11:11" ht="15.75" customHeight="1" x14ac:dyDescent="0.3">
      <c r="K239" s="4"/>
    </row>
    <row r="240" spans="11:11" ht="15.75" customHeight="1" x14ac:dyDescent="0.3">
      <c r="K240" s="4"/>
    </row>
    <row r="241" spans="11:11" ht="15.75" customHeight="1" x14ac:dyDescent="0.3">
      <c r="K241" s="4"/>
    </row>
    <row r="242" spans="11:11" ht="15.75" customHeight="1" x14ac:dyDescent="0.3">
      <c r="K242" s="4"/>
    </row>
    <row r="243" spans="11:11" ht="15.75" customHeight="1" x14ac:dyDescent="0.3">
      <c r="K243" s="4"/>
    </row>
    <row r="244" spans="11:11" ht="15.75" customHeight="1" x14ac:dyDescent="0.3">
      <c r="K244" s="4"/>
    </row>
    <row r="245" spans="11:11" ht="15.75" customHeight="1" x14ac:dyDescent="0.3">
      <c r="K245" s="4"/>
    </row>
    <row r="246" spans="11:11" ht="15.75" customHeight="1" x14ac:dyDescent="0.3">
      <c r="K246" s="4"/>
    </row>
    <row r="247" spans="11:11" ht="15.75" customHeight="1" x14ac:dyDescent="0.3">
      <c r="K247" s="4"/>
    </row>
    <row r="248" spans="11:11" ht="15.75" customHeight="1" x14ac:dyDescent="0.3">
      <c r="K248" s="4"/>
    </row>
    <row r="249" spans="11:11" ht="15.75" customHeight="1" x14ac:dyDescent="0.3">
      <c r="K249" s="4"/>
    </row>
    <row r="250" spans="11:11" ht="15.75" customHeight="1" x14ac:dyDescent="0.3">
      <c r="K250" s="4"/>
    </row>
    <row r="251" spans="11:11" ht="15.75" customHeight="1" x14ac:dyDescent="0.3">
      <c r="K251" s="4"/>
    </row>
    <row r="252" spans="11:11" ht="15.75" customHeight="1" x14ac:dyDescent="0.3">
      <c r="K252" s="4"/>
    </row>
    <row r="253" spans="11:11" ht="15.75" customHeight="1" x14ac:dyDescent="0.3">
      <c r="K253" s="4"/>
    </row>
    <row r="254" spans="11:11" ht="15.75" customHeight="1" x14ac:dyDescent="0.3">
      <c r="K254" s="4"/>
    </row>
    <row r="255" spans="11:11" ht="15.75" customHeight="1" x14ac:dyDescent="0.3">
      <c r="K255" s="4"/>
    </row>
    <row r="256" spans="11:11" ht="15.75" customHeight="1" x14ac:dyDescent="0.3">
      <c r="K256" s="4"/>
    </row>
    <row r="257" spans="11:11" ht="15.75" customHeight="1" x14ac:dyDescent="0.3">
      <c r="K257" s="4"/>
    </row>
    <row r="258" spans="11:11" ht="15.75" customHeight="1" x14ac:dyDescent="0.3">
      <c r="K258" s="4"/>
    </row>
    <row r="259" spans="11:11" ht="15.75" customHeight="1" x14ac:dyDescent="0.3">
      <c r="K259" s="4"/>
    </row>
    <row r="260" spans="11:11" ht="15.75" customHeight="1" x14ac:dyDescent="0.3">
      <c r="K260" s="4"/>
    </row>
    <row r="261" spans="11:11" ht="15.75" customHeight="1" x14ac:dyDescent="0.3">
      <c r="K261" s="4"/>
    </row>
    <row r="262" spans="11:11" ht="15.75" customHeight="1" x14ac:dyDescent="0.3">
      <c r="K262" s="4"/>
    </row>
    <row r="263" spans="11:11" ht="15.75" customHeight="1" x14ac:dyDescent="0.3">
      <c r="K263" s="4"/>
    </row>
    <row r="264" spans="11:11" ht="15.75" customHeight="1" x14ac:dyDescent="0.3">
      <c r="K264" s="4"/>
    </row>
    <row r="265" spans="11:11" ht="15.75" customHeight="1" x14ac:dyDescent="0.3">
      <c r="K265" s="4"/>
    </row>
    <row r="266" spans="11:11" ht="15.75" customHeight="1" x14ac:dyDescent="0.3">
      <c r="K266" s="4"/>
    </row>
    <row r="267" spans="11:11" ht="15.75" customHeight="1" x14ac:dyDescent="0.3">
      <c r="K267" s="4"/>
    </row>
    <row r="268" spans="11:11" ht="15.75" customHeight="1" x14ac:dyDescent="0.3">
      <c r="K268" s="4"/>
    </row>
    <row r="269" spans="11:11" ht="15.75" customHeight="1" x14ac:dyDescent="0.3">
      <c r="K269" s="4"/>
    </row>
    <row r="270" spans="11:11" ht="15.75" customHeight="1" x14ac:dyDescent="0.3">
      <c r="K270" s="4"/>
    </row>
    <row r="271" spans="11:11" ht="15.75" customHeight="1" x14ac:dyDescent="0.3">
      <c r="K271" s="4"/>
    </row>
    <row r="272" spans="11:11" ht="15.75" customHeight="1" x14ac:dyDescent="0.3">
      <c r="K272" s="4"/>
    </row>
    <row r="273" spans="11:11" ht="15.75" customHeight="1" x14ac:dyDescent="0.3">
      <c r="K273" s="4"/>
    </row>
    <row r="274" spans="11:11" ht="15.75" customHeight="1" x14ac:dyDescent="0.3">
      <c r="K274" s="4"/>
    </row>
    <row r="275" spans="11:11" ht="15.75" customHeight="1" x14ac:dyDescent="0.3">
      <c r="K275" s="4"/>
    </row>
    <row r="276" spans="11:11" ht="15.75" customHeight="1" x14ac:dyDescent="0.3">
      <c r="K276" s="4"/>
    </row>
    <row r="277" spans="11:11" ht="15.75" customHeight="1" x14ac:dyDescent="0.3">
      <c r="K277" s="4"/>
    </row>
    <row r="278" spans="11:11" ht="15.75" customHeight="1" x14ac:dyDescent="0.3">
      <c r="K278" s="4"/>
    </row>
    <row r="279" spans="11:11" ht="15.75" customHeight="1" x14ac:dyDescent="0.3">
      <c r="K279" s="4"/>
    </row>
    <row r="280" spans="11:11" ht="15.75" customHeight="1" x14ac:dyDescent="0.3">
      <c r="K280" s="4"/>
    </row>
    <row r="281" spans="11:11" ht="15.75" customHeight="1" x14ac:dyDescent="0.3">
      <c r="K281" s="4"/>
    </row>
    <row r="282" spans="11:11" ht="15.75" customHeight="1" x14ac:dyDescent="0.3">
      <c r="K282" s="4"/>
    </row>
    <row r="283" spans="11:11" ht="15.75" customHeight="1" x14ac:dyDescent="0.3">
      <c r="K283" s="4"/>
    </row>
    <row r="284" spans="11:11" ht="15.75" customHeight="1" x14ac:dyDescent="0.3">
      <c r="K284" s="4"/>
    </row>
    <row r="285" spans="11:11" ht="15.75" customHeight="1" x14ac:dyDescent="0.3">
      <c r="K285" s="4"/>
    </row>
    <row r="286" spans="11:11" ht="15.75" customHeight="1" x14ac:dyDescent="0.3">
      <c r="K286" s="4"/>
    </row>
    <row r="287" spans="11:11" ht="15.75" customHeight="1" x14ac:dyDescent="0.3">
      <c r="K287" s="4"/>
    </row>
    <row r="288" spans="11:11" ht="15.75" customHeight="1" x14ac:dyDescent="0.3">
      <c r="K288" s="4"/>
    </row>
    <row r="289" spans="11:11" ht="15.75" customHeight="1" x14ac:dyDescent="0.3">
      <c r="K289" s="4"/>
    </row>
    <row r="290" spans="11:11" ht="15.75" customHeight="1" x14ac:dyDescent="0.3">
      <c r="K290" s="4"/>
    </row>
    <row r="291" spans="11:11" ht="15.75" customHeight="1" x14ac:dyDescent="0.3">
      <c r="K291" s="4"/>
    </row>
    <row r="292" spans="11:11" ht="15.75" customHeight="1" x14ac:dyDescent="0.3">
      <c r="K292" s="4"/>
    </row>
    <row r="293" spans="11:11" ht="15.75" customHeight="1" x14ac:dyDescent="0.3">
      <c r="K293" s="4"/>
    </row>
    <row r="294" spans="11:11" ht="15.75" customHeight="1" x14ac:dyDescent="0.3">
      <c r="K294" s="4"/>
    </row>
    <row r="295" spans="11:11" ht="15.75" customHeight="1" x14ac:dyDescent="0.3">
      <c r="K295" s="4"/>
    </row>
    <row r="296" spans="11:11" ht="15.75" customHeight="1" x14ac:dyDescent="0.3">
      <c r="K296" s="4"/>
    </row>
    <row r="297" spans="11:11" ht="15.75" customHeight="1" x14ac:dyDescent="0.3">
      <c r="K297" s="4"/>
    </row>
    <row r="298" spans="11:11" ht="15.75" customHeight="1" x14ac:dyDescent="0.3">
      <c r="K298" s="4"/>
    </row>
    <row r="299" spans="11:11" ht="15.75" customHeight="1" x14ac:dyDescent="0.3">
      <c r="K299" s="4"/>
    </row>
    <row r="300" spans="11:11" ht="15.75" customHeight="1" x14ac:dyDescent="0.3">
      <c r="K300" s="4"/>
    </row>
    <row r="301" spans="11:11" ht="15.75" customHeight="1" x14ac:dyDescent="0.3">
      <c r="K301" s="4"/>
    </row>
    <row r="302" spans="11:11" ht="15.75" customHeight="1" x14ac:dyDescent="0.3">
      <c r="K302" s="4"/>
    </row>
    <row r="303" spans="11:11" ht="15.75" customHeight="1" x14ac:dyDescent="0.3">
      <c r="K303" s="4"/>
    </row>
    <row r="304" spans="11:11" ht="15.75" customHeight="1" x14ac:dyDescent="0.3">
      <c r="K304" s="4"/>
    </row>
    <row r="305" spans="11:11" ht="15.75" customHeight="1" x14ac:dyDescent="0.3">
      <c r="K305" s="4"/>
    </row>
    <row r="306" spans="11:11" ht="15.75" customHeight="1" x14ac:dyDescent="0.3">
      <c r="K306" s="4"/>
    </row>
    <row r="307" spans="11:11" ht="15.75" customHeight="1" x14ac:dyDescent="0.3">
      <c r="K307" s="4"/>
    </row>
    <row r="308" spans="11:11" ht="15.75" customHeight="1" x14ac:dyDescent="0.3">
      <c r="K308" s="4"/>
    </row>
    <row r="309" spans="11:11" ht="15.75" customHeight="1" x14ac:dyDescent="0.3">
      <c r="K309" s="4"/>
    </row>
    <row r="310" spans="11:11" ht="15.75" customHeight="1" x14ac:dyDescent="0.3">
      <c r="K310" s="4"/>
    </row>
    <row r="311" spans="11:11" ht="15.75" customHeight="1" x14ac:dyDescent="0.3">
      <c r="K311" s="4"/>
    </row>
    <row r="312" spans="11:11" ht="15.75" customHeight="1" x14ac:dyDescent="0.3">
      <c r="K312" s="4"/>
    </row>
    <row r="313" spans="11:11" ht="15.75" customHeight="1" x14ac:dyDescent="0.3">
      <c r="K313" s="4"/>
    </row>
    <row r="314" spans="11:11" ht="15.75" customHeight="1" x14ac:dyDescent="0.3">
      <c r="K314" s="4"/>
    </row>
    <row r="315" spans="11:11" ht="15.75" customHeight="1" x14ac:dyDescent="0.3">
      <c r="K315" s="4"/>
    </row>
    <row r="316" spans="11:11" ht="15.75" customHeight="1" x14ac:dyDescent="0.3">
      <c r="K316" s="4"/>
    </row>
    <row r="317" spans="11:11" ht="15.75" customHeight="1" x14ac:dyDescent="0.3">
      <c r="K317" s="4"/>
    </row>
    <row r="318" spans="11:11" ht="15.75" customHeight="1" x14ac:dyDescent="0.3">
      <c r="K318" s="4"/>
    </row>
    <row r="319" spans="11:11" ht="15.75" customHeight="1" x14ac:dyDescent="0.3">
      <c r="K319" s="4"/>
    </row>
    <row r="320" spans="11:11" ht="15.75" customHeight="1" x14ac:dyDescent="0.3">
      <c r="K320" s="4"/>
    </row>
    <row r="321" spans="11:11" ht="15.75" customHeight="1" x14ac:dyDescent="0.3">
      <c r="K321" s="4"/>
    </row>
    <row r="322" spans="11:11" ht="15.75" customHeight="1" x14ac:dyDescent="0.3">
      <c r="K322" s="4"/>
    </row>
    <row r="323" spans="11:11" ht="15.75" customHeight="1" x14ac:dyDescent="0.3">
      <c r="K323" s="4"/>
    </row>
    <row r="324" spans="11:11" ht="15.75" customHeight="1" x14ac:dyDescent="0.3">
      <c r="K324" s="4"/>
    </row>
    <row r="325" spans="11:11" ht="15.75" customHeight="1" x14ac:dyDescent="0.3">
      <c r="K325" s="4"/>
    </row>
    <row r="326" spans="11:11" ht="15.75" customHeight="1" x14ac:dyDescent="0.3">
      <c r="K326" s="4"/>
    </row>
    <row r="327" spans="11:11" ht="15.75" customHeight="1" x14ac:dyDescent="0.3">
      <c r="K327" s="4"/>
    </row>
    <row r="328" spans="11:11" ht="15.75" customHeight="1" x14ac:dyDescent="0.3">
      <c r="K328" s="4"/>
    </row>
    <row r="329" spans="11:11" ht="15.75" customHeight="1" x14ac:dyDescent="0.3">
      <c r="K329" s="4"/>
    </row>
    <row r="330" spans="11:11" ht="15.75" customHeight="1" x14ac:dyDescent="0.3">
      <c r="K330" s="4"/>
    </row>
    <row r="331" spans="11:11" ht="15.75" customHeight="1" x14ac:dyDescent="0.3">
      <c r="K331" s="4"/>
    </row>
    <row r="332" spans="11:11" ht="15.75" customHeight="1" x14ac:dyDescent="0.3">
      <c r="K332" s="4"/>
    </row>
    <row r="333" spans="11:11" ht="15.75" customHeight="1" x14ac:dyDescent="0.3">
      <c r="K333" s="4"/>
    </row>
    <row r="334" spans="11:11" ht="15.75" customHeight="1" x14ac:dyDescent="0.3">
      <c r="K334" s="4"/>
    </row>
    <row r="335" spans="11:11" ht="15.75" customHeight="1" x14ac:dyDescent="0.3">
      <c r="K335" s="4"/>
    </row>
    <row r="336" spans="11:11" ht="15.75" customHeight="1" x14ac:dyDescent="0.3">
      <c r="K336" s="4"/>
    </row>
    <row r="337" spans="11:11" ht="15.75" customHeight="1" x14ac:dyDescent="0.3">
      <c r="K337" s="4"/>
    </row>
    <row r="338" spans="11:11" ht="15.75" customHeight="1" x14ac:dyDescent="0.3">
      <c r="K338" s="4"/>
    </row>
    <row r="339" spans="11:11" ht="15.75" customHeight="1" x14ac:dyDescent="0.3">
      <c r="K339" s="4"/>
    </row>
    <row r="340" spans="11:11" ht="15.75" customHeight="1" x14ac:dyDescent="0.3">
      <c r="K340" s="4"/>
    </row>
    <row r="341" spans="11:11" ht="15.75" customHeight="1" x14ac:dyDescent="0.3">
      <c r="K341" s="4"/>
    </row>
    <row r="342" spans="11:11" ht="15.75" customHeight="1" x14ac:dyDescent="0.3">
      <c r="K342" s="4"/>
    </row>
    <row r="343" spans="11:11" ht="15.75" customHeight="1" x14ac:dyDescent="0.3">
      <c r="K343" s="4"/>
    </row>
    <row r="344" spans="11:11" ht="15.75" customHeight="1" x14ac:dyDescent="0.3">
      <c r="K344" s="4"/>
    </row>
    <row r="345" spans="11:11" ht="15.75" customHeight="1" x14ac:dyDescent="0.3">
      <c r="K345" s="4"/>
    </row>
    <row r="346" spans="11:11" ht="15.75" customHeight="1" x14ac:dyDescent="0.3">
      <c r="K346" s="4"/>
    </row>
    <row r="347" spans="11:11" ht="15.75" customHeight="1" x14ac:dyDescent="0.3">
      <c r="K347" s="4"/>
    </row>
    <row r="348" spans="11:11" ht="15.75" customHeight="1" x14ac:dyDescent="0.3">
      <c r="K348" s="4"/>
    </row>
    <row r="349" spans="11:11" ht="15.75" customHeight="1" x14ac:dyDescent="0.3">
      <c r="K349" s="4"/>
    </row>
    <row r="350" spans="11:11" ht="15.75" customHeight="1" x14ac:dyDescent="0.3">
      <c r="K350" s="4"/>
    </row>
    <row r="351" spans="11:11" ht="15.75" customHeight="1" x14ac:dyDescent="0.3">
      <c r="K351" s="4"/>
    </row>
    <row r="352" spans="11:11" ht="15.75" customHeight="1" x14ac:dyDescent="0.3">
      <c r="K352" s="4"/>
    </row>
    <row r="353" spans="11:11" ht="15.75" customHeight="1" x14ac:dyDescent="0.3">
      <c r="K353" s="4"/>
    </row>
    <row r="354" spans="11:11" ht="15.75" customHeight="1" x14ac:dyDescent="0.3">
      <c r="K354" s="4"/>
    </row>
    <row r="355" spans="11:11" ht="15.75" customHeight="1" x14ac:dyDescent="0.3">
      <c r="K355" s="4"/>
    </row>
    <row r="356" spans="11:11" ht="15.75" customHeight="1" x14ac:dyDescent="0.3">
      <c r="K356" s="4"/>
    </row>
    <row r="357" spans="11:11" ht="15.75" customHeight="1" x14ac:dyDescent="0.3">
      <c r="K357" s="4"/>
    </row>
    <row r="358" spans="11:11" ht="15.75" customHeight="1" x14ac:dyDescent="0.3">
      <c r="K358" s="4"/>
    </row>
    <row r="359" spans="11:11" ht="15.75" customHeight="1" x14ac:dyDescent="0.3">
      <c r="K359" s="4"/>
    </row>
    <row r="360" spans="11:11" ht="15.75" customHeight="1" x14ac:dyDescent="0.3">
      <c r="K360" s="4"/>
    </row>
    <row r="361" spans="11:11" ht="15.75" customHeight="1" x14ac:dyDescent="0.3">
      <c r="K361" s="4"/>
    </row>
    <row r="362" spans="11:11" ht="15.75" customHeight="1" x14ac:dyDescent="0.3">
      <c r="K362" s="4"/>
    </row>
    <row r="363" spans="11:11" ht="15.75" customHeight="1" x14ac:dyDescent="0.3">
      <c r="K363" s="4"/>
    </row>
    <row r="364" spans="11:11" ht="15.75" customHeight="1" x14ac:dyDescent="0.3">
      <c r="K364" s="4"/>
    </row>
    <row r="365" spans="11:11" ht="15.75" customHeight="1" x14ac:dyDescent="0.3">
      <c r="K365" s="4"/>
    </row>
    <row r="366" spans="11:11" ht="15.75" customHeight="1" x14ac:dyDescent="0.3">
      <c r="K366" s="4"/>
    </row>
    <row r="367" spans="11:11" ht="15.75" customHeight="1" x14ac:dyDescent="0.3">
      <c r="K367" s="4"/>
    </row>
    <row r="368" spans="11:11" ht="15.75" customHeight="1" x14ac:dyDescent="0.3">
      <c r="K368" s="4"/>
    </row>
    <row r="369" spans="11:11" ht="15.75" customHeight="1" x14ac:dyDescent="0.3">
      <c r="K369" s="4"/>
    </row>
    <row r="370" spans="11:11" ht="15.75" customHeight="1" x14ac:dyDescent="0.3">
      <c r="K370" s="4"/>
    </row>
    <row r="371" spans="11:11" ht="15.75" customHeight="1" x14ac:dyDescent="0.3">
      <c r="K371" s="4"/>
    </row>
    <row r="372" spans="11:11" ht="15.75" customHeight="1" x14ac:dyDescent="0.3">
      <c r="K372" s="4"/>
    </row>
    <row r="373" spans="11:11" ht="15.75" customHeight="1" x14ac:dyDescent="0.3">
      <c r="K373" s="4"/>
    </row>
    <row r="374" spans="11:11" ht="15.75" customHeight="1" x14ac:dyDescent="0.3">
      <c r="K374" s="4"/>
    </row>
    <row r="375" spans="11:11" ht="15.75" customHeight="1" x14ac:dyDescent="0.3">
      <c r="K375" s="4"/>
    </row>
    <row r="376" spans="11:11" ht="15.75" customHeight="1" x14ac:dyDescent="0.3">
      <c r="K376" s="4"/>
    </row>
    <row r="377" spans="11:11" ht="15.75" customHeight="1" x14ac:dyDescent="0.3">
      <c r="K377" s="4"/>
    </row>
    <row r="378" spans="11:11" ht="15.75" customHeight="1" x14ac:dyDescent="0.3">
      <c r="K378" s="4"/>
    </row>
    <row r="379" spans="11:11" ht="15.75" customHeight="1" x14ac:dyDescent="0.3">
      <c r="K379" s="4"/>
    </row>
    <row r="380" spans="11:11" ht="15.75" customHeight="1" x14ac:dyDescent="0.3">
      <c r="K380" s="4"/>
    </row>
    <row r="381" spans="11:11" ht="15.75" customHeight="1" x14ac:dyDescent="0.3">
      <c r="K381" s="4"/>
    </row>
    <row r="382" spans="11:11" ht="15.75" customHeight="1" x14ac:dyDescent="0.3">
      <c r="K382" s="4"/>
    </row>
    <row r="383" spans="11:11" ht="15.75" customHeight="1" x14ac:dyDescent="0.3">
      <c r="K383" s="4"/>
    </row>
    <row r="384" spans="11:11" ht="15.75" customHeight="1" x14ac:dyDescent="0.3">
      <c r="K384" s="4"/>
    </row>
    <row r="385" spans="11:11" ht="15.75" customHeight="1" x14ac:dyDescent="0.3">
      <c r="K385" s="4"/>
    </row>
    <row r="386" spans="11:11" ht="15.75" customHeight="1" x14ac:dyDescent="0.3">
      <c r="K386" s="4"/>
    </row>
    <row r="387" spans="11:11" ht="15.75" customHeight="1" x14ac:dyDescent="0.3">
      <c r="K387" s="4"/>
    </row>
    <row r="388" spans="11:11" ht="15.75" customHeight="1" x14ac:dyDescent="0.3">
      <c r="K388" s="4"/>
    </row>
    <row r="389" spans="11:11" ht="15.75" customHeight="1" x14ac:dyDescent="0.3">
      <c r="K389" s="4"/>
    </row>
    <row r="390" spans="11:11" ht="15.75" customHeight="1" x14ac:dyDescent="0.3">
      <c r="K390" s="4"/>
    </row>
    <row r="391" spans="11:11" ht="15.75" customHeight="1" x14ac:dyDescent="0.3">
      <c r="K391" s="4"/>
    </row>
    <row r="392" spans="11:11" ht="15.75" customHeight="1" x14ac:dyDescent="0.3">
      <c r="K392" s="4"/>
    </row>
    <row r="393" spans="11:11" ht="15.75" customHeight="1" x14ac:dyDescent="0.3">
      <c r="K393" s="4"/>
    </row>
    <row r="394" spans="11:11" ht="15.75" customHeight="1" x14ac:dyDescent="0.3">
      <c r="K394" s="4"/>
    </row>
    <row r="395" spans="11:11" ht="15.75" customHeight="1" x14ac:dyDescent="0.3">
      <c r="K395" s="4"/>
    </row>
    <row r="396" spans="11:11" ht="15.75" customHeight="1" x14ac:dyDescent="0.3">
      <c r="K396" s="4"/>
    </row>
    <row r="397" spans="11:11" ht="15.75" customHeight="1" x14ac:dyDescent="0.3">
      <c r="K397" s="4"/>
    </row>
    <row r="398" spans="11:11" ht="15.75" customHeight="1" x14ac:dyDescent="0.3">
      <c r="K398" s="4"/>
    </row>
    <row r="399" spans="11:11" ht="15.75" customHeight="1" x14ac:dyDescent="0.3">
      <c r="K399" s="4"/>
    </row>
    <row r="400" spans="11:11" ht="15.75" customHeight="1" x14ac:dyDescent="0.3">
      <c r="K400" s="4"/>
    </row>
    <row r="401" spans="11:11" ht="15.75" customHeight="1" x14ac:dyDescent="0.3">
      <c r="K401" s="4"/>
    </row>
    <row r="402" spans="11:11" ht="15.75" customHeight="1" x14ac:dyDescent="0.3">
      <c r="K402" s="4"/>
    </row>
    <row r="403" spans="11:11" ht="15.75" customHeight="1" x14ac:dyDescent="0.3">
      <c r="K403" s="4"/>
    </row>
    <row r="404" spans="11:11" ht="15.75" customHeight="1" x14ac:dyDescent="0.3">
      <c r="K404" s="4"/>
    </row>
    <row r="405" spans="11:11" ht="15.75" customHeight="1" x14ac:dyDescent="0.3">
      <c r="K405" s="4"/>
    </row>
    <row r="406" spans="11:11" ht="15.75" customHeight="1" x14ac:dyDescent="0.3">
      <c r="K406" s="4"/>
    </row>
    <row r="407" spans="11:11" ht="15.75" customHeight="1" x14ac:dyDescent="0.3">
      <c r="K407" s="4"/>
    </row>
    <row r="408" spans="11:11" ht="15.75" customHeight="1" x14ac:dyDescent="0.3">
      <c r="K408" s="4"/>
    </row>
    <row r="409" spans="11:11" ht="15.75" customHeight="1" x14ac:dyDescent="0.3">
      <c r="K409" s="4"/>
    </row>
    <row r="410" spans="11:11" ht="15.75" customHeight="1" x14ac:dyDescent="0.3">
      <c r="K410" s="4"/>
    </row>
    <row r="411" spans="11:11" ht="15.75" customHeight="1" x14ac:dyDescent="0.3">
      <c r="K411" s="4"/>
    </row>
    <row r="412" spans="11:11" ht="15.75" customHeight="1" x14ac:dyDescent="0.3">
      <c r="K412" s="4"/>
    </row>
    <row r="413" spans="11:11" ht="15.75" customHeight="1" x14ac:dyDescent="0.3">
      <c r="K413" s="4"/>
    </row>
    <row r="414" spans="11:11" ht="15.75" customHeight="1" x14ac:dyDescent="0.3">
      <c r="K414" s="4"/>
    </row>
    <row r="415" spans="11:11" ht="15.75" customHeight="1" x14ac:dyDescent="0.3">
      <c r="K415" s="4"/>
    </row>
    <row r="416" spans="11:11" ht="15.75" customHeight="1" x14ac:dyDescent="0.3">
      <c r="K416" s="4"/>
    </row>
    <row r="417" spans="11:11" ht="15.75" customHeight="1" x14ac:dyDescent="0.3">
      <c r="K417" s="4"/>
    </row>
    <row r="418" spans="11:11" ht="15.75" customHeight="1" x14ac:dyDescent="0.3">
      <c r="K418" s="4"/>
    </row>
    <row r="419" spans="11:11" ht="15.75" customHeight="1" x14ac:dyDescent="0.3">
      <c r="K419" s="4"/>
    </row>
    <row r="420" spans="11:11" ht="15.75" customHeight="1" x14ac:dyDescent="0.3">
      <c r="K420" s="4"/>
    </row>
    <row r="421" spans="11:11" ht="15.75" customHeight="1" x14ac:dyDescent="0.3">
      <c r="K421" s="4"/>
    </row>
    <row r="422" spans="11:11" ht="15.75" customHeight="1" x14ac:dyDescent="0.3">
      <c r="K422" s="4"/>
    </row>
    <row r="423" spans="11:11" ht="15.75" customHeight="1" x14ac:dyDescent="0.3">
      <c r="K423" s="4"/>
    </row>
    <row r="424" spans="11:11" ht="15.75" customHeight="1" x14ac:dyDescent="0.3">
      <c r="K424" s="4"/>
    </row>
    <row r="425" spans="11:11" ht="15.75" customHeight="1" x14ac:dyDescent="0.3">
      <c r="K425" s="4"/>
    </row>
    <row r="426" spans="11:11" ht="15.75" customHeight="1" x14ac:dyDescent="0.3">
      <c r="K426" s="4"/>
    </row>
    <row r="427" spans="11:11" ht="15.75" customHeight="1" x14ac:dyDescent="0.3">
      <c r="K427" s="4"/>
    </row>
    <row r="428" spans="11:11" ht="15.75" customHeight="1" x14ac:dyDescent="0.3">
      <c r="K428" s="4"/>
    </row>
    <row r="429" spans="11:11" ht="15.75" customHeight="1" x14ac:dyDescent="0.3">
      <c r="K429" s="4"/>
    </row>
    <row r="430" spans="11:11" ht="15.75" customHeight="1" x14ac:dyDescent="0.3">
      <c r="K430" s="4"/>
    </row>
    <row r="431" spans="11:11" ht="15.75" customHeight="1" x14ac:dyDescent="0.3">
      <c r="K431" s="4"/>
    </row>
    <row r="432" spans="11:11" ht="15.75" customHeight="1" x14ac:dyDescent="0.3">
      <c r="K432" s="4"/>
    </row>
    <row r="433" spans="11:11" ht="15.75" customHeight="1" x14ac:dyDescent="0.3">
      <c r="K433" s="4"/>
    </row>
    <row r="434" spans="11:11" ht="15.75" customHeight="1" x14ac:dyDescent="0.3">
      <c r="K434" s="4"/>
    </row>
    <row r="435" spans="11:11" ht="15.75" customHeight="1" x14ac:dyDescent="0.3">
      <c r="K435" s="4"/>
    </row>
    <row r="436" spans="11:11" ht="15.75" customHeight="1" x14ac:dyDescent="0.3">
      <c r="K436" s="4"/>
    </row>
    <row r="437" spans="11:11" ht="15.75" customHeight="1" x14ac:dyDescent="0.3">
      <c r="K437" s="4"/>
    </row>
    <row r="438" spans="11:11" ht="15.75" customHeight="1" x14ac:dyDescent="0.3">
      <c r="K438" s="4"/>
    </row>
    <row r="439" spans="11:11" ht="15.75" customHeight="1" x14ac:dyDescent="0.3">
      <c r="K439" s="4"/>
    </row>
    <row r="440" spans="11:11" ht="15.75" customHeight="1" x14ac:dyDescent="0.3">
      <c r="K440" s="4"/>
    </row>
    <row r="441" spans="11:11" ht="15.75" customHeight="1" x14ac:dyDescent="0.3">
      <c r="K441" s="4"/>
    </row>
    <row r="442" spans="11:11" ht="15.75" customHeight="1" x14ac:dyDescent="0.3">
      <c r="K442" s="4"/>
    </row>
    <row r="443" spans="11:11" ht="15.75" customHeight="1" x14ac:dyDescent="0.3">
      <c r="K443" s="4"/>
    </row>
    <row r="444" spans="11:11" ht="15.75" customHeight="1" x14ac:dyDescent="0.3">
      <c r="K444" s="4"/>
    </row>
    <row r="445" spans="11:11" ht="15.75" customHeight="1" x14ac:dyDescent="0.3">
      <c r="K445" s="4"/>
    </row>
    <row r="446" spans="11:11" ht="15.75" customHeight="1" x14ac:dyDescent="0.3">
      <c r="K446" s="4"/>
    </row>
    <row r="447" spans="11:11" ht="15.75" customHeight="1" x14ac:dyDescent="0.3">
      <c r="K447" s="4"/>
    </row>
    <row r="448" spans="11:11" ht="15.75" customHeight="1" x14ac:dyDescent="0.3">
      <c r="K448" s="4"/>
    </row>
    <row r="449" spans="11:11" ht="15.75" customHeight="1" x14ac:dyDescent="0.3">
      <c r="K449" s="4"/>
    </row>
    <row r="450" spans="11:11" ht="15.75" customHeight="1" x14ac:dyDescent="0.3">
      <c r="K450" s="4"/>
    </row>
    <row r="451" spans="11:11" ht="15.75" customHeight="1" x14ac:dyDescent="0.3">
      <c r="K451" s="4"/>
    </row>
    <row r="452" spans="11:11" ht="15.75" customHeight="1" x14ac:dyDescent="0.3">
      <c r="K452" s="4"/>
    </row>
    <row r="453" spans="11:11" ht="15.75" customHeight="1" x14ac:dyDescent="0.3">
      <c r="K453" s="4"/>
    </row>
    <row r="454" spans="11:11" ht="15.75" customHeight="1" x14ac:dyDescent="0.3">
      <c r="K454" s="4"/>
    </row>
    <row r="455" spans="11:11" ht="15.75" customHeight="1" x14ac:dyDescent="0.3">
      <c r="K455" s="4"/>
    </row>
    <row r="456" spans="11:11" ht="15.75" customHeight="1" x14ac:dyDescent="0.3">
      <c r="K456" s="4"/>
    </row>
    <row r="457" spans="11:11" ht="15.75" customHeight="1" x14ac:dyDescent="0.3">
      <c r="K457" s="4"/>
    </row>
    <row r="458" spans="11:11" ht="15.75" customHeight="1" x14ac:dyDescent="0.3">
      <c r="K458" s="4"/>
    </row>
    <row r="459" spans="11:11" ht="15.75" customHeight="1" x14ac:dyDescent="0.3">
      <c r="K459" s="4"/>
    </row>
    <row r="460" spans="11:11" ht="15.75" customHeight="1" x14ac:dyDescent="0.3">
      <c r="K460" s="4"/>
    </row>
    <row r="461" spans="11:11" ht="15.75" customHeight="1" x14ac:dyDescent="0.3">
      <c r="K461" s="4"/>
    </row>
    <row r="462" spans="11:11" ht="15.75" customHeight="1" x14ac:dyDescent="0.3">
      <c r="K462" s="4"/>
    </row>
    <row r="463" spans="11:11" ht="15.75" customHeight="1" x14ac:dyDescent="0.3">
      <c r="K463" s="4"/>
    </row>
    <row r="464" spans="11:11" ht="15.75" customHeight="1" x14ac:dyDescent="0.3">
      <c r="K464" s="4"/>
    </row>
    <row r="465" spans="11:11" ht="15.75" customHeight="1" x14ac:dyDescent="0.3">
      <c r="K465" s="4"/>
    </row>
    <row r="466" spans="11:11" ht="15.75" customHeight="1" x14ac:dyDescent="0.3">
      <c r="K466" s="4"/>
    </row>
    <row r="467" spans="11:11" ht="15.75" customHeight="1" x14ac:dyDescent="0.3">
      <c r="K467" s="4"/>
    </row>
    <row r="468" spans="11:11" ht="15.75" customHeight="1" x14ac:dyDescent="0.3">
      <c r="K468" s="4"/>
    </row>
    <row r="469" spans="11:11" ht="15.75" customHeight="1" x14ac:dyDescent="0.3">
      <c r="K469" s="4"/>
    </row>
    <row r="470" spans="11:11" ht="15.75" customHeight="1" x14ac:dyDescent="0.3">
      <c r="K470" s="4"/>
    </row>
    <row r="471" spans="11:11" ht="15.75" customHeight="1" x14ac:dyDescent="0.3">
      <c r="K471" s="4"/>
    </row>
    <row r="472" spans="11:11" ht="15.75" customHeight="1" x14ac:dyDescent="0.3">
      <c r="K472" s="4"/>
    </row>
    <row r="473" spans="11:11" ht="15.75" customHeight="1" x14ac:dyDescent="0.3">
      <c r="K473" s="4"/>
    </row>
    <row r="474" spans="11:11" ht="15.75" customHeight="1" x14ac:dyDescent="0.3">
      <c r="K474" s="4"/>
    </row>
    <row r="475" spans="11:11" ht="15.75" customHeight="1" x14ac:dyDescent="0.3">
      <c r="K475" s="4"/>
    </row>
    <row r="476" spans="11:11" ht="15.75" customHeight="1" x14ac:dyDescent="0.3">
      <c r="K476" s="4"/>
    </row>
    <row r="477" spans="11:11" ht="15.75" customHeight="1" x14ac:dyDescent="0.3">
      <c r="K477" s="4"/>
    </row>
    <row r="478" spans="11:11" ht="15.75" customHeight="1" x14ac:dyDescent="0.3">
      <c r="K478" s="4"/>
    </row>
    <row r="479" spans="11:11" ht="15.75" customHeight="1" x14ac:dyDescent="0.3">
      <c r="K479" s="4"/>
    </row>
    <row r="480" spans="11:11" ht="15.75" customHeight="1" x14ac:dyDescent="0.3">
      <c r="K480" s="4"/>
    </row>
    <row r="481" spans="11:11" ht="15.75" customHeight="1" x14ac:dyDescent="0.3">
      <c r="K481" s="4"/>
    </row>
    <row r="482" spans="11:11" ht="15.75" customHeight="1" x14ac:dyDescent="0.3">
      <c r="K482" s="4"/>
    </row>
    <row r="483" spans="11:11" ht="15.75" customHeight="1" x14ac:dyDescent="0.3">
      <c r="K483" s="4"/>
    </row>
    <row r="484" spans="11:11" ht="15.75" customHeight="1" x14ac:dyDescent="0.3">
      <c r="K484" s="4"/>
    </row>
    <row r="485" spans="11:11" ht="15.75" customHeight="1" x14ac:dyDescent="0.3">
      <c r="K485" s="4"/>
    </row>
    <row r="486" spans="11:11" ht="15.75" customHeight="1" x14ac:dyDescent="0.3">
      <c r="K486" s="4"/>
    </row>
    <row r="487" spans="11:11" ht="15.75" customHeight="1" x14ac:dyDescent="0.3">
      <c r="K487" s="4"/>
    </row>
    <row r="488" spans="11:11" ht="15.75" customHeight="1" x14ac:dyDescent="0.3">
      <c r="K488" s="4"/>
    </row>
    <row r="489" spans="11:11" ht="15.75" customHeight="1" x14ac:dyDescent="0.3">
      <c r="K489" s="4"/>
    </row>
    <row r="490" spans="11:11" ht="15.75" customHeight="1" x14ac:dyDescent="0.3">
      <c r="K490" s="4"/>
    </row>
    <row r="491" spans="11:11" ht="15.75" customHeight="1" x14ac:dyDescent="0.3">
      <c r="K491" s="4"/>
    </row>
    <row r="492" spans="11:11" ht="15.75" customHeight="1" x14ac:dyDescent="0.3">
      <c r="K492" s="4"/>
    </row>
    <row r="493" spans="11:11" ht="15.75" customHeight="1" x14ac:dyDescent="0.3">
      <c r="K493" s="4"/>
    </row>
    <row r="494" spans="11:11" ht="15.75" customHeight="1" x14ac:dyDescent="0.3">
      <c r="K494" s="4"/>
    </row>
    <row r="495" spans="11:11" ht="15.75" customHeight="1" x14ac:dyDescent="0.3">
      <c r="K495" s="4"/>
    </row>
    <row r="496" spans="11:11" ht="15.75" customHeight="1" x14ac:dyDescent="0.3">
      <c r="K496" s="4"/>
    </row>
    <row r="497" spans="11:11" ht="15.75" customHeight="1" x14ac:dyDescent="0.3">
      <c r="K497" s="4"/>
    </row>
    <row r="498" spans="11:11" ht="15.75" customHeight="1" x14ac:dyDescent="0.3">
      <c r="K498" s="4"/>
    </row>
    <row r="499" spans="11:11" ht="15.75" customHeight="1" x14ac:dyDescent="0.3">
      <c r="K499" s="4"/>
    </row>
    <row r="500" spans="11:11" ht="15.75" customHeight="1" x14ac:dyDescent="0.3">
      <c r="K500" s="4"/>
    </row>
    <row r="501" spans="11:11" ht="15.75" customHeight="1" x14ac:dyDescent="0.3">
      <c r="K501" s="4"/>
    </row>
    <row r="502" spans="11:11" ht="15.75" customHeight="1" x14ac:dyDescent="0.3">
      <c r="K502" s="4"/>
    </row>
    <row r="503" spans="11:11" ht="15.75" customHeight="1" x14ac:dyDescent="0.3">
      <c r="K503" s="4"/>
    </row>
    <row r="504" spans="11:11" ht="15.75" customHeight="1" x14ac:dyDescent="0.3">
      <c r="K504" s="4"/>
    </row>
    <row r="505" spans="11:11" ht="15.75" customHeight="1" x14ac:dyDescent="0.3">
      <c r="K505" s="4"/>
    </row>
    <row r="506" spans="11:11" ht="15.75" customHeight="1" x14ac:dyDescent="0.3">
      <c r="K506" s="4"/>
    </row>
    <row r="507" spans="11:11" ht="15.75" customHeight="1" x14ac:dyDescent="0.3">
      <c r="K507" s="4"/>
    </row>
    <row r="508" spans="11:11" ht="15.75" customHeight="1" x14ac:dyDescent="0.3">
      <c r="K508" s="4"/>
    </row>
    <row r="509" spans="11:11" ht="15.75" customHeight="1" x14ac:dyDescent="0.3">
      <c r="K509" s="4"/>
    </row>
    <row r="510" spans="11:11" ht="15.75" customHeight="1" x14ac:dyDescent="0.3">
      <c r="K510" s="4"/>
    </row>
    <row r="511" spans="11:11" ht="15.75" customHeight="1" x14ac:dyDescent="0.3">
      <c r="K511" s="4"/>
    </row>
    <row r="512" spans="11:11" ht="15.75" customHeight="1" x14ac:dyDescent="0.3">
      <c r="K512" s="4"/>
    </row>
    <row r="513" spans="11:11" ht="15.75" customHeight="1" x14ac:dyDescent="0.3">
      <c r="K513" s="4"/>
    </row>
    <row r="514" spans="11:11" ht="15.75" customHeight="1" x14ac:dyDescent="0.3">
      <c r="K514" s="4"/>
    </row>
    <row r="515" spans="11:11" ht="15.75" customHeight="1" x14ac:dyDescent="0.3">
      <c r="K515" s="4"/>
    </row>
    <row r="516" spans="11:11" ht="15.75" customHeight="1" x14ac:dyDescent="0.3">
      <c r="K516" s="4"/>
    </row>
    <row r="517" spans="11:11" ht="15.75" customHeight="1" x14ac:dyDescent="0.3">
      <c r="K517" s="4"/>
    </row>
    <row r="518" spans="11:11" ht="15.75" customHeight="1" x14ac:dyDescent="0.3">
      <c r="K518" s="4"/>
    </row>
    <row r="519" spans="11:11" ht="15.75" customHeight="1" x14ac:dyDescent="0.3">
      <c r="K519" s="4"/>
    </row>
    <row r="520" spans="11:11" ht="15.75" customHeight="1" x14ac:dyDescent="0.3">
      <c r="K520" s="4"/>
    </row>
    <row r="521" spans="11:11" ht="15.75" customHeight="1" x14ac:dyDescent="0.3">
      <c r="K521" s="4"/>
    </row>
    <row r="522" spans="11:11" ht="15.75" customHeight="1" x14ac:dyDescent="0.3">
      <c r="K522" s="4"/>
    </row>
    <row r="523" spans="11:11" ht="15.75" customHeight="1" x14ac:dyDescent="0.3">
      <c r="K523" s="4"/>
    </row>
    <row r="524" spans="11:11" ht="15.75" customHeight="1" x14ac:dyDescent="0.3">
      <c r="K524" s="4"/>
    </row>
    <row r="525" spans="11:11" ht="15.75" customHeight="1" x14ac:dyDescent="0.3">
      <c r="K525" s="4"/>
    </row>
    <row r="526" spans="11:11" ht="15.75" customHeight="1" x14ac:dyDescent="0.3">
      <c r="K526" s="4"/>
    </row>
    <row r="527" spans="11:11" ht="15.75" customHeight="1" x14ac:dyDescent="0.3">
      <c r="K527" s="4"/>
    </row>
    <row r="528" spans="11:11" ht="15.75" customHeight="1" x14ac:dyDescent="0.3">
      <c r="K528" s="4"/>
    </row>
    <row r="529" spans="11:11" ht="15.75" customHeight="1" x14ac:dyDescent="0.3">
      <c r="K529" s="4"/>
    </row>
    <row r="530" spans="11:11" ht="15.75" customHeight="1" x14ac:dyDescent="0.3">
      <c r="K530" s="4"/>
    </row>
    <row r="531" spans="11:11" ht="15.75" customHeight="1" x14ac:dyDescent="0.3">
      <c r="K531" s="4"/>
    </row>
    <row r="532" spans="11:11" ht="15.75" customHeight="1" x14ac:dyDescent="0.3">
      <c r="K532" s="4"/>
    </row>
    <row r="533" spans="11:11" ht="15.75" customHeight="1" x14ac:dyDescent="0.3">
      <c r="K533" s="4"/>
    </row>
    <row r="534" spans="11:11" ht="15.75" customHeight="1" x14ac:dyDescent="0.3">
      <c r="K534" s="4"/>
    </row>
    <row r="535" spans="11:11" ht="15.75" customHeight="1" x14ac:dyDescent="0.3">
      <c r="K535" s="4"/>
    </row>
    <row r="536" spans="11:11" ht="15.75" customHeight="1" x14ac:dyDescent="0.3">
      <c r="K536" s="4"/>
    </row>
    <row r="537" spans="11:11" ht="15.75" customHeight="1" x14ac:dyDescent="0.3">
      <c r="K537" s="4"/>
    </row>
    <row r="538" spans="11:11" ht="15.75" customHeight="1" x14ac:dyDescent="0.3">
      <c r="K538" s="4"/>
    </row>
    <row r="539" spans="11:11" ht="15.75" customHeight="1" x14ac:dyDescent="0.3">
      <c r="K539" s="4"/>
    </row>
    <row r="540" spans="11:11" ht="15.75" customHeight="1" x14ac:dyDescent="0.3">
      <c r="K540" s="4"/>
    </row>
    <row r="541" spans="11:11" ht="15.75" customHeight="1" x14ac:dyDescent="0.3">
      <c r="K541" s="4"/>
    </row>
    <row r="542" spans="11:11" ht="15.75" customHeight="1" x14ac:dyDescent="0.3">
      <c r="K542" s="4"/>
    </row>
    <row r="543" spans="11:11" ht="15.75" customHeight="1" x14ac:dyDescent="0.3">
      <c r="K543" s="4"/>
    </row>
    <row r="544" spans="11:11" ht="15.75" customHeight="1" x14ac:dyDescent="0.3">
      <c r="K544" s="4"/>
    </row>
    <row r="545" spans="11:11" ht="15.75" customHeight="1" x14ac:dyDescent="0.3">
      <c r="K545" s="4"/>
    </row>
    <row r="546" spans="11:11" ht="15.75" customHeight="1" x14ac:dyDescent="0.3">
      <c r="K546" s="4"/>
    </row>
    <row r="547" spans="11:11" ht="15.75" customHeight="1" x14ac:dyDescent="0.3">
      <c r="K547" s="4"/>
    </row>
    <row r="548" spans="11:11" ht="15.75" customHeight="1" x14ac:dyDescent="0.3">
      <c r="K548" s="4"/>
    </row>
    <row r="549" spans="11:11" ht="15.75" customHeight="1" x14ac:dyDescent="0.3">
      <c r="K549" s="4"/>
    </row>
    <row r="550" spans="11:11" ht="15.75" customHeight="1" x14ac:dyDescent="0.3">
      <c r="K550" s="4"/>
    </row>
    <row r="551" spans="11:11" ht="15.75" customHeight="1" x14ac:dyDescent="0.3">
      <c r="K551" s="4"/>
    </row>
    <row r="552" spans="11:11" ht="15.75" customHeight="1" x14ac:dyDescent="0.3">
      <c r="K552" s="4"/>
    </row>
    <row r="553" spans="11:11" ht="15.75" customHeight="1" x14ac:dyDescent="0.3">
      <c r="K553" s="4"/>
    </row>
    <row r="554" spans="11:11" ht="15.75" customHeight="1" x14ac:dyDescent="0.3">
      <c r="K554" s="4"/>
    </row>
    <row r="555" spans="11:11" ht="15.75" customHeight="1" x14ac:dyDescent="0.3">
      <c r="K555" s="4"/>
    </row>
    <row r="556" spans="11:11" ht="15.75" customHeight="1" x14ac:dyDescent="0.3">
      <c r="K556" s="4"/>
    </row>
    <row r="557" spans="11:11" ht="15.75" customHeight="1" x14ac:dyDescent="0.3">
      <c r="K557" s="4"/>
    </row>
    <row r="558" spans="11:11" ht="15.75" customHeight="1" x14ac:dyDescent="0.3">
      <c r="K558" s="4"/>
    </row>
    <row r="559" spans="11:11" ht="15.75" customHeight="1" x14ac:dyDescent="0.3">
      <c r="K559" s="4"/>
    </row>
    <row r="560" spans="11:11" ht="15.75" customHeight="1" x14ac:dyDescent="0.3">
      <c r="K560" s="4"/>
    </row>
    <row r="561" spans="11:11" ht="15.75" customHeight="1" x14ac:dyDescent="0.3">
      <c r="K561" s="4"/>
    </row>
    <row r="562" spans="11:11" ht="15.75" customHeight="1" x14ac:dyDescent="0.3">
      <c r="K562" s="4"/>
    </row>
    <row r="563" spans="11:11" ht="15.75" customHeight="1" x14ac:dyDescent="0.3">
      <c r="K563" s="4"/>
    </row>
    <row r="564" spans="11:11" ht="15.75" customHeight="1" x14ac:dyDescent="0.3">
      <c r="K564" s="4"/>
    </row>
    <row r="565" spans="11:11" ht="15.75" customHeight="1" x14ac:dyDescent="0.3">
      <c r="K565" s="4"/>
    </row>
    <row r="566" spans="11:11" ht="15.75" customHeight="1" x14ac:dyDescent="0.3">
      <c r="K566" s="4"/>
    </row>
    <row r="567" spans="11:11" ht="15.75" customHeight="1" x14ac:dyDescent="0.3">
      <c r="K567" s="4"/>
    </row>
    <row r="568" spans="11:11" ht="15.75" customHeight="1" x14ac:dyDescent="0.3">
      <c r="K568" s="4"/>
    </row>
    <row r="569" spans="11:11" ht="15.75" customHeight="1" x14ac:dyDescent="0.3">
      <c r="K569" s="4"/>
    </row>
    <row r="570" spans="11:11" ht="15.75" customHeight="1" x14ac:dyDescent="0.3">
      <c r="K570" s="4"/>
    </row>
    <row r="571" spans="11:11" ht="15.75" customHeight="1" x14ac:dyDescent="0.3">
      <c r="K571" s="4"/>
    </row>
    <row r="572" spans="11:11" ht="15.75" customHeight="1" x14ac:dyDescent="0.3">
      <c r="K572" s="4"/>
    </row>
    <row r="573" spans="11:11" ht="15.75" customHeight="1" x14ac:dyDescent="0.3">
      <c r="K573" s="4"/>
    </row>
    <row r="574" spans="11:11" ht="15.75" customHeight="1" x14ac:dyDescent="0.3">
      <c r="K574" s="4"/>
    </row>
    <row r="575" spans="11:11" ht="15.75" customHeight="1" x14ac:dyDescent="0.3">
      <c r="K575" s="4"/>
    </row>
    <row r="576" spans="11:11" ht="15.75" customHeight="1" x14ac:dyDescent="0.3">
      <c r="K576" s="4"/>
    </row>
    <row r="577" spans="11:11" ht="15.75" customHeight="1" x14ac:dyDescent="0.3">
      <c r="K577" s="4"/>
    </row>
    <row r="578" spans="11:11" ht="15.75" customHeight="1" x14ac:dyDescent="0.3">
      <c r="K578" s="4"/>
    </row>
    <row r="579" spans="11:11" ht="15.75" customHeight="1" x14ac:dyDescent="0.3">
      <c r="K579" s="4"/>
    </row>
    <row r="580" spans="11:11" ht="15.75" customHeight="1" x14ac:dyDescent="0.3">
      <c r="K580" s="4"/>
    </row>
    <row r="581" spans="11:11" ht="15.75" customHeight="1" x14ac:dyDescent="0.3">
      <c r="K581" s="4"/>
    </row>
    <row r="582" spans="11:11" ht="15.75" customHeight="1" x14ac:dyDescent="0.3">
      <c r="K582" s="4"/>
    </row>
    <row r="583" spans="11:11" ht="15.75" customHeight="1" x14ac:dyDescent="0.3">
      <c r="K583" s="4"/>
    </row>
    <row r="584" spans="11:11" ht="15.75" customHeight="1" x14ac:dyDescent="0.3">
      <c r="K584" s="4"/>
    </row>
    <row r="585" spans="11:11" ht="15.75" customHeight="1" x14ac:dyDescent="0.3">
      <c r="K585" s="4"/>
    </row>
    <row r="586" spans="11:11" ht="15.75" customHeight="1" x14ac:dyDescent="0.3">
      <c r="K586" s="4"/>
    </row>
    <row r="587" spans="11:11" ht="15.75" customHeight="1" x14ac:dyDescent="0.3">
      <c r="K587" s="4"/>
    </row>
    <row r="588" spans="11:11" ht="15.75" customHeight="1" x14ac:dyDescent="0.3">
      <c r="K588" s="4"/>
    </row>
    <row r="589" spans="11:11" ht="15.75" customHeight="1" x14ac:dyDescent="0.3">
      <c r="K589" s="4"/>
    </row>
    <row r="590" spans="11:11" ht="15.75" customHeight="1" x14ac:dyDescent="0.3">
      <c r="K590" s="4"/>
    </row>
    <row r="591" spans="11:11" ht="15.75" customHeight="1" x14ac:dyDescent="0.3">
      <c r="K591" s="4"/>
    </row>
    <row r="592" spans="11:11" ht="15.75" customHeight="1" x14ac:dyDescent="0.3">
      <c r="K592" s="4"/>
    </row>
    <row r="593" spans="11:11" ht="15.75" customHeight="1" x14ac:dyDescent="0.3">
      <c r="K593" s="4"/>
    </row>
    <row r="594" spans="11:11" ht="15.75" customHeight="1" x14ac:dyDescent="0.3">
      <c r="K594" s="4"/>
    </row>
    <row r="595" spans="11:11" ht="15.75" customHeight="1" x14ac:dyDescent="0.3">
      <c r="K595" s="4"/>
    </row>
    <row r="596" spans="11:11" ht="15.75" customHeight="1" x14ac:dyDescent="0.3">
      <c r="K596" s="4"/>
    </row>
    <row r="597" spans="11:11" ht="15.75" customHeight="1" x14ac:dyDescent="0.3">
      <c r="K597" s="4"/>
    </row>
    <row r="598" spans="11:11" ht="15.75" customHeight="1" x14ac:dyDescent="0.3">
      <c r="K598" s="4"/>
    </row>
    <row r="599" spans="11:11" ht="15.75" customHeight="1" x14ac:dyDescent="0.3">
      <c r="K599" s="4"/>
    </row>
    <row r="600" spans="11:11" ht="15.75" customHeight="1" x14ac:dyDescent="0.3">
      <c r="K600" s="4"/>
    </row>
    <row r="601" spans="11:11" ht="15.75" customHeight="1" x14ac:dyDescent="0.3">
      <c r="K601" s="4"/>
    </row>
    <row r="602" spans="11:11" ht="15.75" customHeight="1" x14ac:dyDescent="0.3">
      <c r="K602" s="4"/>
    </row>
    <row r="603" spans="11:11" ht="15.75" customHeight="1" x14ac:dyDescent="0.3">
      <c r="K603" s="4"/>
    </row>
    <row r="604" spans="11:11" ht="15.75" customHeight="1" x14ac:dyDescent="0.3">
      <c r="K604" s="4"/>
    </row>
    <row r="605" spans="11:11" ht="15.75" customHeight="1" x14ac:dyDescent="0.3">
      <c r="K605" s="4"/>
    </row>
    <row r="606" spans="11:11" ht="15.75" customHeight="1" x14ac:dyDescent="0.3">
      <c r="K606" s="4"/>
    </row>
    <row r="607" spans="11:11" ht="15.75" customHeight="1" x14ac:dyDescent="0.3">
      <c r="K607" s="4"/>
    </row>
    <row r="608" spans="11:11" ht="15.75" customHeight="1" x14ac:dyDescent="0.3">
      <c r="K608" s="4"/>
    </row>
    <row r="609" spans="11:11" ht="15.75" customHeight="1" x14ac:dyDescent="0.3">
      <c r="K609" s="4"/>
    </row>
    <row r="610" spans="11:11" ht="15.75" customHeight="1" x14ac:dyDescent="0.3">
      <c r="K610" s="4"/>
    </row>
    <row r="611" spans="11:11" ht="15.75" customHeight="1" x14ac:dyDescent="0.3">
      <c r="K611" s="4"/>
    </row>
    <row r="612" spans="11:11" ht="15.75" customHeight="1" x14ac:dyDescent="0.3">
      <c r="K612" s="4"/>
    </row>
    <row r="613" spans="11:11" ht="15.75" customHeight="1" x14ac:dyDescent="0.3">
      <c r="K613" s="4"/>
    </row>
    <row r="614" spans="11:11" ht="15.75" customHeight="1" x14ac:dyDescent="0.3">
      <c r="K614" s="4"/>
    </row>
    <row r="615" spans="11:11" ht="15.75" customHeight="1" x14ac:dyDescent="0.3">
      <c r="K615" s="4"/>
    </row>
    <row r="616" spans="11:11" ht="15.75" customHeight="1" x14ac:dyDescent="0.3">
      <c r="K616" s="4"/>
    </row>
    <row r="617" spans="11:11" ht="15.75" customHeight="1" x14ac:dyDescent="0.3">
      <c r="K617" s="4"/>
    </row>
    <row r="618" spans="11:11" ht="15.75" customHeight="1" x14ac:dyDescent="0.3">
      <c r="K618" s="4"/>
    </row>
    <row r="619" spans="11:11" ht="15.75" customHeight="1" x14ac:dyDescent="0.3">
      <c r="K619" s="4"/>
    </row>
    <row r="620" spans="11:11" ht="15.75" customHeight="1" x14ac:dyDescent="0.3">
      <c r="K620" s="4"/>
    </row>
    <row r="621" spans="11:11" ht="15.75" customHeight="1" x14ac:dyDescent="0.3">
      <c r="K621" s="4"/>
    </row>
    <row r="622" spans="11:11" ht="15.75" customHeight="1" x14ac:dyDescent="0.3">
      <c r="K622" s="4"/>
    </row>
    <row r="623" spans="11:11" ht="15.75" customHeight="1" x14ac:dyDescent="0.3">
      <c r="K623" s="4"/>
    </row>
    <row r="624" spans="11:11" ht="15.75" customHeight="1" x14ac:dyDescent="0.3">
      <c r="K624" s="4"/>
    </row>
    <row r="625" spans="11:11" ht="15.75" customHeight="1" x14ac:dyDescent="0.3">
      <c r="K625" s="4"/>
    </row>
    <row r="626" spans="11:11" ht="15.75" customHeight="1" x14ac:dyDescent="0.3">
      <c r="K626" s="4"/>
    </row>
    <row r="627" spans="11:11" ht="15.75" customHeight="1" x14ac:dyDescent="0.3">
      <c r="K627" s="4"/>
    </row>
    <row r="628" spans="11:11" ht="15.75" customHeight="1" x14ac:dyDescent="0.3">
      <c r="K628" s="4"/>
    </row>
    <row r="629" spans="11:11" ht="15.75" customHeight="1" x14ac:dyDescent="0.3">
      <c r="K629" s="4"/>
    </row>
    <row r="630" spans="11:11" ht="15.75" customHeight="1" x14ac:dyDescent="0.3">
      <c r="K630" s="4"/>
    </row>
    <row r="631" spans="11:11" ht="15.75" customHeight="1" x14ac:dyDescent="0.3">
      <c r="K631" s="4"/>
    </row>
    <row r="632" spans="11:11" ht="15.75" customHeight="1" x14ac:dyDescent="0.3">
      <c r="K632" s="4"/>
    </row>
    <row r="633" spans="11:11" ht="15.75" customHeight="1" x14ac:dyDescent="0.3">
      <c r="K633" s="4"/>
    </row>
    <row r="634" spans="11:11" ht="15.75" customHeight="1" x14ac:dyDescent="0.3">
      <c r="K634" s="4"/>
    </row>
    <row r="635" spans="11:11" ht="15.75" customHeight="1" x14ac:dyDescent="0.3">
      <c r="K635" s="4"/>
    </row>
    <row r="636" spans="11:11" ht="15.75" customHeight="1" x14ac:dyDescent="0.3">
      <c r="K636" s="4"/>
    </row>
    <row r="637" spans="11:11" ht="15.75" customHeight="1" x14ac:dyDescent="0.3">
      <c r="K637" s="4"/>
    </row>
    <row r="638" spans="11:11" ht="15.75" customHeight="1" x14ac:dyDescent="0.3">
      <c r="K638" s="4"/>
    </row>
    <row r="639" spans="11:11" ht="15.75" customHeight="1" x14ac:dyDescent="0.3">
      <c r="K639" s="4"/>
    </row>
    <row r="640" spans="11:11" ht="15.75" customHeight="1" x14ac:dyDescent="0.3">
      <c r="K640" s="4"/>
    </row>
    <row r="641" spans="11:11" ht="15.75" customHeight="1" x14ac:dyDescent="0.3">
      <c r="K641" s="4"/>
    </row>
    <row r="642" spans="11:11" ht="15.75" customHeight="1" x14ac:dyDescent="0.3">
      <c r="K642" s="4"/>
    </row>
    <row r="643" spans="11:11" ht="15.75" customHeight="1" x14ac:dyDescent="0.3">
      <c r="K643" s="4"/>
    </row>
    <row r="644" spans="11:11" ht="15.75" customHeight="1" x14ac:dyDescent="0.3">
      <c r="K644" s="4"/>
    </row>
    <row r="645" spans="11:11" ht="15.75" customHeight="1" x14ac:dyDescent="0.3">
      <c r="K645" s="4"/>
    </row>
    <row r="646" spans="11:11" ht="15.75" customHeight="1" x14ac:dyDescent="0.3">
      <c r="K646" s="4"/>
    </row>
    <row r="647" spans="11:11" ht="15.75" customHeight="1" x14ac:dyDescent="0.3">
      <c r="K647" s="4"/>
    </row>
    <row r="648" spans="11:11" ht="15.75" customHeight="1" x14ac:dyDescent="0.3">
      <c r="K648" s="4"/>
    </row>
    <row r="649" spans="11:11" ht="15.75" customHeight="1" x14ac:dyDescent="0.3">
      <c r="K649" s="4"/>
    </row>
    <row r="650" spans="11:11" ht="15.75" customHeight="1" x14ac:dyDescent="0.3">
      <c r="K650" s="4"/>
    </row>
    <row r="651" spans="11:11" ht="15.75" customHeight="1" x14ac:dyDescent="0.3">
      <c r="K651" s="4"/>
    </row>
    <row r="652" spans="11:11" ht="15.75" customHeight="1" x14ac:dyDescent="0.3">
      <c r="K652" s="4"/>
    </row>
    <row r="653" spans="11:11" ht="15.75" customHeight="1" x14ac:dyDescent="0.3">
      <c r="K653" s="4"/>
    </row>
    <row r="654" spans="11:11" ht="15.75" customHeight="1" x14ac:dyDescent="0.3">
      <c r="K654" s="4"/>
    </row>
    <row r="655" spans="11:11" ht="15.75" customHeight="1" x14ac:dyDescent="0.3">
      <c r="K655" s="4"/>
    </row>
    <row r="656" spans="11:11" ht="15.75" customHeight="1" x14ac:dyDescent="0.3">
      <c r="K656" s="4"/>
    </row>
    <row r="657" spans="11:11" ht="15.75" customHeight="1" x14ac:dyDescent="0.3">
      <c r="K657" s="4"/>
    </row>
    <row r="658" spans="11:11" ht="15.75" customHeight="1" x14ac:dyDescent="0.3">
      <c r="K658" s="4"/>
    </row>
    <row r="659" spans="11:11" ht="15.75" customHeight="1" x14ac:dyDescent="0.3">
      <c r="K659" s="4"/>
    </row>
    <row r="660" spans="11:11" ht="15.75" customHeight="1" x14ac:dyDescent="0.3">
      <c r="K660" s="4"/>
    </row>
    <row r="661" spans="11:11" ht="15.75" customHeight="1" x14ac:dyDescent="0.3">
      <c r="K661" s="4"/>
    </row>
    <row r="662" spans="11:11" ht="15.75" customHeight="1" x14ac:dyDescent="0.3">
      <c r="K662" s="4"/>
    </row>
    <row r="663" spans="11:11" ht="15.75" customHeight="1" x14ac:dyDescent="0.3">
      <c r="K663" s="4"/>
    </row>
    <row r="664" spans="11:11" ht="15.75" customHeight="1" x14ac:dyDescent="0.3">
      <c r="K664" s="4"/>
    </row>
    <row r="665" spans="11:11" ht="15.75" customHeight="1" x14ac:dyDescent="0.3">
      <c r="K665" s="4"/>
    </row>
    <row r="666" spans="11:11" ht="15.75" customHeight="1" x14ac:dyDescent="0.3">
      <c r="K666" s="4"/>
    </row>
    <row r="667" spans="11:11" ht="15.75" customHeight="1" x14ac:dyDescent="0.3">
      <c r="K667" s="4"/>
    </row>
    <row r="668" spans="11:11" ht="15.75" customHeight="1" x14ac:dyDescent="0.3">
      <c r="K668" s="4"/>
    </row>
    <row r="669" spans="11:11" ht="15.75" customHeight="1" x14ac:dyDescent="0.3">
      <c r="K669" s="4"/>
    </row>
    <row r="670" spans="11:11" ht="15.75" customHeight="1" x14ac:dyDescent="0.3">
      <c r="K670" s="4"/>
    </row>
    <row r="671" spans="11:11" ht="15.75" customHeight="1" x14ac:dyDescent="0.3">
      <c r="K671" s="4"/>
    </row>
    <row r="672" spans="11:11" ht="15.75" customHeight="1" x14ac:dyDescent="0.3">
      <c r="K672" s="4"/>
    </row>
    <row r="673" spans="11:11" ht="15.75" customHeight="1" x14ac:dyDescent="0.3">
      <c r="K673" s="4"/>
    </row>
    <row r="674" spans="11:11" ht="15.75" customHeight="1" x14ac:dyDescent="0.3">
      <c r="K674" s="4"/>
    </row>
    <row r="675" spans="11:11" ht="15.75" customHeight="1" x14ac:dyDescent="0.3">
      <c r="K675" s="4"/>
    </row>
    <row r="676" spans="11:11" ht="15.75" customHeight="1" x14ac:dyDescent="0.3">
      <c r="K676" s="4"/>
    </row>
    <row r="677" spans="11:11" ht="15.75" customHeight="1" x14ac:dyDescent="0.3">
      <c r="K677" s="4"/>
    </row>
    <row r="678" spans="11:11" ht="15.75" customHeight="1" x14ac:dyDescent="0.3">
      <c r="K678" s="4"/>
    </row>
    <row r="679" spans="11:11" ht="15.75" customHeight="1" x14ac:dyDescent="0.3">
      <c r="K679" s="4"/>
    </row>
    <row r="680" spans="11:11" ht="15.75" customHeight="1" x14ac:dyDescent="0.3">
      <c r="K680" s="4"/>
    </row>
    <row r="681" spans="11:11" ht="15.75" customHeight="1" x14ac:dyDescent="0.3">
      <c r="K681" s="4"/>
    </row>
    <row r="682" spans="11:11" ht="15.75" customHeight="1" x14ac:dyDescent="0.3">
      <c r="K682" s="4"/>
    </row>
    <row r="683" spans="11:11" ht="15.75" customHeight="1" x14ac:dyDescent="0.3">
      <c r="K683" s="4"/>
    </row>
    <row r="684" spans="11:11" ht="15.75" customHeight="1" x14ac:dyDescent="0.3">
      <c r="K684" s="4"/>
    </row>
    <row r="685" spans="11:11" ht="15.75" customHeight="1" x14ac:dyDescent="0.3">
      <c r="K685" s="4"/>
    </row>
    <row r="686" spans="11:11" ht="15.75" customHeight="1" x14ac:dyDescent="0.3">
      <c r="K686" s="4"/>
    </row>
    <row r="687" spans="11:11" ht="15.75" customHeight="1" x14ac:dyDescent="0.3">
      <c r="K687" s="4"/>
    </row>
    <row r="688" spans="11:11" ht="15.75" customHeight="1" x14ac:dyDescent="0.3">
      <c r="K688" s="4"/>
    </row>
    <row r="689" spans="11:11" ht="15.75" customHeight="1" x14ac:dyDescent="0.3">
      <c r="K689" s="4"/>
    </row>
    <row r="690" spans="11:11" ht="15.75" customHeight="1" x14ac:dyDescent="0.3">
      <c r="K690" s="4"/>
    </row>
    <row r="691" spans="11:11" ht="15.75" customHeight="1" x14ac:dyDescent="0.3">
      <c r="K691" s="4"/>
    </row>
    <row r="692" spans="11:11" ht="15.75" customHeight="1" x14ac:dyDescent="0.3">
      <c r="K692" s="4"/>
    </row>
    <row r="693" spans="11:11" ht="15.75" customHeight="1" x14ac:dyDescent="0.3">
      <c r="K693" s="4"/>
    </row>
    <row r="694" spans="11:11" ht="15.75" customHeight="1" x14ac:dyDescent="0.3">
      <c r="K694" s="4"/>
    </row>
    <row r="695" spans="11:11" ht="15.75" customHeight="1" x14ac:dyDescent="0.3">
      <c r="K695" s="4"/>
    </row>
    <row r="696" spans="11:11" ht="15.75" customHeight="1" x14ac:dyDescent="0.3">
      <c r="K696" s="4"/>
    </row>
    <row r="697" spans="11:11" ht="15.75" customHeight="1" x14ac:dyDescent="0.3">
      <c r="K697" s="4"/>
    </row>
    <row r="698" spans="11:11" ht="15.75" customHeight="1" x14ac:dyDescent="0.3">
      <c r="K698" s="4"/>
    </row>
    <row r="699" spans="11:11" ht="15.75" customHeight="1" x14ac:dyDescent="0.3">
      <c r="K699" s="4"/>
    </row>
    <row r="700" spans="11:11" ht="15.75" customHeight="1" x14ac:dyDescent="0.3">
      <c r="K700" s="4"/>
    </row>
    <row r="701" spans="11:11" ht="15.75" customHeight="1" x14ac:dyDescent="0.3">
      <c r="K701" s="4"/>
    </row>
    <row r="702" spans="11:11" ht="15.75" customHeight="1" x14ac:dyDescent="0.3">
      <c r="K702" s="4"/>
    </row>
    <row r="703" spans="11:11" ht="15.75" customHeight="1" x14ac:dyDescent="0.3">
      <c r="K703" s="4"/>
    </row>
    <row r="704" spans="11:11" ht="15.75" customHeight="1" x14ac:dyDescent="0.3">
      <c r="K704" s="4"/>
    </row>
    <row r="705" spans="11:11" ht="15.75" customHeight="1" x14ac:dyDescent="0.3">
      <c r="K705" s="4"/>
    </row>
    <row r="706" spans="11:11" ht="15.75" customHeight="1" x14ac:dyDescent="0.3">
      <c r="K706" s="4"/>
    </row>
    <row r="707" spans="11:11" ht="15.75" customHeight="1" x14ac:dyDescent="0.3">
      <c r="K707" s="4"/>
    </row>
    <row r="708" spans="11:11" ht="15.75" customHeight="1" x14ac:dyDescent="0.3">
      <c r="K708" s="4"/>
    </row>
    <row r="709" spans="11:11" ht="15.75" customHeight="1" x14ac:dyDescent="0.3">
      <c r="K709" s="4"/>
    </row>
    <row r="710" spans="11:11" ht="15.75" customHeight="1" x14ac:dyDescent="0.3">
      <c r="K710" s="4"/>
    </row>
    <row r="711" spans="11:11" ht="15.75" customHeight="1" x14ac:dyDescent="0.3">
      <c r="K711" s="4"/>
    </row>
    <row r="712" spans="11:11" ht="15.75" customHeight="1" x14ac:dyDescent="0.3">
      <c r="K712" s="4"/>
    </row>
    <row r="713" spans="11:11" ht="15.75" customHeight="1" x14ac:dyDescent="0.3">
      <c r="K713" s="4"/>
    </row>
    <row r="714" spans="11:11" ht="15.75" customHeight="1" x14ac:dyDescent="0.3">
      <c r="K714" s="4"/>
    </row>
    <row r="715" spans="11:11" ht="15.75" customHeight="1" x14ac:dyDescent="0.3">
      <c r="K715" s="4"/>
    </row>
    <row r="716" spans="11:11" ht="15.75" customHeight="1" x14ac:dyDescent="0.3">
      <c r="K716" s="4"/>
    </row>
    <row r="717" spans="11:11" ht="15.75" customHeight="1" x14ac:dyDescent="0.3">
      <c r="K717" s="4"/>
    </row>
    <row r="718" spans="11:11" ht="15.75" customHeight="1" x14ac:dyDescent="0.3">
      <c r="K718" s="4"/>
    </row>
    <row r="719" spans="11:11" ht="15.75" customHeight="1" x14ac:dyDescent="0.3">
      <c r="K719" s="4"/>
    </row>
    <row r="720" spans="11:11" ht="15.75" customHeight="1" x14ac:dyDescent="0.3">
      <c r="K720" s="4"/>
    </row>
    <row r="721" spans="11:11" ht="15.75" customHeight="1" x14ac:dyDescent="0.3">
      <c r="K721" s="4"/>
    </row>
    <row r="722" spans="11:11" ht="15.75" customHeight="1" x14ac:dyDescent="0.3">
      <c r="K722" s="4"/>
    </row>
    <row r="723" spans="11:11" ht="15.75" customHeight="1" x14ac:dyDescent="0.3">
      <c r="K723" s="4"/>
    </row>
    <row r="724" spans="11:11" ht="15.75" customHeight="1" x14ac:dyDescent="0.3">
      <c r="K724" s="4"/>
    </row>
    <row r="725" spans="11:11" ht="15.75" customHeight="1" x14ac:dyDescent="0.3">
      <c r="K725" s="4"/>
    </row>
    <row r="726" spans="11:11" ht="15.75" customHeight="1" x14ac:dyDescent="0.3">
      <c r="K726" s="4"/>
    </row>
    <row r="727" spans="11:11" ht="15.75" customHeight="1" x14ac:dyDescent="0.3">
      <c r="K727" s="4"/>
    </row>
    <row r="728" spans="11:11" ht="15.75" customHeight="1" x14ac:dyDescent="0.3">
      <c r="K728" s="4"/>
    </row>
    <row r="729" spans="11:11" ht="15.75" customHeight="1" x14ac:dyDescent="0.3">
      <c r="K729" s="4"/>
    </row>
    <row r="730" spans="11:11" ht="15.75" customHeight="1" x14ac:dyDescent="0.3">
      <c r="K730" s="4"/>
    </row>
    <row r="731" spans="11:11" ht="15.75" customHeight="1" x14ac:dyDescent="0.3">
      <c r="K731" s="4"/>
    </row>
    <row r="732" spans="11:11" ht="15.75" customHeight="1" x14ac:dyDescent="0.3">
      <c r="K732" s="4"/>
    </row>
    <row r="733" spans="11:11" ht="15.75" customHeight="1" x14ac:dyDescent="0.3">
      <c r="K733" s="4"/>
    </row>
    <row r="734" spans="11:11" ht="15.75" customHeight="1" x14ac:dyDescent="0.3">
      <c r="K734" s="4"/>
    </row>
    <row r="735" spans="11:11" ht="15.75" customHeight="1" x14ac:dyDescent="0.3">
      <c r="K735" s="4"/>
    </row>
    <row r="736" spans="11:11" ht="15.75" customHeight="1" x14ac:dyDescent="0.3">
      <c r="K736" s="4"/>
    </row>
    <row r="737" spans="11:11" ht="15.75" customHeight="1" x14ac:dyDescent="0.3">
      <c r="K737" s="4"/>
    </row>
    <row r="738" spans="11:11" ht="15.75" customHeight="1" x14ac:dyDescent="0.3">
      <c r="K738" s="4"/>
    </row>
    <row r="739" spans="11:11" ht="15.75" customHeight="1" x14ac:dyDescent="0.3">
      <c r="K739" s="4"/>
    </row>
    <row r="740" spans="11:11" ht="15.75" customHeight="1" x14ac:dyDescent="0.3">
      <c r="K740" s="4"/>
    </row>
    <row r="741" spans="11:11" ht="15.75" customHeight="1" x14ac:dyDescent="0.3">
      <c r="K741" s="4"/>
    </row>
    <row r="742" spans="11:11" ht="15.75" customHeight="1" x14ac:dyDescent="0.3">
      <c r="K742" s="4"/>
    </row>
    <row r="743" spans="11:11" ht="15.75" customHeight="1" x14ac:dyDescent="0.3">
      <c r="K743" s="4"/>
    </row>
    <row r="744" spans="11:11" ht="15.75" customHeight="1" x14ac:dyDescent="0.3">
      <c r="K744" s="4"/>
    </row>
    <row r="745" spans="11:11" ht="15.75" customHeight="1" x14ac:dyDescent="0.3">
      <c r="K745" s="4"/>
    </row>
    <row r="746" spans="11:11" ht="15.75" customHeight="1" x14ac:dyDescent="0.3">
      <c r="K746" s="4"/>
    </row>
    <row r="747" spans="11:11" ht="15.75" customHeight="1" x14ac:dyDescent="0.3">
      <c r="K747" s="4"/>
    </row>
    <row r="748" spans="11:11" ht="15.75" customHeight="1" x14ac:dyDescent="0.3">
      <c r="K748" s="4"/>
    </row>
    <row r="749" spans="11:11" ht="15.75" customHeight="1" x14ac:dyDescent="0.3">
      <c r="K749" s="4"/>
    </row>
    <row r="750" spans="11:11" ht="15.75" customHeight="1" x14ac:dyDescent="0.3">
      <c r="K750" s="4"/>
    </row>
    <row r="751" spans="11:11" ht="15.75" customHeight="1" x14ac:dyDescent="0.3">
      <c r="K751" s="4"/>
    </row>
    <row r="752" spans="11:11" ht="15.75" customHeight="1" x14ac:dyDescent="0.3">
      <c r="K752" s="4"/>
    </row>
    <row r="753" spans="11:11" ht="15.75" customHeight="1" x14ac:dyDescent="0.3">
      <c r="K753" s="4"/>
    </row>
    <row r="754" spans="11:11" ht="15.75" customHeight="1" x14ac:dyDescent="0.3">
      <c r="K754" s="4"/>
    </row>
    <row r="755" spans="11:11" ht="15.75" customHeight="1" x14ac:dyDescent="0.3">
      <c r="K755" s="4"/>
    </row>
    <row r="756" spans="11:11" ht="15.75" customHeight="1" x14ac:dyDescent="0.3">
      <c r="K756" s="4"/>
    </row>
    <row r="757" spans="11:11" ht="15.75" customHeight="1" x14ac:dyDescent="0.3">
      <c r="K757" s="4"/>
    </row>
    <row r="758" spans="11:11" ht="15.75" customHeight="1" x14ac:dyDescent="0.3">
      <c r="K758" s="4"/>
    </row>
    <row r="759" spans="11:11" ht="15.75" customHeight="1" x14ac:dyDescent="0.3">
      <c r="K759" s="4"/>
    </row>
    <row r="760" spans="11:11" ht="15.75" customHeight="1" x14ac:dyDescent="0.3">
      <c r="K760" s="4"/>
    </row>
    <row r="761" spans="11:11" ht="15.75" customHeight="1" x14ac:dyDescent="0.3">
      <c r="K761" s="4"/>
    </row>
    <row r="762" spans="11:11" ht="15.75" customHeight="1" x14ac:dyDescent="0.3">
      <c r="K762" s="4"/>
    </row>
    <row r="763" spans="11:11" ht="15.75" customHeight="1" x14ac:dyDescent="0.3">
      <c r="K763" s="4"/>
    </row>
    <row r="764" spans="11:11" ht="15.75" customHeight="1" x14ac:dyDescent="0.3">
      <c r="K764" s="4"/>
    </row>
    <row r="765" spans="11:11" ht="15.75" customHeight="1" x14ac:dyDescent="0.3">
      <c r="K765" s="4"/>
    </row>
    <row r="766" spans="11:11" ht="15.75" customHeight="1" x14ac:dyDescent="0.3">
      <c r="K766" s="4"/>
    </row>
    <row r="767" spans="11:11" ht="15.75" customHeight="1" x14ac:dyDescent="0.3">
      <c r="K767" s="4"/>
    </row>
    <row r="768" spans="11:11" ht="15.75" customHeight="1" x14ac:dyDescent="0.3">
      <c r="K768" s="4"/>
    </row>
    <row r="769" spans="11:11" ht="15.75" customHeight="1" x14ac:dyDescent="0.3">
      <c r="K769" s="4"/>
    </row>
    <row r="770" spans="11:11" ht="15.75" customHeight="1" x14ac:dyDescent="0.3">
      <c r="K770" s="4"/>
    </row>
    <row r="771" spans="11:11" ht="15.75" customHeight="1" x14ac:dyDescent="0.3">
      <c r="K771" s="4"/>
    </row>
    <row r="772" spans="11:11" ht="15.75" customHeight="1" x14ac:dyDescent="0.3">
      <c r="K772" s="4"/>
    </row>
    <row r="773" spans="11:11" ht="15.75" customHeight="1" x14ac:dyDescent="0.3">
      <c r="K773" s="4"/>
    </row>
    <row r="774" spans="11:11" ht="15.75" customHeight="1" x14ac:dyDescent="0.3">
      <c r="K774" s="4"/>
    </row>
    <row r="775" spans="11:11" ht="15.75" customHeight="1" x14ac:dyDescent="0.3">
      <c r="K775" s="4"/>
    </row>
    <row r="776" spans="11:11" ht="15.75" customHeight="1" x14ac:dyDescent="0.3">
      <c r="K776" s="4"/>
    </row>
    <row r="777" spans="11:11" ht="15.75" customHeight="1" x14ac:dyDescent="0.3">
      <c r="K777" s="4"/>
    </row>
    <row r="778" spans="11:11" ht="15.75" customHeight="1" x14ac:dyDescent="0.3">
      <c r="K778" s="4"/>
    </row>
    <row r="779" spans="11:11" ht="15.75" customHeight="1" x14ac:dyDescent="0.3">
      <c r="K779" s="4"/>
    </row>
    <row r="780" spans="11:11" ht="15.75" customHeight="1" x14ac:dyDescent="0.3">
      <c r="K780" s="4"/>
    </row>
    <row r="781" spans="11:11" ht="15.75" customHeight="1" x14ac:dyDescent="0.3">
      <c r="K781" s="4"/>
    </row>
    <row r="782" spans="11:11" ht="15.75" customHeight="1" x14ac:dyDescent="0.3">
      <c r="K782" s="4"/>
    </row>
    <row r="783" spans="11:11" ht="15.75" customHeight="1" x14ac:dyDescent="0.3">
      <c r="K783" s="4"/>
    </row>
    <row r="784" spans="11:11" ht="15.75" customHeight="1" x14ac:dyDescent="0.3">
      <c r="K784" s="4"/>
    </row>
    <row r="785" spans="11:11" ht="15.75" customHeight="1" x14ac:dyDescent="0.3">
      <c r="K785" s="4"/>
    </row>
    <row r="786" spans="11:11" ht="15.75" customHeight="1" x14ac:dyDescent="0.3">
      <c r="K786" s="4"/>
    </row>
    <row r="787" spans="11:11" ht="15.75" customHeight="1" x14ac:dyDescent="0.3">
      <c r="K787" s="4"/>
    </row>
    <row r="788" spans="11:11" ht="15.75" customHeight="1" x14ac:dyDescent="0.3">
      <c r="K788" s="4"/>
    </row>
    <row r="789" spans="11:11" ht="15.75" customHeight="1" x14ac:dyDescent="0.3">
      <c r="K789" s="4"/>
    </row>
    <row r="790" spans="11:11" ht="15.75" customHeight="1" x14ac:dyDescent="0.3">
      <c r="K790" s="4"/>
    </row>
    <row r="791" spans="11:11" ht="15.75" customHeight="1" x14ac:dyDescent="0.3">
      <c r="K791" s="4"/>
    </row>
    <row r="792" spans="11:11" ht="15.75" customHeight="1" x14ac:dyDescent="0.3">
      <c r="K792" s="4"/>
    </row>
    <row r="793" spans="11:11" ht="15.75" customHeight="1" x14ac:dyDescent="0.3">
      <c r="K793" s="4"/>
    </row>
    <row r="794" spans="11:11" ht="15.75" customHeight="1" x14ac:dyDescent="0.3">
      <c r="K794" s="4"/>
    </row>
    <row r="795" spans="11:11" ht="15.75" customHeight="1" x14ac:dyDescent="0.3">
      <c r="K795" s="4"/>
    </row>
    <row r="796" spans="11:11" ht="15.75" customHeight="1" x14ac:dyDescent="0.3">
      <c r="K796" s="4"/>
    </row>
    <row r="797" spans="11:11" ht="15.75" customHeight="1" x14ac:dyDescent="0.3">
      <c r="K797" s="4"/>
    </row>
    <row r="798" spans="11:11" ht="15.75" customHeight="1" x14ac:dyDescent="0.3">
      <c r="K798" s="4"/>
    </row>
    <row r="799" spans="11:11" ht="15.75" customHeight="1" x14ac:dyDescent="0.3">
      <c r="K799" s="4"/>
    </row>
    <row r="800" spans="11:11" ht="15.75" customHeight="1" x14ac:dyDescent="0.3">
      <c r="K800" s="4"/>
    </row>
    <row r="801" spans="11:11" ht="15.75" customHeight="1" x14ac:dyDescent="0.3">
      <c r="K801" s="4"/>
    </row>
    <row r="802" spans="11:11" ht="15.75" customHeight="1" x14ac:dyDescent="0.3">
      <c r="K802" s="4"/>
    </row>
    <row r="803" spans="11:11" ht="15.75" customHeight="1" x14ac:dyDescent="0.3">
      <c r="K803" s="4"/>
    </row>
    <row r="804" spans="11:11" ht="15.75" customHeight="1" x14ac:dyDescent="0.3">
      <c r="K804" s="4"/>
    </row>
    <row r="805" spans="11:11" ht="15.75" customHeight="1" x14ac:dyDescent="0.3">
      <c r="K805" s="4"/>
    </row>
    <row r="806" spans="11:11" ht="15.75" customHeight="1" x14ac:dyDescent="0.3">
      <c r="K806" s="4"/>
    </row>
    <row r="807" spans="11:11" ht="15.75" customHeight="1" x14ac:dyDescent="0.3">
      <c r="K807" s="4"/>
    </row>
    <row r="808" spans="11:11" ht="15.75" customHeight="1" x14ac:dyDescent="0.3">
      <c r="K808" s="4"/>
    </row>
    <row r="809" spans="11:11" ht="15.75" customHeight="1" x14ac:dyDescent="0.3">
      <c r="K809" s="4"/>
    </row>
    <row r="810" spans="11:11" ht="15.75" customHeight="1" x14ac:dyDescent="0.3">
      <c r="K810" s="4"/>
    </row>
    <row r="811" spans="11:11" ht="15.75" customHeight="1" x14ac:dyDescent="0.3">
      <c r="K811" s="4"/>
    </row>
    <row r="812" spans="11:11" ht="15.75" customHeight="1" x14ac:dyDescent="0.3">
      <c r="K812" s="4"/>
    </row>
    <row r="813" spans="11:11" ht="15.75" customHeight="1" x14ac:dyDescent="0.3">
      <c r="K813" s="4"/>
    </row>
    <row r="814" spans="11:11" ht="15.75" customHeight="1" x14ac:dyDescent="0.3">
      <c r="K814" s="4"/>
    </row>
    <row r="815" spans="11:11" ht="15.75" customHeight="1" x14ac:dyDescent="0.3">
      <c r="K815" s="4"/>
    </row>
    <row r="816" spans="11:11" ht="15.75" customHeight="1" x14ac:dyDescent="0.3">
      <c r="K816" s="4"/>
    </row>
    <row r="817" spans="11:11" ht="15.75" customHeight="1" x14ac:dyDescent="0.3">
      <c r="K817" s="4"/>
    </row>
    <row r="818" spans="11:11" ht="15.75" customHeight="1" x14ac:dyDescent="0.3">
      <c r="K818" s="4"/>
    </row>
    <row r="819" spans="11:11" ht="15.75" customHeight="1" x14ac:dyDescent="0.3">
      <c r="K819" s="4"/>
    </row>
    <row r="820" spans="11:11" ht="15.75" customHeight="1" x14ac:dyDescent="0.3">
      <c r="K820" s="4"/>
    </row>
    <row r="821" spans="11:11" ht="15.75" customHeight="1" x14ac:dyDescent="0.3">
      <c r="K821" s="4"/>
    </row>
    <row r="822" spans="11:11" ht="15.75" customHeight="1" x14ac:dyDescent="0.3">
      <c r="K822" s="4"/>
    </row>
    <row r="823" spans="11:11" ht="15.75" customHeight="1" x14ac:dyDescent="0.3">
      <c r="K823" s="4"/>
    </row>
    <row r="824" spans="11:11" ht="15.75" customHeight="1" x14ac:dyDescent="0.3">
      <c r="K824" s="4"/>
    </row>
    <row r="825" spans="11:11" ht="15.75" customHeight="1" x14ac:dyDescent="0.3">
      <c r="K825" s="4"/>
    </row>
    <row r="826" spans="11:11" ht="15.75" customHeight="1" x14ac:dyDescent="0.3">
      <c r="K826" s="4"/>
    </row>
    <row r="827" spans="11:11" ht="15.75" customHeight="1" x14ac:dyDescent="0.3">
      <c r="K827" s="4"/>
    </row>
    <row r="828" spans="11:11" ht="15.75" customHeight="1" x14ac:dyDescent="0.3">
      <c r="K828" s="4"/>
    </row>
    <row r="829" spans="11:11" ht="15.75" customHeight="1" x14ac:dyDescent="0.3">
      <c r="K829" s="4"/>
    </row>
    <row r="830" spans="11:11" ht="15.75" customHeight="1" x14ac:dyDescent="0.3">
      <c r="K830" s="4"/>
    </row>
    <row r="831" spans="11:11" ht="15.75" customHeight="1" x14ac:dyDescent="0.3">
      <c r="K831" s="4"/>
    </row>
    <row r="832" spans="11:11" ht="15.75" customHeight="1" x14ac:dyDescent="0.3">
      <c r="K832" s="4"/>
    </row>
    <row r="833" spans="11:11" ht="15.75" customHeight="1" x14ac:dyDescent="0.3">
      <c r="K833" s="4"/>
    </row>
    <row r="834" spans="11:11" ht="15.75" customHeight="1" x14ac:dyDescent="0.3">
      <c r="K834" s="4"/>
    </row>
    <row r="835" spans="11:11" ht="15.75" customHeight="1" x14ac:dyDescent="0.3">
      <c r="K835" s="4"/>
    </row>
    <row r="836" spans="11:11" ht="15.75" customHeight="1" x14ac:dyDescent="0.3">
      <c r="K836" s="4"/>
    </row>
    <row r="837" spans="11:11" ht="15.75" customHeight="1" x14ac:dyDescent="0.3">
      <c r="K837" s="4"/>
    </row>
    <row r="838" spans="11:11" ht="15.75" customHeight="1" x14ac:dyDescent="0.3">
      <c r="K838" s="4"/>
    </row>
    <row r="839" spans="11:11" ht="15.75" customHeight="1" x14ac:dyDescent="0.3">
      <c r="K839" s="4"/>
    </row>
    <row r="840" spans="11:11" ht="15.75" customHeight="1" x14ac:dyDescent="0.3">
      <c r="K840" s="4"/>
    </row>
    <row r="841" spans="11:11" ht="15.75" customHeight="1" x14ac:dyDescent="0.3">
      <c r="K841" s="4"/>
    </row>
    <row r="842" spans="11:11" ht="15.75" customHeight="1" x14ac:dyDescent="0.3">
      <c r="K842" s="4"/>
    </row>
    <row r="843" spans="11:11" ht="15.75" customHeight="1" x14ac:dyDescent="0.3">
      <c r="K843" s="4"/>
    </row>
    <row r="844" spans="11:11" ht="15.75" customHeight="1" x14ac:dyDescent="0.3">
      <c r="K844" s="4"/>
    </row>
    <row r="845" spans="11:11" ht="15.75" customHeight="1" x14ac:dyDescent="0.3">
      <c r="K845" s="4"/>
    </row>
    <row r="846" spans="11:11" ht="15.75" customHeight="1" x14ac:dyDescent="0.3">
      <c r="K846" s="4"/>
    </row>
    <row r="847" spans="11:11" ht="15.75" customHeight="1" x14ac:dyDescent="0.3">
      <c r="K847" s="4"/>
    </row>
    <row r="848" spans="11:11" ht="15.75" customHeight="1" x14ac:dyDescent="0.3">
      <c r="K848" s="4"/>
    </row>
    <row r="849" spans="11:11" ht="15.75" customHeight="1" x14ac:dyDescent="0.3">
      <c r="K849" s="4"/>
    </row>
    <row r="850" spans="11:11" ht="15.75" customHeight="1" x14ac:dyDescent="0.3">
      <c r="K850" s="4"/>
    </row>
    <row r="851" spans="11:11" ht="15.75" customHeight="1" x14ac:dyDescent="0.3">
      <c r="K851" s="4"/>
    </row>
    <row r="852" spans="11:11" ht="15.75" customHeight="1" x14ac:dyDescent="0.3">
      <c r="K852" s="4"/>
    </row>
    <row r="853" spans="11:11" ht="15.75" customHeight="1" x14ac:dyDescent="0.3">
      <c r="K853" s="4"/>
    </row>
    <row r="854" spans="11:11" ht="15.75" customHeight="1" x14ac:dyDescent="0.3">
      <c r="K854" s="4"/>
    </row>
    <row r="855" spans="11:11" ht="15.75" customHeight="1" x14ac:dyDescent="0.3">
      <c r="K855" s="4"/>
    </row>
    <row r="856" spans="11:11" ht="15.75" customHeight="1" x14ac:dyDescent="0.3">
      <c r="K856" s="4"/>
    </row>
    <row r="857" spans="11:11" ht="15.75" customHeight="1" x14ac:dyDescent="0.3">
      <c r="K857" s="4"/>
    </row>
    <row r="858" spans="11:11" ht="15.75" customHeight="1" x14ac:dyDescent="0.3">
      <c r="K858" s="4"/>
    </row>
    <row r="859" spans="11:11" ht="15.75" customHeight="1" x14ac:dyDescent="0.3">
      <c r="K859" s="4"/>
    </row>
    <row r="860" spans="11:11" ht="15.75" customHeight="1" x14ac:dyDescent="0.3">
      <c r="K860" s="4"/>
    </row>
    <row r="861" spans="11:11" ht="15.75" customHeight="1" x14ac:dyDescent="0.3">
      <c r="K861" s="4"/>
    </row>
    <row r="862" spans="11:11" ht="15.75" customHeight="1" x14ac:dyDescent="0.3">
      <c r="K862" s="4"/>
    </row>
    <row r="863" spans="11:11" ht="15.75" customHeight="1" x14ac:dyDescent="0.3">
      <c r="K863" s="4"/>
    </row>
    <row r="864" spans="11:11" ht="15.75" customHeight="1" x14ac:dyDescent="0.3">
      <c r="K864" s="4"/>
    </row>
    <row r="865" spans="11:11" ht="15.75" customHeight="1" x14ac:dyDescent="0.3">
      <c r="K865" s="4"/>
    </row>
    <row r="866" spans="11:11" ht="15.75" customHeight="1" x14ac:dyDescent="0.3">
      <c r="K866" s="4"/>
    </row>
    <row r="867" spans="11:11" ht="15.75" customHeight="1" x14ac:dyDescent="0.3">
      <c r="K867" s="4"/>
    </row>
    <row r="868" spans="11:11" ht="15.75" customHeight="1" x14ac:dyDescent="0.3">
      <c r="K868" s="4"/>
    </row>
    <row r="869" spans="11:11" ht="15.75" customHeight="1" x14ac:dyDescent="0.3">
      <c r="K869" s="4"/>
    </row>
    <row r="870" spans="11:11" ht="15.75" customHeight="1" x14ac:dyDescent="0.3">
      <c r="K870" s="4"/>
    </row>
    <row r="871" spans="11:11" ht="15.75" customHeight="1" x14ac:dyDescent="0.3">
      <c r="K871" s="4"/>
    </row>
    <row r="872" spans="11:11" ht="15.75" customHeight="1" x14ac:dyDescent="0.3">
      <c r="K872" s="4"/>
    </row>
    <row r="873" spans="11:11" ht="15.75" customHeight="1" x14ac:dyDescent="0.3">
      <c r="K873" s="4"/>
    </row>
    <row r="874" spans="11:11" ht="15.75" customHeight="1" x14ac:dyDescent="0.3">
      <c r="K874" s="4"/>
    </row>
    <row r="875" spans="11:11" ht="15.75" customHeight="1" x14ac:dyDescent="0.3">
      <c r="K875" s="4"/>
    </row>
    <row r="876" spans="11:11" ht="15.75" customHeight="1" x14ac:dyDescent="0.3">
      <c r="K876" s="4"/>
    </row>
    <row r="877" spans="11:11" ht="15.75" customHeight="1" x14ac:dyDescent="0.3">
      <c r="K877" s="4"/>
    </row>
    <row r="878" spans="11:11" ht="15.75" customHeight="1" x14ac:dyDescent="0.3">
      <c r="K878" s="4"/>
    </row>
    <row r="879" spans="11:11" ht="15.75" customHeight="1" x14ac:dyDescent="0.3">
      <c r="K879" s="4"/>
    </row>
    <row r="880" spans="11:11" ht="15.75" customHeight="1" x14ac:dyDescent="0.3">
      <c r="K880" s="4"/>
    </row>
    <row r="881" spans="11:11" ht="15.75" customHeight="1" x14ac:dyDescent="0.3">
      <c r="K881" s="4"/>
    </row>
    <row r="882" spans="11:11" ht="15.75" customHeight="1" x14ac:dyDescent="0.3">
      <c r="K882" s="4"/>
    </row>
    <row r="883" spans="11:11" ht="15.75" customHeight="1" x14ac:dyDescent="0.3">
      <c r="K883" s="4"/>
    </row>
    <row r="884" spans="11:11" ht="15.75" customHeight="1" x14ac:dyDescent="0.3">
      <c r="K884" s="4"/>
    </row>
    <row r="885" spans="11:11" ht="15.75" customHeight="1" x14ac:dyDescent="0.3">
      <c r="K885" s="4"/>
    </row>
    <row r="886" spans="11:11" ht="15.75" customHeight="1" x14ac:dyDescent="0.3">
      <c r="K886" s="4"/>
    </row>
    <row r="887" spans="11:11" ht="15.75" customHeight="1" x14ac:dyDescent="0.3">
      <c r="K887" s="4"/>
    </row>
    <row r="888" spans="11:11" ht="15.75" customHeight="1" x14ac:dyDescent="0.3">
      <c r="K888" s="4"/>
    </row>
    <row r="889" spans="11:11" ht="15.75" customHeight="1" x14ac:dyDescent="0.3">
      <c r="K889" s="4"/>
    </row>
    <row r="890" spans="11:11" ht="15.75" customHeight="1" x14ac:dyDescent="0.3">
      <c r="K890" s="4"/>
    </row>
    <row r="891" spans="11:11" ht="15.75" customHeight="1" x14ac:dyDescent="0.3">
      <c r="K891" s="4"/>
    </row>
    <row r="892" spans="11:11" ht="15.75" customHeight="1" x14ac:dyDescent="0.3">
      <c r="K892" s="4"/>
    </row>
    <row r="893" spans="11:11" ht="15.75" customHeight="1" x14ac:dyDescent="0.3">
      <c r="K893" s="4"/>
    </row>
    <row r="894" spans="11:11" ht="15.75" customHeight="1" x14ac:dyDescent="0.3">
      <c r="K894" s="4"/>
    </row>
    <row r="895" spans="11:11" ht="15.75" customHeight="1" x14ac:dyDescent="0.3">
      <c r="K895" s="4"/>
    </row>
    <row r="896" spans="11:11" ht="15.75" customHeight="1" x14ac:dyDescent="0.3">
      <c r="K896" s="4"/>
    </row>
    <row r="897" spans="11:11" ht="15.75" customHeight="1" x14ac:dyDescent="0.3">
      <c r="K897" s="4"/>
    </row>
    <row r="898" spans="11:11" ht="15.75" customHeight="1" x14ac:dyDescent="0.3">
      <c r="K898" s="4"/>
    </row>
    <row r="899" spans="11:11" ht="15.75" customHeight="1" x14ac:dyDescent="0.3">
      <c r="K899" s="4"/>
    </row>
    <row r="900" spans="11:11" ht="15.75" customHeight="1" x14ac:dyDescent="0.3">
      <c r="K900" s="4"/>
    </row>
    <row r="901" spans="11:11" ht="15.75" customHeight="1" x14ac:dyDescent="0.3">
      <c r="K901" s="4"/>
    </row>
    <row r="902" spans="11:11" ht="15.75" customHeight="1" x14ac:dyDescent="0.3">
      <c r="K902" s="4"/>
    </row>
    <row r="903" spans="11:11" ht="15.75" customHeight="1" x14ac:dyDescent="0.3">
      <c r="K903" s="4"/>
    </row>
    <row r="904" spans="11:11" ht="15.75" customHeight="1" x14ac:dyDescent="0.3">
      <c r="K904" s="4"/>
    </row>
    <row r="905" spans="11:11" ht="15.75" customHeight="1" x14ac:dyDescent="0.3">
      <c r="K905" s="4"/>
    </row>
    <row r="906" spans="11:11" ht="15.75" customHeight="1" x14ac:dyDescent="0.3">
      <c r="K906" s="4"/>
    </row>
    <row r="907" spans="11:11" ht="15.75" customHeight="1" x14ac:dyDescent="0.3">
      <c r="K907" s="4"/>
    </row>
    <row r="908" spans="11:11" ht="15.75" customHeight="1" x14ac:dyDescent="0.3">
      <c r="K908" s="4"/>
    </row>
    <row r="909" spans="11:11" ht="15.75" customHeight="1" x14ac:dyDescent="0.3">
      <c r="K909" s="4"/>
    </row>
    <row r="910" spans="11:11" ht="15.75" customHeight="1" x14ac:dyDescent="0.3">
      <c r="K910" s="4"/>
    </row>
    <row r="911" spans="11:11" ht="15.75" customHeight="1" x14ac:dyDescent="0.3">
      <c r="K911" s="4"/>
    </row>
    <row r="912" spans="11:11" ht="15.75" customHeight="1" x14ac:dyDescent="0.3">
      <c r="K912" s="4"/>
    </row>
    <row r="913" spans="11:11" ht="15.75" customHeight="1" x14ac:dyDescent="0.3">
      <c r="K913" s="4"/>
    </row>
    <row r="914" spans="11:11" ht="15.75" customHeight="1" x14ac:dyDescent="0.3">
      <c r="K914" s="4"/>
    </row>
    <row r="915" spans="11:11" ht="15.75" customHeight="1" x14ac:dyDescent="0.3">
      <c r="K915" s="4"/>
    </row>
    <row r="916" spans="11:11" ht="15.75" customHeight="1" x14ac:dyDescent="0.3">
      <c r="K916" s="4"/>
    </row>
    <row r="917" spans="11:11" ht="15.75" customHeight="1" x14ac:dyDescent="0.3">
      <c r="K917" s="4"/>
    </row>
    <row r="918" spans="11:11" ht="15.75" customHeight="1" x14ac:dyDescent="0.3">
      <c r="K918" s="4"/>
    </row>
    <row r="919" spans="11:11" ht="15.75" customHeight="1" x14ac:dyDescent="0.3">
      <c r="K919" s="4"/>
    </row>
    <row r="920" spans="11:11" ht="15.75" customHeight="1" x14ac:dyDescent="0.3">
      <c r="K920" s="4"/>
    </row>
    <row r="921" spans="11:11" ht="15.75" customHeight="1" x14ac:dyDescent="0.3">
      <c r="K921" s="4"/>
    </row>
    <row r="922" spans="11:11" ht="15.75" customHeight="1" x14ac:dyDescent="0.3">
      <c r="K922" s="4"/>
    </row>
    <row r="923" spans="11:11" ht="15.75" customHeight="1" x14ac:dyDescent="0.3">
      <c r="K923" s="4"/>
    </row>
    <row r="924" spans="11:11" ht="15.75" customHeight="1" x14ac:dyDescent="0.3">
      <c r="K924" s="4"/>
    </row>
    <row r="925" spans="11:11" ht="15.75" customHeight="1" x14ac:dyDescent="0.3">
      <c r="K925" s="4"/>
    </row>
    <row r="926" spans="11:11" ht="15.75" customHeight="1" x14ac:dyDescent="0.3">
      <c r="K926" s="4"/>
    </row>
    <row r="927" spans="11:11" ht="15.75" customHeight="1" x14ac:dyDescent="0.3">
      <c r="K927" s="4"/>
    </row>
    <row r="928" spans="11:11" ht="15.75" customHeight="1" x14ac:dyDescent="0.3">
      <c r="K928" s="4"/>
    </row>
    <row r="929" spans="11:11" ht="15.75" customHeight="1" x14ac:dyDescent="0.3">
      <c r="K929" s="4"/>
    </row>
    <row r="930" spans="11:11" ht="15.75" customHeight="1" x14ac:dyDescent="0.3">
      <c r="K930" s="4"/>
    </row>
    <row r="931" spans="11:11" ht="15.75" customHeight="1" x14ac:dyDescent="0.3">
      <c r="K931" s="4"/>
    </row>
    <row r="932" spans="11:11" ht="15.75" customHeight="1" x14ac:dyDescent="0.3">
      <c r="K932" s="4"/>
    </row>
    <row r="933" spans="11:11" ht="15.75" customHeight="1" x14ac:dyDescent="0.3">
      <c r="K933" s="4"/>
    </row>
    <row r="934" spans="11:11" ht="15.75" customHeight="1" x14ac:dyDescent="0.3">
      <c r="K934" s="4"/>
    </row>
    <row r="935" spans="11:11" ht="15.75" customHeight="1" x14ac:dyDescent="0.3">
      <c r="K935" s="4"/>
    </row>
    <row r="936" spans="11:11" ht="15.75" customHeight="1" x14ac:dyDescent="0.3">
      <c r="K936" s="4"/>
    </row>
    <row r="937" spans="11:11" ht="15.75" customHeight="1" x14ac:dyDescent="0.3">
      <c r="K937" s="4"/>
    </row>
    <row r="938" spans="11:11" ht="15.75" customHeight="1" x14ac:dyDescent="0.3">
      <c r="K938" s="4"/>
    </row>
    <row r="939" spans="11:11" ht="15.75" customHeight="1" x14ac:dyDescent="0.3">
      <c r="K939" s="4"/>
    </row>
    <row r="940" spans="11:11" ht="15.75" customHeight="1" x14ac:dyDescent="0.3">
      <c r="K940" s="4"/>
    </row>
    <row r="941" spans="11:11" ht="15.75" customHeight="1" x14ac:dyDescent="0.3">
      <c r="K941" s="4"/>
    </row>
    <row r="942" spans="11:11" ht="15.75" customHeight="1" x14ac:dyDescent="0.3">
      <c r="K942" s="4"/>
    </row>
    <row r="943" spans="11:11" ht="15.75" customHeight="1" x14ac:dyDescent="0.3">
      <c r="K943" s="4"/>
    </row>
    <row r="944" spans="11:11" ht="15.75" customHeight="1" x14ac:dyDescent="0.3">
      <c r="K944" s="4"/>
    </row>
    <row r="945" spans="11:11" ht="15.75" customHeight="1" x14ac:dyDescent="0.3">
      <c r="K945" s="4"/>
    </row>
    <row r="946" spans="11:11" ht="15.75" customHeight="1" x14ac:dyDescent="0.3">
      <c r="K946" s="4"/>
    </row>
    <row r="947" spans="11:11" ht="15.75" customHeight="1" x14ac:dyDescent="0.3">
      <c r="K947" s="4"/>
    </row>
    <row r="948" spans="11:11" ht="15.75" customHeight="1" x14ac:dyDescent="0.3">
      <c r="K948" s="4"/>
    </row>
    <row r="949" spans="11:11" ht="15.75" customHeight="1" x14ac:dyDescent="0.3">
      <c r="K949" s="4"/>
    </row>
    <row r="950" spans="11:11" ht="15.75" customHeight="1" x14ac:dyDescent="0.3">
      <c r="K950" s="4"/>
    </row>
    <row r="951" spans="11:11" ht="15.75" customHeight="1" x14ac:dyDescent="0.3">
      <c r="K951" s="4"/>
    </row>
    <row r="952" spans="11:11" ht="15.75" customHeight="1" x14ac:dyDescent="0.3">
      <c r="K952" s="4"/>
    </row>
    <row r="953" spans="11:11" ht="15.75" customHeight="1" x14ac:dyDescent="0.3">
      <c r="K953" s="4"/>
    </row>
    <row r="954" spans="11:11" ht="15.75" customHeight="1" x14ac:dyDescent="0.3">
      <c r="K954" s="4"/>
    </row>
    <row r="955" spans="11:11" ht="15.75" customHeight="1" x14ac:dyDescent="0.3">
      <c r="K955" s="4"/>
    </row>
    <row r="956" spans="11:11" ht="15.75" customHeight="1" x14ac:dyDescent="0.3">
      <c r="K956" s="4"/>
    </row>
    <row r="957" spans="11:11" ht="15.75" customHeight="1" x14ac:dyDescent="0.3">
      <c r="K957" s="4"/>
    </row>
    <row r="958" spans="11:11" ht="15.75" customHeight="1" x14ac:dyDescent="0.3">
      <c r="K958" s="4"/>
    </row>
    <row r="959" spans="11:11" ht="15.75" customHeight="1" x14ac:dyDescent="0.3">
      <c r="K959" s="4"/>
    </row>
    <row r="960" spans="11:11" ht="15.75" customHeight="1" x14ac:dyDescent="0.3">
      <c r="K960" s="4"/>
    </row>
    <row r="961" spans="11:11" ht="15.75" customHeight="1" x14ac:dyDescent="0.3">
      <c r="K961" s="4"/>
    </row>
    <row r="962" spans="11:11" ht="15.75" customHeight="1" x14ac:dyDescent="0.3">
      <c r="K962" s="4"/>
    </row>
    <row r="963" spans="11:11" ht="15.75" customHeight="1" x14ac:dyDescent="0.3">
      <c r="K963" s="4"/>
    </row>
    <row r="964" spans="11:11" ht="15.75" customHeight="1" x14ac:dyDescent="0.3">
      <c r="K964" s="4"/>
    </row>
    <row r="965" spans="11:11" ht="15.75" customHeight="1" x14ac:dyDescent="0.3">
      <c r="K965" s="4"/>
    </row>
    <row r="966" spans="11:11" ht="15.75" customHeight="1" x14ac:dyDescent="0.3">
      <c r="K966" s="4"/>
    </row>
    <row r="967" spans="11:11" ht="15.75" customHeight="1" x14ac:dyDescent="0.3">
      <c r="K967" s="4"/>
    </row>
    <row r="968" spans="11:11" ht="15.75" customHeight="1" x14ac:dyDescent="0.3">
      <c r="K968" s="4"/>
    </row>
    <row r="969" spans="11:11" ht="15.75" customHeight="1" x14ac:dyDescent="0.3">
      <c r="K969" s="4"/>
    </row>
    <row r="970" spans="11:11" ht="15.75" customHeight="1" x14ac:dyDescent="0.3">
      <c r="K970" s="4"/>
    </row>
    <row r="971" spans="11:11" ht="15.75" customHeight="1" x14ac:dyDescent="0.3">
      <c r="K971" s="4"/>
    </row>
    <row r="972" spans="11:11" ht="15.75" customHeight="1" x14ac:dyDescent="0.3">
      <c r="K972" s="4"/>
    </row>
    <row r="973" spans="11:11" ht="15.75" customHeight="1" x14ac:dyDescent="0.3">
      <c r="K973" s="4"/>
    </row>
    <row r="974" spans="11:11" ht="15.75" customHeight="1" x14ac:dyDescent="0.3">
      <c r="K974" s="4"/>
    </row>
    <row r="975" spans="11:11" ht="15.75" customHeight="1" x14ac:dyDescent="0.3">
      <c r="K975" s="4"/>
    </row>
    <row r="976" spans="11:11" ht="15.75" customHeight="1" x14ac:dyDescent="0.3">
      <c r="K976" s="4"/>
    </row>
    <row r="977" spans="11:11" ht="15.75" customHeight="1" x14ac:dyDescent="0.3">
      <c r="K977" s="4"/>
    </row>
    <row r="978" spans="11:11" ht="15.75" customHeight="1" x14ac:dyDescent="0.3">
      <c r="K978" s="4"/>
    </row>
    <row r="979" spans="11:11" ht="15.75" customHeight="1" x14ac:dyDescent="0.3">
      <c r="K979" s="4"/>
    </row>
    <row r="980" spans="11:11" ht="15.75" customHeight="1" x14ac:dyDescent="0.3">
      <c r="K980" s="4"/>
    </row>
    <row r="981" spans="11:11" ht="15.75" customHeight="1" x14ac:dyDescent="0.3">
      <c r="K981" s="4"/>
    </row>
    <row r="982" spans="11:11" ht="15.75" customHeight="1" x14ac:dyDescent="0.3">
      <c r="K982" s="4"/>
    </row>
    <row r="983" spans="11:11" ht="15.75" customHeight="1" x14ac:dyDescent="0.3">
      <c r="K983" s="4"/>
    </row>
    <row r="984" spans="11:11" ht="15.75" customHeight="1" x14ac:dyDescent="0.3">
      <c r="K984" s="4"/>
    </row>
    <row r="985" spans="11:11" ht="15.75" customHeight="1" x14ac:dyDescent="0.3">
      <c r="K985" s="4"/>
    </row>
    <row r="986" spans="11:11" ht="15.75" customHeight="1" x14ac:dyDescent="0.3">
      <c r="K986" s="4"/>
    </row>
    <row r="987" spans="11:11" ht="15.75" customHeight="1" x14ac:dyDescent="0.3">
      <c r="K987" s="4"/>
    </row>
    <row r="988" spans="11:11" ht="15.75" customHeight="1" x14ac:dyDescent="0.3">
      <c r="K988" s="4"/>
    </row>
    <row r="989" spans="11:11" ht="15.75" customHeight="1" x14ac:dyDescent="0.3">
      <c r="K989" s="4"/>
    </row>
    <row r="990" spans="11:11" ht="15.75" customHeight="1" x14ac:dyDescent="0.3">
      <c r="K990" s="4"/>
    </row>
    <row r="991" spans="11:11" ht="15.75" customHeight="1" x14ac:dyDescent="0.3">
      <c r="K991" s="4"/>
    </row>
    <row r="992" spans="11:11" ht="15.75" customHeight="1" x14ac:dyDescent="0.3">
      <c r="K992" s="4"/>
    </row>
    <row r="993" spans="11:11" ht="15.75" customHeight="1" x14ac:dyDescent="0.3">
      <c r="K993" s="4"/>
    </row>
    <row r="994" spans="11:11" ht="15.75" customHeight="1" x14ac:dyDescent="0.3">
      <c r="K994" s="4"/>
    </row>
    <row r="995" spans="11:11" ht="15.75" customHeight="1" x14ac:dyDescent="0.3">
      <c r="K995" s="4"/>
    </row>
    <row r="996" spans="11:11" ht="15.75" customHeight="1" x14ac:dyDescent="0.3">
      <c r="K996" s="4"/>
    </row>
    <row r="997" spans="11:11" ht="15.75" customHeight="1" x14ac:dyDescent="0.3">
      <c r="K997" s="4"/>
    </row>
    <row r="998" spans="11:11" ht="15.75" customHeight="1" x14ac:dyDescent="0.3">
      <c r="K998" s="4"/>
    </row>
    <row r="999" spans="11:11" ht="15.75" customHeight="1" x14ac:dyDescent="0.3">
      <c r="K999" s="4"/>
    </row>
    <row r="1000" spans="11:11" ht="15.75" customHeight="1" x14ac:dyDescent="0.3">
      <c r="K1000" s="4"/>
    </row>
    <row r="1001" spans="11:11" ht="15.75" customHeight="1" x14ac:dyDescent="0.3">
      <c r="K1001" s="4"/>
    </row>
  </sheetData>
  <mergeCells count="10">
    <mergeCell ref="N3:O3"/>
    <mergeCell ref="K9:L9"/>
    <mergeCell ref="C10:E10"/>
    <mergeCell ref="F10:I10"/>
    <mergeCell ref="D19:I19"/>
    <mergeCell ref="D20:I20"/>
    <mergeCell ref="K22:L22"/>
    <mergeCell ref="D28:H28"/>
    <mergeCell ref="C2:D2"/>
    <mergeCell ref="K3:L3"/>
  </mergeCells>
  <pageMargins left="0.70866141732283472" right="0.70866141732283472" top="0.74803149606299213" bottom="0.74803149606299213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Datos de prueba Trafo #1</vt:lpstr>
      <vt:lpstr>Datos de prueba Trafo #2</vt:lpstr>
      <vt:lpstr>Datos de prueba Trafo #3</vt:lpstr>
      <vt:lpstr>Datos de prueba Trafo 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GUZMAN ARTEAGA</cp:lastModifiedBy>
  <dcterms:created xsi:type="dcterms:W3CDTF">2024-08-21T01:15:36Z</dcterms:created>
  <dcterms:modified xsi:type="dcterms:W3CDTF">2024-09-03T02:13:11Z</dcterms:modified>
</cp:coreProperties>
</file>