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var/mobile/Containers/Data/Application/27549990-823A-4F3D-8D9F-6327CD7978E1/Library/Caches/SideLoading/"/>
    </mc:Choice>
  </mc:AlternateContent>
  <xr:revisionPtr revIDLastSave="0" documentId="8_{85124A65-85A2-6C4C-A479-B3787DDA73AE}" xr6:coauthVersionLast="47" xr6:coauthVersionMax="47" xr10:uidLastSave="{00000000-0000-0000-0000-000000000000}"/>
  <bookViews>
    <workbookView xWindow="-60" yWindow="-60" windowWidth="15480" windowHeight="11640" tabRatio="500" activeTab="1" xr2:uid="{00000000-000D-0000-FFFF-FFFF00000000}"/>
  </bookViews>
  <sheets>
    <sheet name="LO Diagrama de Gantt y Burndown" sheetId="1" r:id="rId1"/>
    <sheet name="a de Gantt en blanco y burndown" sheetId="2" r:id="rId2"/>
    <sheet name="Backlog de lanzamientos" sheetId="3" r:id="rId3"/>
    <sheet name="Historias de usuario o tareas" sheetId="4" r:id="rId4"/>
    <sheet name="- Descargo de responsabilidad -" sheetId="5" r:id="rId5"/>
  </sheets>
  <externalReferences>
    <externalReference r:id="rId6"/>
    <externalReference r:id="rId7"/>
  </externalReferences>
  <definedNames>
    <definedName name="_xlnm.Print_Area" localSheetId="0">'LO Diagrama de Gantt y Burndown'!$B$1:$BV$43</definedName>
    <definedName name="_xlnm.Print_Area" localSheetId="1">'a de Gantt en blanco y burndown'!$B$1:$BV$42</definedName>
    <definedName name="_xlnm.Print_Area" localSheetId="2">'Backlog de lanzamientos'!$B$1:$J$39</definedName>
    <definedName name="_xlnm.Print_Area" localSheetId="3">'Historias de usuario o tareas'!$B$1:$E$39</definedName>
    <definedName name="Interval">'[1]Office Work Schedule'!#REF!</definedName>
    <definedName name="ScheduleStart">'[1]Office Work Schedule'!#REF!</definedName>
    <definedName name="Type">'[2]Maintenance Work Order'!#REF!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BV38" i="2"/>
  <c r="F35" i="2"/>
  <c r="E35" i="2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G22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G17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35" i="2"/>
  <c r="G9" i="2"/>
  <c r="F9" i="2"/>
  <c r="BV39" i="1"/>
  <c r="F36" i="1"/>
  <c r="E36" i="1"/>
  <c r="L34" i="1"/>
  <c r="K34" i="1"/>
  <c r="G34" i="1"/>
  <c r="L33" i="1"/>
  <c r="K33" i="1"/>
  <c r="G33" i="1"/>
  <c r="L32" i="1"/>
  <c r="K32" i="1"/>
  <c r="G32" i="1"/>
  <c r="L31" i="1"/>
  <c r="K31" i="1"/>
  <c r="G31" i="1"/>
  <c r="G30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G23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G18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L11" i="1"/>
  <c r="K11" i="1"/>
  <c r="G11" i="1"/>
  <c r="G36" i="1"/>
  <c r="G10" i="1"/>
  <c r="F10" i="1"/>
  <c r="E10" i="1"/>
  <c r="L10" i="1"/>
  <c r="L18" i="1"/>
  <c r="L23" i="1"/>
  <c r="L30" i="1"/>
  <c r="M38" i="1"/>
  <c r="M37" i="1"/>
  <c r="I36" i="1"/>
  <c r="L9" i="2"/>
  <c r="L17" i="2"/>
  <c r="L22" i="2"/>
  <c r="L29" i="2"/>
  <c r="M37" i="2"/>
  <c r="M36" i="2"/>
  <c r="I35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M39" i="2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M40" i="1"/>
  <c r="N38" i="1"/>
  <c r="N37" i="2"/>
  <c r="N39" i="2"/>
  <c r="N40" i="1"/>
  <c r="O38" i="1"/>
  <c r="O37" i="2"/>
  <c r="O39" i="2"/>
  <c r="O40" i="1"/>
  <c r="P38" i="1"/>
  <c r="P37" i="2"/>
  <c r="P39" i="2"/>
  <c r="P40" i="1"/>
  <c r="Q38" i="1"/>
  <c r="Q37" i="2"/>
  <c r="Q39" i="2"/>
  <c r="Q40" i="1"/>
  <c r="R38" i="1"/>
  <c r="R37" i="2"/>
  <c r="R39" i="2"/>
  <c r="R40" i="1"/>
  <c r="S38" i="1"/>
  <c r="S37" i="2"/>
  <c r="S39" i="2"/>
  <c r="S40" i="1"/>
  <c r="T38" i="1"/>
  <c r="T37" i="2"/>
  <c r="T39" i="2"/>
  <c r="T40" i="1"/>
  <c r="U38" i="1"/>
  <c r="U37" i="2"/>
  <c r="U39" i="2"/>
  <c r="U40" i="1"/>
  <c r="V38" i="1"/>
  <c r="V37" i="2"/>
  <c r="V39" i="2"/>
  <c r="V40" i="1"/>
  <c r="W38" i="1"/>
  <c r="W37" i="2"/>
  <c r="W39" i="2"/>
  <c r="W40" i="1"/>
  <c r="X38" i="1"/>
  <c r="X37" i="2"/>
  <c r="X39" i="2"/>
  <c r="X40" i="1"/>
  <c r="Y38" i="1"/>
  <c r="Y37" i="2"/>
  <c r="Y39" i="2"/>
  <c r="Y40" i="1"/>
  <c r="Z38" i="1"/>
  <c r="Z37" i="2"/>
  <c r="Z39" i="2"/>
  <c r="Z40" i="1"/>
  <c r="AA38" i="1"/>
  <c r="AA37" i="2"/>
  <c r="AA39" i="2"/>
  <c r="AA40" i="1"/>
  <c r="AB38" i="1"/>
  <c r="AB37" i="2"/>
  <c r="AB39" i="2"/>
  <c r="AB40" i="1"/>
  <c r="AC38" i="1"/>
  <c r="AC37" i="2"/>
  <c r="AC39" i="2"/>
  <c r="AC40" i="1"/>
  <c r="AD38" i="1"/>
  <c r="AD37" i="2"/>
  <c r="AD39" i="2"/>
  <c r="AD40" i="1"/>
  <c r="AE38" i="1"/>
  <c r="AE37" i="2"/>
  <c r="AE39" i="2"/>
  <c r="AE40" i="1"/>
  <c r="AF38" i="1"/>
  <c r="AF37" i="2"/>
  <c r="AF39" i="2"/>
  <c r="AF40" i="1"/>
  <c r="AG38" i="1"/>
  <c r="AG37" i="2"/>
  <c r="AG39" i="2"/>
  <c r="AG40" i="1"/>
  <c r="AH38" i="1"/>
  <c r="AH37" i="2"/>
  <c r="AH39" i="2"/>
  <c r="AH40" i="1"/>
  <c r="AI38" i="1"/>
  <c r="AI37" i="2"/>
  <c r="AI39" i="2"/>
  <c r="AI40" i="1"/>
  <c r="AJ38" i="1"/>
  <c r="AJ37" i="2"/>
  <c r="AJ39" i="2"/>
  <c r="AJ40" i="1"/>
  <c r="AK38" i="1"/>
  <c r="AK37" i="2"/>
  <c r="AK39" i="2"/>
  <c r="AK40" i="1"/>
  <c r="AL38" i="1"/>
  <c r="AL37" i="2"/>
  <c r="AL39" i="2"/>
  <c r="AL40" i="1"/>
  <c r="AM38" i="1"/>
  <c r="AM37" i="2"/>
  <c r="AM39" i="2"/>
  <c r="AM40" i="1"/>
  <c r="AN38" i="1"/>
  <c r="AN37" i="2"/>
  <c r="AN39" i="2"/>
  <c r="AN40" i="1"/>
  <c r="AO38" i="1"/>
  <c r="AO37" i="2"/>
  <c r="AO39" i="2"/>
  <c r="AO40" i="1"/>
  <c r="AP38" i="1"/>
  <c r="AP37" i="2"/>
  <c r="AP39" i="2"/>
  <c r="AP40" i="1"/>
  <c r="AQ38" i="1"/>
  <c r="AQ37" i="2"/>
  <c r="AQ39" i="2"/>
  <c r="AQ40" i="1"/>
  <c r="AR38" i="1"/>
  <c r="AR37" i="2"/>
  <c r="AR39" i="2"/>
  <c r="AR40" i="1"/>
  <c r="AS38" i="1"/>
  <c r="AS37" i="2"/>
  <c r="AS39" i="2"/>
  <c r="AS40" i="1"/>
  <c r="AT38" i="1"/>
  <c r="AT37" i="2"/>
  <c r="AT39" i="2"/>
  <c r="AT40" i="1"/>
  <c r="AU38" i="1"/>
  <c r="AU37" i="2"/>
  <c r="AU39" i="2"/>
  <c r="AU40" i="1"/>
  <c r="AV38" i="1"/>
  <c r="AV37" i="2"/>
  <c r="AV39" i="2"/>
  <c r="AV40" i="1"/>
  <c r="AW38" i="1"/>
  <c r="AW37" i="2"/>
  <c r="AW39" i="2"/>
  <c r="AW40" i="1"/>
  <c r="AX38" i="1"/>
  <c r="AX37" i="2"/>
  <c r="AX39" i="2"/>
  <c r="AX40" i="1"/>
  <c r="AY38" i="1"/>
  <c r="AY37" i="2"/>
  <c r="AY39" i="2"/>
  <c r="AY40" i="1"/>
  <c r="AZ38" i="1"/>
  <c r="AZ37" i="2"/>
  <c r="AZ39" i="2"/>
  <c r="AZ40" i="1"/>
  <c r="BA38" i="1"/>
  <c r="BA37" i="2"/>
  <c r="BA39" i="2"/>
  <c r="BA40" i="1"/>
  <c r="BB38" i="1"/>
  <c r="BB37" i="2"/>
  <c r="BB39" i="2"/>
  <c r="BB40" i="1"/>
  <c r="BC38" i="1"/>
  <c r="BC37" i="2"/>
  <c r="BC39" i="2"/>
  <c r="BC40" i="1"/>
  <c r="BD38" i="1"/>
  <c r="BD37" i="2"/>
  <c r="BD39" i="2"/>
  <c r="BD40" i="1"/>
  <c r="BE38" i="1"/>
  <c r="BE37" i="2"/>
  <c r="BE39" i="2"/>
  <c r="BE40" i="1"/>
  <c r="BF38" i="1"/>
  <c r="BF37" i="2"/>
  <c r="BF39" i="2"/>
  <c r="BF40" i="1"/>
  <c r="BG38" i="1"/>
  <c r="BG37" i="2"/>
  <c r="BG39" i="2"/>
  <c r="BG40" i="1"/>
  <c r="BH38" i="1"/>
  <c r="BH37" i="2"/>
  <c r="BH39" i="2"/>
  <c r="BH40" i="1"/>
  <c r="BI38" i="1"/>
  <c r="BI37" i="2"/>
  <c r="BI39" i="2"/>
  <c r="BI40" i="1"/>
  <c r="BJ38" i="1"/>
  <c r="BJ37" i="2"/>
  <c r="BJ39" i="2"/>
  <c r="BJ40" i="1"/>
  <c r="BK38" i="1"/>
  <c r="BK37" i="2"/>
  <c r="BK39" i="2"/>
  <c r="BK40" i="1"/>
  <c r="BL38" i="1"/>
  <c r="BL37" i="2"/>
  <c r="BL39" i="2"/>
  <c r="BL40" i="1"/>
  <c r="BM38" i="1"/>
  <c r="BM37" i="2"/>
  <c r="BM39" i="2"/>
  <c r="BM40" i="1"/>
  <c r="BN38" i="1"/>
  <c r="BN37" i="2"/>
  <c r="BN39" i="2"/>
  <c r="BN40" i="1"/>
  <c r="BO38" i="1"/>
  <c r="BO37" i="2"/>
  <c r="BO39" i="2"/>
  <c r="BO40" i="1"/>
  <c r="BP38" i="1"/>
  <c r="BP37" i="2"/>
  <c r="BP39" i="2"/>
  <c r="BP40" i="1"/>
  <c r="BQ38" i="1"/>
  <c r="BQ37" i="2"/>
  <c r="BQ39" i="2"/>
  <c r="BQ40" i="1"/>
  <c r="BR38" i="1"/>
  <c r="BR37" i="2"/>
  <c r="BR39" i="2"/>
  <c r="BR40" i="1"/>
  <c r="BS38" i="1"/>
  <c r="BS37" i="2"/>
  <c r="BS39" i="2"/>
  <c r="BS40" i="1"/>
  <c r="BT38" i="1"/>
  <c r="BT37" i="2"/>
  <c r="BT39" i="2"/>
  <c r="BV39" i="2"/>
  <c r="BV37" i="2"/>
  <c r="BT40" i="1"/>
  <c r="BV40" i="1"/>
  <c r="BV38" i="1"/>
</calcChain>
</file>

<file path=xl/sharedStrings.xml><?xml version="1.0" encoding="utf-8"?>
<sst xmlns="http://schemas.openxmlformats.org/spreadsheetml/2006/main" count="350" uniqueCount="136">
  <si>
    <t>PLANTILLA DE DIAGRAMA DE GANTT DE GESTIÓN DE PROYECTOS SCRUM</t>
  </si>
  <si>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</si>
  <si>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</si>
  <si>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</si>
  <si>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</si>
  <si>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</si>
  <si>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</si>
  <si>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</si>
  <si>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</si>
  <si>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</si>
  <si>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</si>
  <si>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</si>
  <si>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</si>
  <si>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</si>
  <si>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</si>
  <si>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</si>
  <si>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</si>
  <si>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</si>
  <si>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</si>
  <si>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</si>
  <si>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</si>
  <si>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</si>
  <si>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</si>
  <si>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</si>
  <si>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</si>
  <si>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</si>
  <si>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</si>
  <si>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</si>
  <si>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</si>
  <si>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</si>
  <si>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</si>
  <si>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</si>
  <si>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</si>
  <si>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</si>
  <si>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</si>
  <si>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</si>
  <si>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</si>
  <si>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Concepción e Iniciación de Proyectos</t>
  </si>
  <si>
    <t>Carta del Proyecto</t>
  </si>
  <si>
    <t>Jenna P</t>
  </si>
  <si>
    <t>1.1.1</t>
  </si>
  <si>
    <t>Revisiones de la Carta del Proyecto</t>
  </si>
  <si>
    <t>Kylie R</t>
  </si>
  <si>
    <t>Investigación</t>
  </si>
  <si>
    <t>Pete S</t>
  </si>
  <si>
    <t>Proyecciones</t>
  </si>
  <si>
    <t>Esteban L</t>
  </si>
  <si>
    <t>Participantes</t>
  </si>
  <si>
    <t>Allen W</t>
  </si>
  <si>
    <t>Directrices</t>
  </si>
  <si>
    <t>Malik M</t>
  </si>
  <si>
    <t>Inicio del proyecto</t>
  </si>
  <si>
    <t>Definición y Planificación de Proyectos</t>
  </si>
  <si>
    <t>Alcance y establecimiento de objetivos</t>
  </si>
  <si>
    <t>Presupuesto</t>
  </si>
  <si>
    <t>Plan de Comunicación</t>
  </si>
  <si>
    <t>Gestión de riesgos</t>
  </si>
  <si>
    <t>Lanzamiento y ejecución del proyecto</t>
  </si>
  <si>
    <t>Estado y seguimiento</t>
  </si>
  <si>
    <t>KPIs</t>
  </si>
  <si>
    <t>3.2.1</t>
  </si>
  <si>
    <t>Monitorización</t>
  </si>
  <si>
    <t>3.2.2</t>
  </si>
  <si>
    <t>Pronósticos</t>
  </si>
  <si>
    <t>Actualizaciones del proyecto</t>
  </si>
  <si>
    <t>3.3.1</t>
  </si>
  <si>
    <t>Actualizaciones de gráficos</t>
  </si>
  <si>
    <t>Rendimiento / Monitoreo del Proyecto</t>
  </si>
  <si>
    <t>Objetivos del proyecto</t>
  </si>
  <si>
    <t>Entregables de calidad</t>
  </si>
  <si>
    <t>Seguimiento de esfuerzos y costos</t>
  </si>
  <si>
    <t>4.4</t>
  </si>
  <si>
    <t>Rendimiento del proyecto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</si>
  <si>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</si>
  <si>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</si>
  <si>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</si>
  <si>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</si>
  <si>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</si>
  <si>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</si>
  <si>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</si>
  <si>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</si>
  <si>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</si>
  <si>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</si>
  <si>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</si>
  <si>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</si>
  <si>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</si>
  <si>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HAGA CLIC AQUÍ PARA CREAR EN SMARTSHEET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</si>
  <si>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</si>
  <si>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</si>
  <si>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</si>
  <si>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</si>
  <si>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</si>
  <si>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</si>
  <si>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</si>
  <si>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</si>
  <si>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</si>
  <si>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</si>
  <si>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</si>
  <si>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</si>
  <si>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</si>
  <si>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</si>
  <si>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</si>
  <si>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</si>
  <si>
    <t xml:space="preserve">Introducción </t>
  </si>
  <si>
    <t xml:space="preserve">Alcance </t>
  </si>
  <si>
    <t xml:space="preserve">Objetivo </t>
  </si>
  <si>
    <t>Adrian</t>
  </si>
  <si>
    <t xml:space="preserve">Santiago </t>
  </si>
  <si>
    <t>Kevin</t>
  </si>
  <si>
    <t xml:space="preserve">Requisitos </t>
  </si>
  <si>
    <t xml:space="preserve">Plan de comunicaciones </t>
  </si>
  <si>
    <t xml:space="preserve">Adrian </t>
  </si>
  <si>
    <t xml:space="preserve">Restricciones </t>
  </si>
  <si>
    <t xml:space="preserve">Kevin </t>
  </si>
  <si>
    <t xml:space="preserve">Inicio del proyecto </t>
  </si>
  <si>
    <t xml:space="preserve">Planificación </t>
  </si>
  <si>
    <t xml:space="preserve">Establecimiento de objetivos </t>
  </si>
  <si>
    <t xml:space="preserve">Presupuesto </t>
  </si>
  <si>
    <t xml:space="preserve">Ejecución del proyecto </t>
  </si>
  <si>
    <t xml:space="preserve">Estado y seguimiento </t>
  </si>
  <si>
    <t xml:space="preserve">Corrección de programación </t>
  </si>
  <si>
    <t>Corrección de chasis</t>
  </si>
  <si>
    <t xml:space="preserve">Prueba de errores en código </t>
  </si>
  <si>
    <t>Prueba errores en estructura</t>
  </si>
  <si>
    <t xml:space="preserve">Detalles finales </t>
  </si>
  <si>
    <t xml:space="preserve">Verificar código </t>
  </si>
  <si>
    <t xml:space="preserve">Verificar estructura </t>
  </si>
  <si>
    <t xml:space="preserve">Detallar chasis </t>
  </si>
  <si>
    <t xml:space="preserve">Prueba de sensores </t>
  </si>
  <si>
    <t>Prueba a hardware</t>
  </si>
  <si>
    <t>Inicio de ideas</t>
  </si>
  <si>
    <t>Santiago</t>
  </si>
  <si>
    <t xml:space="preserve">Investigación </t>
  </si>
  <si>
    <t xml:space="preserve">Plan de comunicación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</si>
</sst>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  <font>
      <sz val="10"/>
      <color theme="4" tint="-0.24997711111789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</fills>
  <borders count="6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ck">
        <color theme="0" tint="-0.34998626667073579"/>
      </left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31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2" fillId="0" borderId="0" xfId="1"/>
    <xf numFmtId="0" fontId="5" fillId="0" borderId="50" xfId="1" applyFont="1" applyBorder="1" applyAlignment="1">
      <alignment horizontal="left" vertical="center" wrapText="1" indent="2"/>
    </xf>
    <xf numFmtId="0" fontId="15" fillId="31" borderId="51" xfId="0" applyFont="1" applyFill="1" applyBorder="1" applyAlignment="1">
      <alignment horizontal="left" vertical="center" indent="1"/>
    </xf>
    <xf numFmtId="0" fontId="15" fillId="31" borderId="52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0" fontId="20" fillId="15" borderId="38" xfId="0" applyFont="1" applyFill="1" applyBorder="1" applyAlignment="1">
      <alignment horizontal="center" vertical="center"/>
    </xf>
    <xf numFmtId="0" fontId="0" fillId="0" borderId="60" xfId="0" applyBorder="1" applyAlignment="1"/>
    <xf numFmtId="0" fontId="0" fillId="0" borderId="41" xfId="0" applyBorder="1" applyAlignment="1"/>
    <xf numFmtId="0" fontId="20" fillId="14" borderId="38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0" fillId="0" borderId="61" xfId="0" applyBorder="1" applyAlignment="1"/>
    <xf numFmtId="0" fontId="0" fillId="0" borderId="62" xfId="0" applyBorder="1" applyAlignment="1"/>
    <xf numFmtId="0" fontId="12" fillId="6" borderId="63" xfId="0" applyFont="1" applyFill="1" applyBorder="1" applyAlignment="1">
      <alignment horizontal="center" vertical="center" wrapText="1"/>
    </xf>
    <xf numFmtId="0" fontId="0" fillId="0" borderId="58" xfId="0" applyBorder="1" applyAlignment="1"/>
    <xf numFmtId="0" fontId="0" fillId="0" borderId="59" xfId="0" applyBorder="1" applyAlignment="1"/>
    <xf numFmtId="0" fontId="12" fillId="6" borderId="38" xfId="0" applyFont="1" applyFill="1" applyBorder="1" applyAlignment="1">
      <alignment horizontal="center" vertical="center" wrapText="1"/>
    </xf>
    <xf numFmtId="0" fontId="0" fillId="0" borderId="38" xfId="0" applyBorder="1" applyAlignment="1"/>
    <xf numFmtId="0" fontId="12" fillId="6" borderId="53" xfId="0" applyFont="1" applyFill="1" applyBorder="1" applyAlignment="1">
      <alignment horizontal="center" vertical="center" wrapText="1"/>
    </xf>
    <xf numFmtId="0" fontId="0" fillId="0" borderId="53" xfId="0" applyBorder="1" applyAlignment="1"/>
    <xf numFmtId="0" fontId="20" fillId="12" borderId="51" xfId="0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 wrapText="1"/>
    </xf>
    <xf numFmtId="0" fontId="0" fillId="0" borderId="54" xfId="0" applyBorder="1" applyAlignment="1"/>
    <xf numFmtId="0" fontId="12" fillId="6" borderId="55" xfId="0" applyFont="1" applyFill="1" applyBorder="1" applyAlignment="1">
      <alignment horizontal="center" vertical="center" wrapText="1"/>
    </xf>
    <xf numFmtId="0" fontId="0" fillId="0" borderId="40" xfId="0" applyBorder="1" applyAlignment="1"/>
    <xf numFmtId="0" fontId="20" fillId="14" borderId="51" xfId="0" applyFont="1" applyFill="1" applyBorder="1" applyAlignment="1">
      <alignment horizontal="center" vertical="center"/>
    </xf>
    <xf numFmtId="0" fontId="20" fillId="13" borderId="51" xfId="0" applyFont="1" applyFill="1" applyBorder="1" applyAlignment="1">
      <alignment horizontal="center" vertical="center"/>
    </xf>
    <xf numFmtId="0" fontId="20" fillId="15" borderId="51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 wrapText="1" indent="1"/>
    </xf>
    <xf numFmtId="0" fontId="0" fillId="0" borderId="52" xfId="0" applyBorder="1" applyAlignment="1"/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12" fillId="6" borderId="56" xfId="0" applyFont="1" applyFill="1" applyBorder="1" applyAlignment="1">
      <alignment horizontal="left" vertical="center" wrapText="1" indent="1"/>
    </xf>
    <xf numFmtId="0" fontId="0" fillId="0" borderId="51" xfId="0" applyBorder="1" applyAlignment="1"/>
    <xf numFmtId="0" fontId="31" fillId="12" borderId="2" xfId="0" applyFont="1" applyFill="1" applyBorder="1"/>
    <xf numFmtId="0" fontId="3" fillId="12" borderId="2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</cellXfs>
  <cellStyles count="4">
    <cellStyle name="Hipervínculo" xfId="2" builtinId="8"/>
    <cellStyle name="Normal" xfId="0" builtinId="0"/>
    <cellStyle name="Normal 2" xfId="1" xr:uid="{00000000-0005-0000-0000-000001000000}"/>
    <cellStyle name="Porcentaje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Burndown'!$L$39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Burndown'!$L$38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Burndown'!$L$40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Burndown'!$M$40:$BT$40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29</c:v>
                </c:pt>
                <c:pt idx="1">
                  <c:v>28.516666666666666</c:v>
                </c:pt>
                <c:pt idx="2">
                  <c:v>28.033333333333331</c:v>
                </c:pt>
                <c:pt idx="3">
                  <c:v>27.549999999999997</c:v>
                </c:pt>
                <c:pt idx="4">
                  <c:v>27.066666666666663</c:v>
                </c:pt>
                <c:pt idx="5">
                  <c:v>26.583333333333329</c:v>
                </c:pt>
                <c:pt idx="6">
                  <c:v>26.099999999999994</c:v>
                </c:pt>
                <c:pt idx="7">
                  <c:v>25.61666666666666</c:v>
                </c:pt>
                <c:pt idx="8">
                  <c:v>25.133333333333326</c:v>
                </c:pt>
                <c:pt idx="9">
                  <c:v>24.649999999999991</c:v>
                </c:pt>
                <c:pt idx="10">
                  <c:v>24.166666666666657</c:v>
                </c:pt>
                <c:pt idx="11">
                  <c:v>23.683333333333323</c:v>
                </c:pt>
                <c:pt idx="12">
                  <c:v>23.199999999999989</c:v>
                </c:pt>
                <c:pt idx="13">
                  <c:v>22.716666666666654</c:v>
                </c:pt>
                <c:pt idx="14">
                  <c:v>22.23333333333332</c:v>
                </c:pt>
                <c:pt idx="15">
                  <c:v>21.749999999999986</c:v>
                </c:pt>
                <c:pt idx="16">
                  <c:v>21.266666666666652</c:v>
                </c:pt>
                <c:pt idx="17">
                  <c:v>20.783333333333317</c:v>
                </c:pt>
                <c:pt idx="18">
                  <c:v>20.299999999999983</c:v>
                </c:pt>
                <c:pt idx="19">
                  <c:v>19.816666666666649</c:v>
                </c:pt>
                <c:pt idx="20">
                  <c:v>19.333333333333314</c:v>
                </c:pt>
                <c:pt idx="21">
                  <c:v>18.84999999999998</c:v>
                </c:pt>
                <c:pt idx="22">
                  <c:v>18.366666666666646</c:v>
                </c:pt>
                <c:pt idx="23">
                  <c:v>17.883333333333312</c:v>
                </c:pt>
                <c:pt idx="24">
                  <c:v>17.399999999999977</c:v>
                </c:pt>
                <c:pt idx="25">
                  <c:v>16.916666666666643</c:v>
                </c:pt>
                <c:pt idx="26">
                  <c:v>16.433333333333309</c:v>
                </c:pt>
                <c:pt idx="27">
                  <c:v>15.949999999999976</c:v>
                </c:pt>
                <c:pt idx="28">
                  <c:v>15.466666666666644</c:v>
                </c:pt>
                <c:pt idx="29">
                  <c:v>14.983333333333311</c:v>
                </c:pt>
                <c:pt idx="30">
                  <c:v>14.499999999999979</c:v>
                </c:pt>
                <c:pt idx="31">
                  <c:v>14.016666666666646</c:v>
                </c:pt>
                <c:pt idx="32">
                  <c:v>13.533333333333314</c:v>
                </c:pt>
                <c:pt idx="33">
                  <c:v>13.049999999999981</c:v>
                </c:pt>
                <c:pt idx="34">
                  <c:v>12.566666666666649</c:v>
                </c:pt>
                <c:pt idx="35">
                  <c:v>12.083333333333316</c:v>
                </c:pt>
                <c:pt idx="36">
                  <c:v>11.599999999999984</c:v>
                </c:pt>
                <c:pt idx="37">
                  <c:v>11.116666666666651</c:v>
                </c:pt>
                <c:pt idx="38">
                  <c:v>10.633333333333319</c:v>
                </c:pt>
                <c:pt idx="39">
                  <c:v>10.149999999999986</c:v>
                </c:pt>
                <c:pt idx="40">
                  <c:v>9.6666666666666536</c:v>
                </c:pt>
                <c:pt idx="41">
                  <c:v>9.1833333333333211</c:v>
                </c:pt>
                <c:pt idx="42">
                  <c:v>8.6999999999999886</c:v>
                </c:pt>
                <c:pt idx="43">
                  <c:v>8.2166666666666561</c:v>
                </c:pt>
                <c:pt idx="44">
                  <c:v>7.7333333333333227</c:v>
                </c:pt>
                <c:pt idx="45">
                  <c:v>7.2499999999999893</c:v>
                </c:pt>
                <c:pt idx="46">
                  <c:v>6.7666666666666559</c:v>
                </c:pt>
                <c:pt idx="47">
                  <c:v>6.2833333333333226</c:v>
                </c:pt>
                <c:pt idx="48">
                  <c:v>5.7999999999999892</c:v>
                </c:pt>
                <c:pt idx="49">
                  <c:v>5.3166666666666558</c:v>
                </c:pt>
                <c:pt idx="50">
                  <c:v>4.8333333333333224</c:v>
                </c:pt>
                <c:pt idx="51">
                  <c:v>4.349999999999989</c:v>
                </c:pt>
                <c:pt idx="52">
                  <c:v>3.8666666666666556</c:v>
                </c:pt>
                <c:pt idx="53">
                  <c:v>3.3833333333333222</c:v>
                </c:pt>
                <c:pt idx="54">
                  <c:v>2.8999999999999888</c:v>
                </c:pt>
                <c:pt idx="55">
                  <c:v>2.4166666666666554</c:v>
                </c:pt>
                <c:pt idx="56">
                  <c:v>1.933333333333322</c:v>
                </c:pt>
                <c:pt idx="57">
                  <c:v>1.4499999999999886</c:v>
                </c:pt>
                <c:pt idx="58">
                  <c:v>0.96666666666665524</c:v>
                </c:pt>
                <c:pt idx="59">
                  <c:v>0.4833333333333219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0</xdr:rowOff>
    </xdr:from>
    <xdr:to>
      <xdr:col>72</xdr:col>
      <xdr:colOff>133350</xdr:colOff>
      <xdr:row>42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40</xdr:row>
      <xdr:rowOff>0</xdr:rowOff>
    </xdr:from>
    <xdr:to>
      <xdr:col>72</xdr:col>
      <xdr:colOff>133350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5"/>
  <sheetViews>
    <sheetView showGridLines="0" topLeftCell="D1" zoomScaleNormal="100" zoomScalePageLayoutView="70" workbookViewId="0">
      <pane ySplit="1" topLeftCell="D2" activePane="bottomLeft" state="frozen"/>
      <selection activeCell="D1" sqref="D1"/>
      <selection pane="bottomLeft" activeCell="E13" sqref="E13"/>
    </sheetView>
  </sheetViews>
  <sheetFormatPr defaultColWidth="11.09765625" defaultRowHeight="15" x14ac:dyDescent="0.2"/>
  <cols>
    <col min="1" max="1" width="3.203125" customWidth="1"/>
    <col min="2" max="2" width="10.48046875" customWidth="1"/>
    <col min="3" max="3" width="43.52734375" customWidth="1"/>
    <col min="4" max="4" width="21.94921875" customWidth="1"/>
    <col min="5" max="8" width="9" customWidth="1"/>
    <col min="9" max="10" width="10.8515625" customWidth="1"/>
    <col min="11" max="11" width="9.73828125" customWidth="1"/>
    <col min="12" max="12" width="15.04296875" customWidth="1"/>
    <col min="13" max="72" width="3.8203125" customWidth="1"/>
    <col min="73" max="73" width="0.984375" customWidth="1"/>
    <col min="74" max="74" width="8.5078125" style="35" customWidth="1"/>
    <col min="75" max="75" width="3.203125" customWidth="1"/>
  </cols>
  <sheetData>
    <row r="1" spans="1:74" ht="45" customHeight="1" x14ac:dyDescent="0.2">
      <c r="A1" s="31"/>
      <c r="B1" s="32" t="s">
        <v>0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 x14ac:dyDescent="0.25">
      <c r="B2" s="109" t="s">
        <v>1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 x14ac:dyDescent="0.2">
      <c r="B3" s="40"/>
      <c r="C3" s="40"/>
      <c r="D3" s="40"/>
      <c r="E3" s="40"/>
      <c r="F3" s="40"/>
      <c r="G3" s="40"/>
      <c r="H3" s="40"/>
      <c r="I3" s="40"/>
      <c r="J3" s="41"/>
      <c r="K3" s="205" t="s">
        <v>2</v>
      </c>
      <c r="L3" s="42" t="s">
        <v>3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 x14ac:dyDescent="0.2">
      <c r="B4" s="40"/>
      <c r="C4" s="40"/>
      <c r="D4" s="40"/>
      <c r="E4" s="40"/>
      <c r="F4" s="40"/>
      <c r="G4" s="40"/>
      <c r="H4" s="40"/>
      <c r="I4" s="40"/>
      <c r="J4" s="41"/>
      <c r="K4" s="206"/>
      <c r="L4" s="47" t="s">
        <v>4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 x14ac:dyDescent="0.2">
      <c r="B5" s="36"/>
      <c r="C5" s="37"/>
      <c r="D5" s="37"/>
      <c r="E5" s="37"/>
      <c r="F5" s="37"/>
      <c r="G5" s="37"/>
      <c r="H5" s="37"/>
      <c r="I5" s="36"/>
      <c r="J5" s="37"/>
      <c r="K5" s="206"/>
      <c r="L5" s="52" t="s">
        <v>5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 x14ac:dyDescent="0.2">
      <c r="B6" s="36"/>
      <c r="C6" s="37"/>
      <c r="D6" s="37"/>
      <c r="E6" s="37"/>
      <c r="F6" s="37"/>
      <c r="G6" s="37"/>
      <c r="H6" s="37"/>
      <c r="I6" s="36"/>
      <c r="J6" s="37"/>
      <c r="K6" s="206"/>
      <c r="L6" s="54" t="s">
        <v>6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 x14ac:dyDescent="0.25">
      <c r="B7" s="36"/>
      <c r="C7" s="37"/>
      <c r="D7" s="37"/>
      <c r="E7" s="37"/>
      <c r="F7" s="37"/>
      <c r="G7" s="37"/>
      <c r="H7" s="37"/>
      <c r="I7" s="36"/>
      <c r="J7" s="37"/>
      <c r="K7" s="207"/>
      <c r="L7" s="56" t="s">
        <v>7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 x14ac:dyDescent="0.2">
      <c r="B8" s="214" t="s">
        <v>8</v>
      </c>
      <c r="C8" s="225" t="s">
        <v>9</v>
      </c>
      <c r="D8" s="221" t="s">
        <v>10</v>
      </c>
      <c r="E8" s="202" t="s">
        <v>11</v>
      </c>
      <c r="F8" s="203"/>
      <c r="G8" s="204"/>
      <c r="H8" s="216" t="s">
        <v>12</v>
      </c>
      <c r="I8" s="223" t="s">
        <v>13</v>
      </c>
      <c r="J8" s="224" t="s">
        <v>14</v>
      </c>
      <c r="K8" s="208" t="s">
        <v>15</v>
      </c>
      <c r="L8" s="210" t="s">
        <v>16</v>
      </c>
      <c r="M8" s="212" t="s">
        <v>17</v>
      </c>
      <c r="N8" s="195"/>
      <c r="O8" s="195"/>
      <c r="P8" s="195"/>
      <c r="Q8" s="196"/>
      <c r="R8" s="213" t="s">
        <v>18</v>
      </c>
      <c r="S8" s="195"/>
      <c r="T8" s="195"/>
      <c r="U8" s="195"/>
      <c r="V8" s="196"/>
      <c r="W8" s="213" t="s">
        <v>19</v>
      </c>
      <c r="X8" s="195"/>
      <c r="Y8" s="195"/>
      <c r="Z8" s="195"/>
      <c r="AA8" s="196"/>
      <c r="AB8" s="219" t="s">
        <v>20</v>
      </c>
      <c r="AC8" s="195"/>
      <c r="AD8" s="195"/>
      <c r="AE8" s="195"/>
      <c r="AF8" s="196"/>
      <c r="AG8" s="198" t="s">
        <v>21</v>
      </c>
      <c r="AH8" s="195"/>
      <c r="AI8" s="195"/>
      <c r="AJ8" s="195"/>
      <c r="AK8" s="196"/>
      <c r="AL8" s="198" t="s">
        <v>22</v>
      </c>
      <c r="AM8" s="195"/>
      <c r="AN8" s="195"/>
      <c r="AO8" s="195"/>
      <c r="AP8" s="196"/>
      <c r="AQ8" s="218" t="s">
        <v>23</v>
      </c>
      <c r="AR8" s="195"/>
      <c r="AS8" s="195"/>
      <c r="AT8" s="195"/>
      <c r="AU8" s="196"/>
      <c r="AV8" s="197" t="s">
        <v>24</v>
      </c>
      <c r="AW8" s="195"/>
      <c r="AX8" s="195"/>
      <c r="AY8" s="195"/>
      <c r="AZ8" s="196"/>
      <c r="BA8" s="197" t="s">
        <v>25</v>
      </c>
      <c r="BB8" s="195"/>
      <c r="BC8" s="195"/>
      <c r="BD8" s="195"/>
      <c r="BE8" s="196"/>
      <c r="BF8" s="220" t="s">
        <v>26</v>
      </c>
      <c r="BG8" s="195"/>
      <c r="BH8" s="195"/>
      <c r="BI8" s="195"/>
      <c r="BJ8" s="196"/>
      <c r="BK8" s="194" t="s">
        <v>27</v>
      </c>
      <c r="BL8" s="195"/>
      <c r="BM8" s="195"/>
      <c r="BN8" s="195"/>
      <c r="BO8" s="196"/>
      <c r="BP8" s="194" t="s">
        <v>28</v>
      </c>
      <c r="BQ8" s="195"/>
      <c r="BR8" s="195"/>
      <c r="BS8" s="195"/>
      <c r="BT8" s="196"/>
      <c r="BU8" s="38"/>
      <c r="BV8" s="39"/>
    </row>
    <row r="9" spans="1:74" ht="23.1" customHeight="1" thickBot="1" x14ac:dyDescent="0.25">
      <c r="B9" s="215"/>
      <c r="C9" s="226"/>
      <c r="D9" s="222"/>
      <c r="E9" s="58" t="s">
        <v>29</v>
      </c>
      <c r="F9" s="59" t="s">
        <v>30</v>
      </c>
      <c r="G9" s="60" t="s">
        <v>31</v>
      </c>
      <c r="H9" s="217"/>
      <c r="I9" s="196"/>
      <c r="J9" s="209"/>
      <c r="K9" s="209"/>
      <c r="L9" s="211"/>
      <c r="M9" s="61" t="s">
        <v>32</v>
      </c>
      <c r="N9" s="62" t="s">
        <v>33</v>
      </c>
      <c r="O9" s="62" t="s">
        <v>34</v>
      </c>
      <c r="P9" s="62" t="s">
        <v>35</v>
      </c>
      <c r="Q9" s="62" t="s">
        <v>36</v>
      </c>
      <c r="R9" s="62" t="s">
        <v>32</v>
      </c>
      <c r="S9" s="62" t="s">
        <v>33</v>
      </c>
      <c r="T9" s="62" t="s">
        <v>34</v>
      </c>
      <c r="U9" s="62" t="s">
        <v>35</v>
      </c>
      <c r="V9" s="62" t="s">
        <v>36</v>
      </c>
      <c r="W9" s="62" t="s">
        <v>32</v>
      </c>
      <c r="X9" s="62" t="s">
        <v>33</v>
      </c>
      <c r="Y9" s="62" t="s">
        <v>34</v>
      </c>
      <c r="Z9" s="62" t="s">
        <v>35</v>
      </c>
      <c r="AA9" s="63" t="s">
        <v>36</v>
      </c>
      <c r="AB9" s="64" t="s">
        <v>32</v>
      </c>
      <c r="AC9" s="65" t="s">
        <v>33</v>
      </c>
      <c r="AD9" s="65" t="s">
        <v>34</v>
      </c>
      <c r="AE9" s="65" t="s">
        <v>35</v>
      </c>
      <c r="AF9" s="65" t="s">
        <v>36</v>
      </c>
      <c r="AG9" s="65" t="s">
        <v>32</v>
      </c>
      <c r="AH9" s="65" t="s">
        <v>33</v>
      </c>
      <c r="AI9" s="65" t="s">
        <v>34</v>
      </c>
      <c r="AJ9" s="65" t="s">
        <v>35</v>
      </c>
      <c r="AK9" s="65" t="s">
        <v>36</v>
      </c>
      <c r="AL9" s="65" t="s">
        <v>32</v>
      </c>
      <c r="AM9" s="65" t="s">
        <v>33</v>
      </c>
      <c r="AN9" s="65" t="s">
        <v>34</v>
      </c>
      <c r="AO9" s="65" t="s">
        <v>35</v>
      </c>
      <c r="AP9" s="66" t="s">
        <v>36</v>
      </c>
      <c r="AQ9" s="67" t="s">
        <v>32</v>
      </c>
      <c r="AR9" s="68" t="s">
        <v>33</v>
      </c>
      <c r="AS9" s="68" t="s">
        <v>34</v>
      </c>
      <c r="AT9" s="68" t="s">
        <v>35</v>
      </c>
      <c r="AU9" s="68" t="s">
        <v>36</v>
      </c>
      <c r="AV9" s="68" t="s">
        <v>32</v>
      </c>
      <c r="AW9" s="68" t="s">
        <v>33</v>
      </c>
      <c r="AX9" s="68" t="s">
        <v>34</v>
      </c>
      <c r="AY9" s="68" t="s">
        <v>35</v>
      </c>
      <c r="AZ9" s="68" t="s">
        <v>36</v>
      </c>
      <c r="BA9" s="68" t="s">
        <v>32</v>
      </c>
      <c r="BB9" s="68" t="s">
        <v>33</v>
      </c>
      <c r="BC9" s="68" t="s">
        <v>34</v>
      </c>
      <c r="BD9" s="68" t="s">
        <v>35</v>
      </c>
      <c r="BE9" s="69" t="s">
        <v>36</v>
      </c>
      <c r="BF9" s="70" t="s">
        <v>32</v>
      </c>
      <c r="BG9" s="71" t="s">
        <v>33</v>
      </c>
      <c r="BH9" s="71" t="s">
        <v>34</v>
      </c>
      <c r="BI9" s="71" t="s">
        <v>35</v>
      </c>
      <c r="BJ9" s="71" t="s">
        <v>36</v>
      </c>
      <c r="BK9" s="71" t="s">
        <v>32</v>
      </c>
      <c r="BL9" s="71" t="s">
        <v>33</v>
      </c>
      <c r="BM9" s="71" t="s">
        <v>34</v>
      </c>
      <c r="BN9" s="71" t="s">
        <v>35</v>
      </c>
      <c r="BO9" s="71" t="s">
        <v>36</v>
      </c>
      <c r="BP9" s="71" t="s">
        <v>32</v>
      </c>
      <c r="BQ9" s="71" t="s">
        <v>33</v>
      </c>
      <c r="BR9" s="71" t="s">
        <v>34</v>
      </c>
      <c r="BS9" s="71" t="s">
        <v>35</v>
      </c>
      <c r="BT9" s="72" t="s">
        <v>36</v>
      </c>
      <c r="BU9" s="38"/>
      <c r="BV9" s="39"/>
    </row>
    <row r="10" spans="1:74" ht="23.1" customHeight="1" thickTop="1" x14ac:dyDescent="0.2">
      <c r="B10" s="144">
        <v>1</v>
      </c>
      <c r="C10" s="188" t="s">
        <v>37</v>
      </c>
      <c r="D10" s="189"/>
      <c r="E10" s="145">
        <f>SUM(E11:E17)</f>
        <v>309</v>
      </c>
      <c r="F10" s="146">
        <f>SUM(F11:F17)</f>
        <v>309</v>
      </c>
      <c r="G10" s="147">
        <f>SUM(G11:G17)</f>
        <v>0</v>
      </c>
      <c r="H10" s="148"/>
      <c r="I10" s="149"/>
      <c r="J10" s="150"/>
      <c r="K10" s="151"/>
      <c r="L10" s="152">
        <f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 x14ac:dyDescent="0.2">
      <c r="B11" s="153">
        <v>1.1000000000000001</v>
      </c>
      <c r="C11" s="154" t="s">
        <v>38</v>
      </c>
      <c r="D11" s="155" t="s">
        <v>39</v>
      </c>
      <c r="E11" s="156">
        <v>40</v>
      </c>
      <c r="F11" s="157">
        <v>40</v>
      </c>
      <c r="G11" s="158">
        <f>E11-F11</f>
        <v>0</v>
      </c>
      <c r="H11" s="159"/>
      <c r="I11" s="192">
        <v>44632</v>
      </c>
      <c r="J11" s="193">
        <v>44635</v>
      </c>
      <c r="K11" s="162">
        <f>J11-I11+1</f>
        <v>4</v>
      </c>
      <c r="L11" s="163">
        <f>IFERROR(F11/E11,"")</f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 x14ac:dyDescent="0.2">
      <c r="B12" s="153" t="s">
        <v>40</v>
      </c>
      <c r="C12" s="164" t="s">
        <v>41</v>
      </c>
      <c r="D12" s="165" t="s">
        <v>42</v>
      </c>
      <c r="E12" s="156">
        <v>25</v>
      </c>
      <c r="F12" s="157">
        <v>25</v>
      </c>
      <c r="G12" s="158">
        <f>E12-F12</f>
        <v>0</v>
      </c>
      <c r="H12" s="166"/>
      <c r="I12" s="192">
        <v>44635</v>
      </c>
      <c r="J12" s="193">
        <v>44636</v>
      </c>
      <c r="K12" s="162">
        <f>J12-I12+1</f>
        <v>2</v>
      </c>
      <c r="L12" s="163">
        <f>IFERROR(F12/E12,"")</f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 x14ac:dyDescent="0.2">
      <c r="B13" s="153">
        <v>1.2</v>
      </c>
      <c r="C13" s="154" t="s">
        <v>43</v>
      </c>
      <c r="D13" s="155" t="s">
        <v>44</v>
      </c>
      <c r="E13" s="156">
        <v>100</v>
      </c>
      <c r="F13" s="157">
        <v>100</v>
      </c>
      <c r="G13" s="158">
        <f>E13-F13</f>
        <v>0</v>
      </c>
      <c r="H13" s="159"/>
      <c r="I13" s="192">
        <v>44635</v>
      </c>
      <c r="J13" s="193">
        <v>44641</v>
      </c>
      <c r="K13" s="162">
        <f>J13-I13+1</f>
        <v>7</v>
      </c>
      <c r="L13" s="163">
        <f>IFERROR(F13/E13,"")</f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 x14ac:dyDescent="0.2">
      <c r="B14" s="153">
        <v>1.3</v>
      </c>
      <c r="C14" s="154" t="s">
        <v>45</v>
      </c>
      <c r="D14" s="155" t="s">
        <v>46</v>
      </c>
      <c r="E14" s="156">
        <v>60</v>
      </c>
      <c r="F14" s="157">
        <v>60</v>
      </c>
      <c r="G14" s="158">
        <f>E14-F14</f>
        <v>0</v>
      </c>
      <c r="H14" s="159"/>
      <c r="I14" s="192">
        <v>44636</v>
      </c>
      <c r="J14" s="193">
        <v>44642</v>
      </c>
      <c r="K14" s="162">
        <f>J14-I14+1</f>
        <v>7</v>
      </c>
      <c r="L14" s="163">
        <f>IFERROR(F14/E14,"")</f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 x14ac:dyDescent="0.2">
      <c r="B15" s="153">
        <v>1.4</v>
      </c>
      <c r="C15" s="154" t="s">
        <v>47</v>
      </c>
      <c r="D15" s="155" t="s">
        <v>48</v>
      </c>
      <c r="E15" s="156">
        <v>40</v>
      </c>
      <c r="F15" s="157">
        <v>40</v>
      </c>
      <c r="G15" s="158">
        <f>E15-F15</f>
        <v>0</v>
      </c>
      <c r="H15" s="159"/>
      <c r="I15" s="192">
        <v>44637</v>
      </c>
      <c r="J15" s="193">
        <v>44642</v>
      </c>
      <c r="K15" s="162">
        <f>J15-I15+1</f>
        <v>6</v>
      </c>
      <c r="L15" s="163">
        <f>IFERROR(F15/E15,"")</f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 x14ac:dyDescent="0.2">
      <c r="B16" s="153">
        <v>1.5</v>
      </c>
      <c r="C16" s="154" t="s">
        <v>49</v>
      </c>
      <c r="D16" s="155" t="s">
        <v>50</v>
      </c>
      <c r="E16" s="156">
        <v>32</v>
      </c>
      <c r="F16" s="157">
        <v>32</v>
      </c>
      <c r="G16" s="158">
        <f>E16-F16</f>
        <v>0</v>
      </c>
      <c r="H16" s="159"/>
      <c r="I16" s="192">
        <v>44638</v>
      </c>
      <c r="J16" s="193">
        <v>44642</v>
      </c>
      <c r="K16" s="162">
        <f>J16-I16+1</f>
        <v>5</v>
      </c>
      <c r="L16" s="163">
        <f>IFERROR(F16/E16,"")</f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 x14ac:dyDescent="0.2">
      <c r="B17" s="153">
        <v>1.6</v>
      </c>
      <c r="C17" s="154" t="s">
        <v>51</v>
      </c>
      <c r="D17" s="155" t="s">
        <v>50</v>
      </c>
      <c r="E17" s="156">
        <v>12</v>
      </c>
      <c r="F17" s="157">
        <v>12</v>
      </c>
      <c r="G17" s="158">
        <f>E17-F17</f>
        <v>0</v>
      </c>
      <c r="H17" s="159"/>
      <c r="I17" s="192">
        <v>44643</v>
      </c>
      <c r="J17" s="193">
        <v>44643</v>
      </c>
      <c r="K17" s="162">
        <f>J17-I17+1</f>
        <v>1</v>
      </c>
      <c r="L17" s="163">
        <f>IFERROR(F17/E17,"")</f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 x14ac:dyDescent="0.2">
      <c r="B18" s="153">
        <v>2</v>
      </c>
      <c r="C18" s="190" t="s">
        <v>52</v>
      </c>
      <c r="D18" s="191"/>
      <c r="E18" s="145">
        <f>SUM(E19:E22)</f>
        <v>210</v>
      </c>
      <c r="F18" s="146">
        <f>SUM(F19:F22)</f>
        <v>110</v>
      </c>
      <c r="G18" s="147">
        <f>SUM(G19:G22)</f>
        <v>100</v>
      </c>
      <c r="H18" s="167"/>
      <c r="I18" s="168"/>
      <c r="J18" s="169"/>
      <c r="K18" s="170"/>
      <c r="L18" s="152">
        <f>IFERROR(F18/E18,"")</f>
        <v>0.52380952380952384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 x14ac:dyDescent="0.2">
      <c r="B19" s="153">
        <v>2.1</v>
      </c>
      <c r="C19" s="154" t="s">
        <v>53</v>
      </c>
      <c r="D19" s="155" t="s">
        <v>46</v>
      </c>
      <c r="E19" s="156">
        <v>80</v>
      </c>
      <c r="F19" s="157">
        <v>70</v>
      </c>
      <c r="G19" s="158">
        <f>E19-F19</f>
        <v>10</v>
      </c>
      <c r="H19" s="159"/>
      <c r="I19" s="192">
        <v>44644</v>
      </c>
      <c r="J19" s="193">
        <v>44648</v>
      </c>
      <c r="K19" s="162">
        <f>J19-I19+1</f>
        <v>5</v>
      </c>
      <c r="L19" s="163">
        <f>IFERROR(F19/E19,"")</f>
        <v>0.875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 x14ac:dyDescent="0.2">
      <c r="B20" s="153">
        <v>2.2000000000000002</v>
      </c>
      <c r="C20" s="154" t="s">
        <v>54</v>
      </c>
      <c r="D20" s="155" t="s">
        <v>48</v>
      </c>
      <c r="E20" s="156">
        <v>60</v>
      </c>
      <c r="F20" s="157">
        <v>40</v>
      </c>
      <c r="G20" s="158">
        <f>E20-F20</f>
        <v>20</v>
      </c>
      <c r="H20" s="159"/>
      <c r="I20" s="192">
        <v>44649</v>
      </c>
      <c r="J20" s="193">
        <v>44653</v>
      </c>
      <c r="K20" s="162">
        <f>J20-I20+1</f>
        <v>5</v>
      </c>
      <c r="L20" s="163">
        <f>IFERROR(F20/E20,"")</f>
        <v>0.66666666666666663</v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 x14ac:dyDescent="0.2">
      <c r="B21" s="153">
        <v>2.2999999999999998</v>
      </c>
      <c r="C21" s="154" t="s">
        <v>55</v>
      </c>
      <c r="D21" s="155" t="s">
        <v>50</v>
      </c>
      <c r="E21" s="156">
        <v>40</v>
      </c>
      <c r="F21" s="157">
        <v>0</v>
      </c>
      <c r="G21" s="158">
        <f>E21-F21</f>
        <v>40</v>
      </c>
      <c r="H21" s="159"/>
      <c r="I21" s="160"/>
      <c r="J21" s="161"/>
      <c r="K21" s="162">
        <f>J21-I21+1</f>
        <v>1</v>
      </c>
      <c r="L21" s="163">
        <f>IFERROR(F21/E21,"")</f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 x14ac:dyDescent="0.2">
      <c r="B22" s="153">
        <v>2.4</v>
      </c>
      <c r="C22" s="154" t="s">
        <v>56</v>
      </c>
      <c r="D22" s="155" t="s">
        <v>50</v>
      </c>
      <c r="E22" s="156">
        <v>30</v>
      </c>
      <c r="F22" s="157">
        <v>0</v>
      </c>
      <c r="G22" s="158">
        <f>E22-F22</f>
        <v>30</v>
      </c>
      <c r="H22" s="159"/>
      <c r="I22" s="160"/>
      <c r="J22" s="161"/>
      <c r="K22" s="162">
        <f>J22-I22+1</f>
        <v>1</v>
      </c>
      <c r="L22" s="163">
        <f>IFERROR(F22/E22,"")</f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 x14ac:dyDescent="0.2">
      <c r="B23" s="153">
        <v>3</v>
      </c>
      <c r="C23" s="190" t="s">
        <v>57</v>
      </c>
      <c r="D23" s="191"/>
      <c r="E23" s="145">
        <f>SUM(E24:E29)</f>
        <v>66</v>
      </c>
      <c r="F23" s="146">
        <f>SUM(F24:F29)</f>
        <v>0</v>
      </c>
      <c r="G23" s="147">
        <f>SUM(G24:G29)</f>
        <v>66</v>
      </c>
      <c r="H23" s="167"/>
      <c r="I23" s="168"/>
      <c r="J23" s="169"/>
      <c r="K23" s="170"/>
      <c r="L23" s="152">
        <f>IFERROR(F23/E23,"")</f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 x14ac:dyDescent="0.2">
      <c r="B24" s="153">
        <v>3.1</v>
      </c>
      <c r="C24" s="154" t="s">
        <v>58</v>
      </c>
      <c r="D24" s="155" t="s">
        <v>44</v>
      </c>
      <c r="E24" s="156">
        <v>20</v>
      </c>
      <c r="F24" s="157">
        <v>0</v>
      </c>
      <c r="G24" s="158">
        <f>E24-F24</f>
        <v>20</v>
      </c>
      <c r="H24" s="159"/>
      <c r="I24" s="160"/>
      <c r="J24" s="161"/>
      <c r="K24" s="162">
        <f>J24-I24+1</f>
        <v>1</v>
      </c>
      <c r="L24" s="163">
        <f>IFERROR(F24/E24,"")</f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 x14ac:dyDescent="0.2">
      <c r="B25" s="153">
        <v>3.2</v>
      </c>
      <c r="C25" s="154" t="s">
        <v>59</v>
      </c>
      <c r="D25" s="155" t="s">
        <v>39</v>
      </c>
      <c r="E25" s="156">
        <v>20</v>
      </c>
      <c r="F25" s="157">
        <v>0</v>
      </c>
      <c r="G25" s="158">
        <f>E25-F25</f>
        <v>20</v>
      </c>
      <c r="H25" s="159"/>
      <c r="I25" s="160"/>
      <c r="J25" s="161"/>
      <c r="K25" s="162">
        <f>J25-I25+1</f>
        <v>1</v>
      </c>
      <c r="L25" s="163">
        <f>IFERROR(F25/E25,"")</f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 x14ac:dyDescent="0.2">
      <c r="B26" s="153" t="s">
        <v>60</v>
      </c>
      <c r="C26" s="164" t="s">
        <v>61</v>
      </c>
      <c r="D26" s="165" t="s">
        <v>42</v>
      </c>
      <c r="E26" s="156">
        <v>8</v>
      </c>
      <c r="F26" s="157">
        <v>0</v>
      </c>
      <c r="G26" s="158">
        <f>E26-F26</f>
        <v>8</v>
      </c>
      <c r="H26" s="166"/>
      <c r="I26" s="160"/>
      <c r="J26" s="161"/>
      <c r="K26" s="162">
        <f>J26-I26+1</f>
        <v>1</v>
      </c>
      <c r="L26" s="163">
        <f>IFERROR(F26/E26,"")</f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 x14ac:dyDescent="0.2">
      <c r="B27" s="153" t="s">
        <v>62</v>
      </c>
      <c r="C27" s="164" t="s">
        <v>63</v>
      </c>
      <c r="D27" s="165" t="s">
        <v>42</v>
      </c>
      <c r="E27" s="156">
        <v>12</v>
      </c>
      <c r="F27" s="157">
        <v>0</v>
      </c>
      <c r="G27" s="158">
        <f>E27-F27</f>
        <v>12</v>
      </c>
      <c r="H27" s="166"/>
      <c r="I27" s="160"/>
      <c r="J27" s="161"/>
      <c r="K27" s="162">
        <f>J27-I27+1</f>
        <v>1</v>
      </c>
      <c r="L27" s="163">
        <f>IFERROR(F27/E27,"")</f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 x14ac:dyDescent="0.2">
      <c r="B28" s="153">
        <v>3.3</v>
      </c>
      <c r="C28" s="154" t="s">
        <v>64</v>
      </c>
      <c r="D28" s="155" t="s">
        <v>44</v>
      </c>
      <c r="E28" s="156">
        <v>4</v>
      </c>
      <c r="F28" s="157">
        <v>0</v>
      </c>
      <c r="G28" s="158">
        <f>E28-F28</f>
        <v>4</v>
      </c>
      <c r="H28" s="159"/>
      <c r="I28" s="160"/>
      <c r="J28" s="161"/>
      <c r="K28" s="162">
        <f>J28-I28+1</f>
        <v>1</v>
      </c>
      <c r="L28" s="163">
        <f>IFERROR(F28/E28,"")</f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.1" customHeight="1" x14ac:dyDescent="0.2">
      <c r="B29" s="153" t="s">
        <v>65</v>
      </c>
      <c r="C29" s="164" t="s">
        <v>66</v>
      </c>
      <c r="D29" s="165" t="s">
        <v>50</v>
      </c>
      <c r="E29" s="156">
        <v>2</v>
      </c>
      <c r="F29" s="157">
        <v>0</v>
      </c>
      <c r="G29" s="158">
        <f>E29-F29</f>
        <v>2</v>
      </c>
      <c r="H29" s="166"/>
      <c r="I29" s="160"/>
      <c r="J29" s="161"/>
      <c r="K29" s="162">
        <f>J29-I29+1</f>
        <v>1</v>
      </c>
      <c r="L29" s="163">
        <f>IFERROR(F29/E29,"")</f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.1" customHeight="1" x14ac:dyDescent="0.2">
      <c r="B30" s="153">
        <v>4</v>
      </c>
      <c r="C30" s="190" t="s">
        <v>67</v>
      </c>
      <c r="D30" s="191"/>
      <c r="E30" s="145">
        <f>SUM(E31:E34)</f>
        <v>32</v>
      </c>
      <c r="F30" s="146">
        <f>SUM(F31:F34)</f>
        <v>0</v>
      </c>
      <c r="G30" s="147">
        <f>SUM(G31:G34)</f>
        <v>32</v>
      </c>
      <c r="H30" s="167"/>
      <c r="I30" s="168"/>
      <c r="J30" s="169"/>
      <c r="K30" s="170"/>
      <c r="L30" s="152">
        <f>IFERROR(F30/E30,"")</f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5"/>
      <c r="BU30" s="38"/>
      <c r="BV30" s="39"/>
    </row>
    <row r="31" spans="2:74" ht="23.1" customHeight="1" x14ac:dyDescent="0.2">
      <c r="B31" s="153">
        <v>4.0999999999999996</v>
      </c>
      <c r="C31" s="154" t="s">
        <v>68</v>
      </c>
      <c r="D31" s="155" t="s">
        <v>46</v>
      </c>
      <c r="E31" s="156">
        <v>8</v>
      </c>
      <c r="F31" s="157">
        <v>0</v>
      </c>
      <c r="G31" s="158">
        <f>E31-F31</f>
        <v>8</v>
      </c>
      <c r="H31" s="159"/>
      <c r="I31" s="160"/>
      <c r="J31" s="161"/>
      <c r="K31" s="162">
        <f>J31-I31+1</f>
        <v>1</v>
      </c>
      <c r="L31" s="163">
        <f>IFERROR(F31/E31,"")</f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 x14ac:dyDescent="0.2">
      <c r="B32" s="153">
        <v>4.2</v>
      </c>
      <c r="C32" s="154" t="s">
        <v>69</v>
      </c>
      <c r="D32" s="155" t="s">
        <v>48</v>
      </c>
      <c r="E32" s="156">
        <v>12</v>
      </c>
      <c r="F32" s="157">
        <v>0</v>
      </c>
      <c r="G32" s="158">
        <f>E32-F32</f>
        <v>12</v>
      </c>
      <c r="H32" s="159"/>
      <c r="I32" s="160"/>
      <c r="J32" s="161"/>
      <c r="K32" s="162">
        <f>J32-I32+1</f>
        <v>1</v>
      </c>
      <c r="L32" s="163">
        <f>IFERROR(F32/E32,"")</f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.1" customHeight="1" x14ac:dyDescent="0.2">
      <c r="B33" s="153">
        <v>4.3</v>
      </c>
      <c r="C33" s="154" t="s">
        <v>70</v>
      </c>
      <c r="D33" s="171" t="s">
        <v>50</v>
      </c>
      <c r="E33" s="156">
        <v>8</v>
      </c>
      <c r="F33" s="157">
        <v>0</v>
      </c>
      <c r="G33" s="158">
        <f>E33-F33</f>
        <v>8</v>
      </c>
      <c r="H33" s="159"/>
      <c r="I33" s="160"/>
      <c r="J33" s="161"/>
      <c r="K33" s="162">
        <f>J33-I33+1</f>
        <v>1</v>
      </c>
      <c r="L33" s="163">
        <f>IFERROR(F33/E33,"")</f>
        <v>0</v>
      </c>
      <c r="M33" s="77"/>
      <c r="N33" s="78"/>
      <c r="O33" s="78"/>
      <c r="P33" s="78"/>
      <c r="Q33" s="78"/>
      <c r="R33" s="80"/>
      <c r="S33" s="80"/>
      <c r="T33" s="80"/>
      <c r="U33" s="80"/>
      <c r="V33" s="80"/>
      <c r="W33" s="78"/>
      <c r="X33" s="78"/>
      <c r="Y33" s="78"/>
      <c r="Z33" s="78"/>
      <c r="AA33" s="81"/>
      <c r="AB33" s="77"/>
      <c r="AC33" s="78"/>
      <c r="AD33" s="78"/>
      <c r="AE33" s="78"/>
      <c r="AF33" s="78"/>
      <c r="AG33" s="82"/>
      <c r="AH33" s="82"/>
      <c r="AI33" s="82"/>
      <c r="AJ33" s="82"/>
      <c r="AK33" s="82"/>
      <c r="AL33" s="78"/>
      <c r="AM33" s="78"/>
      <c r="AN33" s="78"/>
      <c r="AO33" s="78"/>
      <c r="AP33" s="81"/>
      <c r="AQ33" s="77"/>
      <c r="AR33" s="78"/>
      <c r="AS33" s="78"/>
      <c r="AT33" s="78"/>
      <c r="AU33" s="78"/>
      <c r="AV33" s="83"/>
      <c r="AW33" s="83"/>
      <c r="AX33" s="83"/>
      <c r="AY33" s="83"/>
      <c r="AZ33" s="83"/>
      <c r="BA33" s="78"/>
      <c r="BB33" s="78"/>
      <c r="BC33" s="78"/>
      <c r="BD33" s="78"/>
      <c r="BE33" s="81"/>
      <c r="BF33" s="77"/>
      <c r="BG33" s="78"/>
      <c r="BH33" s="78"/>
      <c r="BI33" s="78"/>
      <c r="BJ33" s="78"/>
      <c r="BK33" s="84"/>
      <c r="BL33" s="84"/>
      <c r="BM33" s="84"/>
      <c r="BN33" s="84"/>
      <c r="BO33" s="84"/>
      <c r="BP33" s="78"/>
      <c r="BQ33" s="78"/>
      <c r="BR33" s="78"/>
      <c r="BS33" s="78"/>
      <c r="BT33" s="81"/>
      <c r="BU33" s="38"/>
      <c r="BV33" s="39"/>
    </row>
    <row r="34" spans="2:74" ht="23.1" customHeight="1" thickBot="1" x14ac:dyDescent="0.25">
      <c r="B34" s="172" t="s">
        <v>71</v>
      </c>
      <c r="C34" s="173" t="s">
        <v>72</v>
      </c>
      <c r="D34" s="174" t="s">
        <v>50</v>
      </c>
      <c r="E34" s="175">
        <v>4</v>
      </c>
      <c r="F34" s="176">
        <v>0</v>
      </c>
      <c r="G34" s="177">
        <f>E34-F34</f>
        <v>4</v>
      </c>
      <c r="H34" s="178"/>
      <c r="I34" s="179"/>
      <c r="J34" s="180"/>
      <c r="K34" s="181">
        <f>J34-I34+1</f>
        <v>1</v>
      </c>
      <c r="L34" s="182">
        <f>IFERROR(F34/E34,"")</f>
        <v>0</v>
      </c>
      <c r="M34" s="88"/>
      <c r="N34" s="89"/>
      <c r="O34" s="89"/>
      <c r="P34" s="89"/>
      <c r="Q34" s="89"/>
      <c r="R34" s="90"/>
      <c r="S34" s="90"/>
      <c r="T34" s="90"/>
      <c r="U34" s="90"/>
      <c r="V34" s="90"/>
      <c r="W34" s="89"/>
      <c r="X34" s="89"/>
      <c r="Y34" s="89"/>
      <c r="Z34" s="89"/>
      <c r="AA34" s="91"/>
      <c r="AB34" s="88"/>
      <c r="AC34" s="89"/>
      <c r="AD34" s="89"/>
      <c r="AE34" s="89"/>
      <c r="AF34" s="89"/>
      <c r="AG34" s="92"/>
      <c r="AH34" s="92"/>
      <c r="AI34" s="92"/>
      <c r="AJ34" s="92"/>
      <c r="AK34" s="92"/>
      <c r="AL34" s="89"/>
      <c r="AM34" s="89"/>
      <c r="AN34" s="89"/>
      <c r="AO34" s="89"/>
      <c r="AP34" s="91"/>
      <c r="AQ34" s="88"/>
      <c r="AR34" s="89"/>
      <c r="AS34" s="89"/>
      <c r="AT34" s="89"/>
      <c r="AU34" s="89"/>
      <c r="AV34" s="93"/>
      <c r="AW34" s="93"/>
      <c r="AX34" s="93"/>
      <c r="AY34" s="93"/>
      <c r="AZ34" s="93"/>
      <c r="BA34" s="89"/>
      <c r="BB34" s="89"/>
      <c r="BC34" s="89"/>
      <c r="BD34" s="89"/>
      <c r="BE34" s="91"/>
      <c r="BF34" s="88"/>
      <c r="BG34" s="89"/>
      <c r="BH34" s="89"/>
      <c r="BI34" s="89"/>
      <c r="BJ34" s="89"/>
      <c r="BK34" s="94"/>
      <c r="BL34" s="94"/>
      <c r="BM34" s="94"/>
      <c r="BN34" s="94"/>
      <c r="BO34" s="94"/>
      <c r="BP34" s="89"/>
      <c r="BQ34" s="89"/>
      <c r="BR34" s="89"/>
      <c r="BS34" s="89"/>
      <c r="BT34" s="91"/>
      <c r="BU34" s="38"/>
      <c r="BV34" s="39"/>
    </row>
    <row r="35" spans="2:74" ht="23.1" customHeight="1" x14ac:dyDescent="0.2">
      <c r="B35" s="38"/>
      <c r="C35" s="38"/>
      <c r="D35" s="38"/>
      <c r="E35" s="95" t="s">
        <v>29</v>
      </c>
      <c r="F35" s="95" t="s">
        <v>30</v>
      </c>
      <c r="G35" s="95" t="s">
        <v>31</v>
      </c>
      <c r="H35" s="95" t="s">
        <v>73</v>
      </c>
      <c r="I35" s="95" t="s">
        <v>74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9"/>
    </row>
    <row r="36" spans="2:74" ht="23.1" customHeight="1" x14ac:dyDescent="0.2">
      <c r="B36" s="38"/>
      <c r="C36" s="36" t="s">
        <v>75</v>
      </c>
      <c r="D36" s="96" t="s">
        <v>76</v>
      </c>
      <c r="E36" s="97">
        <f>SUM(E11:E17,E19:E22,E24:E29,E31:E34)</f>
        <v>617</v>
      </c>
      <c r="F36" s="97">
        <f>SUM(F11:F17,F19:F22,F24:F29,F31:F34)</f>
        <v>419</v>
      </c>
      <c r="G36" s="97">
        <f>SUM(G11:G17,G19:G22,G24:G29,G31:G34)</f>
        <v>198</v>
      </c>
      <c r="H36" s="184">
        <v>60</v>
      </c>
      <c r="I36" s="183">
        <f>E36/H36</f>
        <v>10.283333333333333</v>
      </c>
      <c r="J36" s="38"/>
      <c r="K36" s="38"/>
      <c r="L36" s="185" t="s">
        <v>77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38"/>
      <c r="BV36" s="140" t="s">
        <v>78</v>
      </c>
    </row>
    <row r="37" spans="2:74" ht="23.1" customHeight="1" x14ac:dyDescent="0.2">
      <c r="B37" s="38"/>
      <c r="C37" s="38"/>
      <c r="D37" s="38"/>
      <c r="E37" s="38"/>
      <c r="F37" s="38"/>
      <c r="G37" s="38"/>
      <c r="H37" s="99" t="s">
        <v>79</v>
      </c>
      <c r="I37" s="38"/>
      <c r="J37" s="38"/>
      <c r="K37" s="38"/>
      <c r="L37" s="185" t="s">
        <v>80</v>
      </c>
      <c r="M37" s="100">
        <f>E36</f>
        <v>617</v>
      </c>
      <c r="N37" s="101">
        <f>M37-I36</f>
        <v>606.7166666666667</v>
      </c>
      <c r="O37" s="101">
        <f>N37-I36</f>
        <v>596.43333333333339</v>
      </c>
      <c r="P37" s="101">
        <f>O37-I36</f>
        <v>586.15000000000009</v>
      </c>
      <c r="Q37" s="101">
        <f>P37-I36</f>
        <v>575.86666666666679</v>
      </c>
      <c r="R37" s="101">
        <f>Q37-I36</f>
        <v>565.58333333333348</v>
      </c>
      <c r="S37" s="101">
        <f>R37-I36</f>
        <v>555.30000000000018</v>
      </c>
      <c r="T37" s="101">
        <f>S37-I36</f>
        <v>545.01666666666688</v>
      </c>
      <c r="U37" s="101">
        <f>T37-I36</f>
        <v>534.73333333333358</v>
      </c>
      <c r="V37" s="101">
        <f>U37-I36</f>
        <v>524.45000000000027</v>
      </c>
      <c r="W37" s="101">
        <f>V37-I36</f>
        <v>514.16666666666697</v>
      </c>
      <c r="X37" s="101">
        <f>W37-I36</f>
        <v>503.88333333333361</v>
      </c>
      <c r="Y37" s="101">
        <f>X37-I36</f>
        <v>493.60000000000025</v>
      </c>
      <c r="Z37" s="101">
        <f>Y37-I36</f>
        <v>483.31666666666689</v>
      </c>
      <c r="AA37" s="101">
        <f>Z37-I36</f>
        <v>473.03333333333353</v>
      </c>
      <c r="AB37" s="101">
        <f>AA37-I36</f>
        <v>462.75000000000017</v>
      </c>
      <c r="AC37" s="101">
        <f>AB37-I36</f>
        <v>452.46666666666681</v>
      </c>
      <c r="AD37" s="101">
        <f>AC37-I36</f>
        <v>442.18333333333345</v>
      </c>
      <c r="AE37" s="101">
        <f>AD37-I36</f>
        <v>431.90000000000009</v>
      </c>
      <c r="AF37" s="101">
        <f>AE37-I36</f>
        <v>421.61666666666673</v>
      </c>
      <c r="AG37" s="101">
        <f>AF37-I36</f>
        <v>411.33333333333337</v>
      </c>
      <c r="AH37" s="101">
        <f>AG37-I36</f>
        <v>401.05</v>
      </c>
      <c r="AI37" s="101">
        <f>AH37-I36</f>
        <v>390.76666666666665</v>
      </c>
      <c r="AJ37" s="101">
        <f>AI37-I36</f>
        <v>380.48333333333329</v>
      </c>
      <c r="AK37" s="101">
        <f>AJ37-I36</f>
        <v>370.19999999999993</v>
      </c>
      <c r="AL37" s="101">
        <f>AK37-I36</f>
        <v>359.91666666666657</v>
      </c>
      <c r="AM37" s="101">
        <f>AL37-I36</f>
        <v>349.63333333333321</v>
      </c>
      <c r="AN37" s="101">
        <f>AM37-I36</f>
        <v>339.34999999999985</v>
      </c>
      <c r="AO37" s="101">
        <f>AN37-I36</f>
        <v>329.06666666666649</v>
      </c>
      <c r="AP37" s="101">
        <f>AO37-I36</f>
        <v>318.78333333333313</v>
      </c>
      <c r="AQ37" s="101">
        <f>AP37-I36</f>
        <v>308.49999999999977</v>
      </c>
      <c r="AR37" s="101">
        <f>AQ37-I36</f>
        <v>298.21666666666641</v>
      </c>
      <c r="AS37" s="101">
        <f>AR37-I36</f>
        <v>287.93333333333305</v>
      </c>
      <c r="AT37" s="101">
        <f>AS37-I36</f>
        <v>277.64999999999969</v>
      </c>
      <c r="AU37" s="101">
        <f>AT37-I36</f>
        <v>267.36666666666633</v>
      </c>
      <c r="AV37" s="101">
        <f>AU37-I36</f>
        <v>257.08333333333297</v>
      </c>
      <c r="AW37" s="101">
        <f>AV37-I36</f>
        <v>246.79999999999964</v>
      </c>
      <c r="AX37" s="101">
        <f>AW37-I36</f>
        <v>236.51666666666631</v>
      </c>
      <c r="AY37" s="101">
        <f>AX37-I36</f>
        <v>226.23333333333298</v>
      </c>
      <c r="AZ37" s="101">
        <f>AY37-I36</f>
        <v>215.94999999999965</v>
      </c>
      <c r="BA37" s="101">
        <f>AZ37-I36</f>
        <v>205.66666666666632</v>
      </c>
      <c r="BB37" s="101">
        <f>BA37-I36</f>
        <v>195.38333333333298</v>
      </c>
      <c r="BC37" s="101">
        <f>BB37-I36</f>
        <v>185.09999999999965</v>
      </c>
      <c r="BD37" s="101">
        <f>BC37-I36</f>
        <v>174.81666666666632</v>
      </c>
      <c r="BE37" s="101">
        <f>BD37-I36</f>
        <v>164.53333333333299</v>
      </c>
      <c r="BF37" s="101">
        <f>BE37-I36</f>
        <v>154.24999999999966</v>
      </c>
      <c r="BG37" s="101">
        <f>BF37-I36</f>
        <v>143.96666666666633</v>
      </c>
      <c r="BH37" s="101">
        <f>BG37-I36</f>
        <v>133.683333333333</v>
      </c>
      <c r="BI37" s="101">
        <f>BH37-I36</f>
        <v>123.39999999999966</v>
      </c>
      <c r="BJ37" s="101">
        <f>BI37-I36</f>
        <v>113.11666666666633</v>
      </c>
      <c r="BK37" s="101">
        <f>BJ37-I36</f>
        <v>102.833333333333</v>
      </c>
      <c r="BL37" s="101">
        <f>BK37-I36</f>
        <v>92.54999999999967</v>
      </c>
      <c r="BM37" s="101">
        <f>BL37-I36</f>
        <v>82.266666666666339</v>
      </c>
      <c r="BN37" s="101">
        <f>BM37-I36</f>
        <v>71.983333333333007</v>
      </c>
      <c r="BO37" s="101">
        <f>BN37-I36</f>
        <v>61.699999999999676</v>
      </c>
      <c r="BP37" s="101">
        <f>BO37-I36</f>
        <v>51.416666666666345</v>
      </c>
      <c r="BQ37" s="101">
        <f>BP37-I36</f>
        <v>41.133333333333013</v>
      </c>
      <c r="BR37" s="101">
        <f>BQ37-I36</f>
        <v>30.849999999999682</v>
      </c>
      <c r="BS37" s="101">
        <f>BR37-I36</f>
        <v>20.56666666666635</v>
      </c>
      <c r="BT37" s="101">
        <f>BS37-I36</f>
        <v>10.283333333333017</v>
      </c>
      <c r="BU37" s="38"/>
      <c r="BV37" s="141" t="s">
        <v>81</v>
      </c>
    </row>
    <row r="38" spans="2:74" ht="23.1" customHeight="1" x14ac:dyDescent="0.2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29</v>
      </c>
      <c r="M38" s="100">
        <f>E36</f>
        <v>617</v>
      </c>
      <c r="N38" s="100">
        <f>M40</f>
        <v>609</v>
      </c>
      <c r="O38" s="100">
        <f>N40</f>
        <v>589</v>
      </c>
      <c r="P38" s="100">
        <f>O40</f>
        <v>559</v>
      </c>
      <c r="Q38" s="100">
        <f>P40</f>
        <v>519</v>
      </c>
      <c r="R38" s="100">
        <f>Q40</f>
        <v>499</v>
      </c>
      <c r="S38" s="100">
        <f>R40</f>
        <v>488</v>
      </c>
      <c r="T38" s="100">
        <f>S40</f>
        <v>472</v>
      </c>
      <c r="U38" s="100">
        <f>T40</f>
        <v>430</v>
      </c>
      <c r="V38" s="100">
        <f>U40</f>
        <v>385</v>
      </c>
      <c r="W38" s="100">
        <f>V40</f>
        <v>365</v>
      </c>
      <c r="X38" s="100">
        <f>W40</f>
        <v>355</v>
      </c>
      <c r="Y38" s="100">
        <f>X40</f>
        <v>339</v>
      </c>
      <c r="Z38" s="100">
        <f>Y40</f>
        <v>315</v>
      </c>
      <c r="AA38" s="100">
        <f>Z40</f>
        <v>267</v>
      </c>
      <c r="AB38" s="100">
        <f>AA40</f>
        <v>247</v>
      </c>
      <c r="AC38" s="100">
        <f>AB40</f>
        <v>243</v>
      </c>
      <c r="AD38" s="100">
        <f>AC40</f>
        <v>238</v>
      </c>
      <c r="AE38" s="100">
        <f>AD40</f>
        <v>234</v>
      </c>
      <c r="AF38" s="100">
        <f>AE40</f>
        <v>226</v>
      </c>
      <c r="AG38" s="100">
        <f>AF40</f>
        <v>218</v>
      </c>
      <c r="AH38" s="100">
        <f>AG40</f>
        <v>213</v>
      </c>
      <c r="AI38" s="100">
        <f>AH40</f>
        <v>208</v>
      </c>
      <c r="AJ38" s="100">
        <f>AI40</f>
        <v>203</v>
      </c>
      <c r="AK38" s="100">
        <f>AJ40</f>
        <v>200</v>
      </c>
      <c r="AL38" s="100">
        <f>AK40</f>
        <v>198</v>
      </c>
      <c r="AM38" s="100">
        <f>AL40</f>
        <v>198</v>
      </c>
      <c r="AN38" s="100">
        <f>AM40</f>
        <v>198</v>
      </c>
      <c r="AO38" s="100">
        <f>AN40</f>
        <v>198</v>
      </c>
      <c r="AP38" s="100">
        <f>AO40</f>
        <v>198</v>
      </c>
      <c r="AQ38" s="100">
        <f>AP40</f>
        <v>198</v>
      </c>
      <c r="AR38" s="100">
        <f>AQ40</f>
        <v>198</v>
      </c>
      <c r="AS38" s="100">
        <f>AR40</f>
        <v>198</v>
      </c>
      <c r="AT38" s="100">
        <f>AS40</f>
        <v>198</v>
      </c>
      <c r="AU38" s="100">
        <f>AT40</f>
        <v>198</v>
      </c>
      <c r="AV38" s="100">
        <f>AU40</f>
        <v>198</v>
      </c>
      <c r="AW38" s="100">
        <f>AV40</f>
        <v>198</v>
      </c>
      <c r="AX38" s="100">
        <f>AW40</f>
        <v>198</v>
      </c>
      <c r="AY38" s="100">
        <f>AX40</f>
        <v>198</v>
      </c>
      <c r="AZ38" s="100">
        <f>AY40</f>
        <v>198</v>
      </c>
      <c r="BA38" s="100">
        <f>AZ40</f>
        <v>198</v>
      </c>
      <c r="BB38" s="100">
        <f>BA40</f>
        <v>198</v>
      </c>
      <c r="BC38" s="100">
        <f>BB40</f>
        <v>198</v>
      </c>
      <c r="BD38" s="100">
        <f>BC40</f>
        <v>198</v>
      </c>
      <c r="BE38" s="100">
        <f>BD40</f>
        <v>198</v>
      </c>
      <c r="BF38" s="100">
        <f>BE40</f>
        <v>198</v>
      </c>
      <c r="BG38" s="100">
        <f>BF40</f>
        <v>198</v>
      </c>
      <c r="BH38" s="100">
        <f>BG40</f>
        <v>198</v>
      </c>
      <c r="BI38" s="100">
        <f>BH40</f>
        <v>198</v>
      </c>
      <c r="BJ38" s="100">
        <f>BI40</f>
        <v>198</v>
      </c>
      <c r="BK38" s="100">
        <f>BJ40</f>
        <v>198</v>
      </c>
      <c r="BL38" s="100">
        <f>BK40</f>
        <v>198</v>
      </c>
      <c r="BM38" s="100">
        <f>BL40</f>
        <v>198</v>
      </c>
      <c r="BN38" s="100">
        <f>BM40</f>
        <v>198</v>
      </c>
      <c r="BO38" s="100">
        <f>BN40</f>
        <v>198</v>
      </c>
      <c r="BP38" s="100">
        <f>BO40</f>
        <v>198</v>
      </c>
      <c r="BQ38" s="100">
        <f>BP40</f>
        <v>198</v>
      </c>
      <c r="BR38" s="100">
        <f>BQ40</f>
        <v>198</v>
      </c>
      <c r="BS38" s="100">
        <f>BR40</f>
        <v>198</v>
      </c>
      <c r="BT38" s="100">
        <f>BS40</f>
        <v>198</v>
      </c>
      <c r="BU38" s="38"/>
      <c r="BV38" s="142">
        <f>SUM(M38:BT38)</f>
        <v>15968</v>
      </c>
    </row>
    <row r="39" spans="2:74" ht="23.1" customHeight="1" x14ac:dyDescent="0.2">
      <c r="B39" s="38"/>
      <c r="C39" s="38"/>
      <c r="D39" s="38"/>
      <c r="E39" s="38"/>
      <c r="F39" s="38"/>
      <c r="G39" s="38"/>
      <c r="H39" s="38"/>
      <c r="I39" s="38"/>
      <c r="J39" s="38"/>
      <c r="K39" s="102" t="s">
        <v>82</v>
      </c>
      <c r="L39" s="185" t="s">
        <v>83</v>
      </c>
      <c r="M39" s="76">
        <v>8</v>
      </c>
      <c r="N39" s="76">
        <v>20</v>
      </c>
      <c r="O39" s="76">
        <v>30</v>
      </c>
      <c r="P39" s="76">
        <v>40</v>
      </c>
      <c r="Q39" s="76">
        <v>20</v>
      </c>
      <c r="R39" s="76">
        <v>11</v>
      </c>
      <c r="S39" s="76">
        <v>16</v>
      </c>
      <c r="T39" s="76">
        <v>42</v>
      </c>
      <c r="U39" s="76">
        <v>45</v>
      </c>
      <c r="V39" s="76">
        <v>20</v>
      </c>
      <c r="W39" s="76">
        <v>10</v>
      </c>
      <c r="X39" s="76">
        <v>16</v>
      </c>
      <c r="Y39" s="76">
        <v>24</v>
      </c>
      <c r="Z39" s="76">
        <v>48</v>
      </c>
      <c r="AA39" s="76">
        <v>20</v>
      </c>
      <c r="AB39" s="76">
        <v>4</v>
      </c>
      <c r="AC39" s="76">
        <v>5</v>
      </c>
      <c r="AD39" s="76">
        <v>4</v>
      </c>
      <c r="AE39" s="76">
        <v>8</v>
      </c>
      <c r="AF39" s="76">
        <v>8</v>
      </c>
      <c r="AG39" s="76">
        <v>5</v>
      </c>
      <c r="AH39" s="76">
        <v>5</v>
      </c>
      <c r="AI39" s="76">
        <v>5</v>
      </c>
      <c r="AJ39" s="76">
        <v>3</v>
      </c>
      <c r="AK39" s="76">
        <v>2</v>
      </c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38"/>
      <c r="BV39" s="143">
        <f>SUM(M39:BT39)</f>
        <v>419</v>
      </c>
    </row>
    <row r="40" spans="2:74" ht="23.1" customHeight="1" x14ac:dyDescent="0.2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85" t="s">
        <v>84</v>
      </c>
      <c r="M40" s="100">
        <f>M38-M39</f>
        <v>609</v>
      </c>
      <c r="N40" s="100">
        <f>N38-N39</f>
        <v>589</v>
      </c>
      <c r="O40" s="100">
        <f>O38-O39</f>
        <v>559</v>
      </c>
      <c r="P40" s="100">
        <f>P38-P39</f>
        <v>519</v>
      </c>
      <c r="Q40" s="100">
        <f>Q38-Q39</f>
        <v>499</v>
      </c>
      <c r="R40" s="100">
        <f>R38-R39</f>
        <v>488</v>
      </c>
      <c r="S40" s="100">
        <f>S38-S39</f>
        <v>472</v>
      </c>
      <c r="T40" s="100">
        <f>T38-T39</f>
        <v>430</v>
      </c>
      <c r="U40" s="100">
        <f>U38-U39</f>
        <v>385</v>
      </c>
      <c r="V40" s="100">
        <f>V38-V39</f>
        <v>365</v>
      </c>
      <c r="W40" s="100">
        <f>W38-W39</f>
        <v>355</v>
      </c>
      <c r="X40" s="100">
        <f>X38-X39</f>
        <v>339</v>
      </c>
      <c r="Y40" s="100">
        <f>Y38-Y39</f>
        <v>315</v>
      </c>
      <c r="Z40" s="100">
        <f>Z38-Z39</f>
        <v>267</v>
      </c>
      <c r="AA40" s="100">
        <f>AA38-AA39</f>
        <v>247</v>
      </c>
      <c r="AB40" s="100">
        <f>AB38-AB39</f>
        <v>243</v>
      </c>
      <c r="AC40" s="100">
        <f>AC38-AC39</f>
        <v>238</v>
      </c>
      <c r="AD40" s="100">
        <f>AD38-AD39</f>
        <v>234</v>
      </c>
      <c r="AE40" s="100">
        <f>AE38-AE39</f>
        <v>226</v>
      </c>
      <c r="AF40" s="100">
        <f>AF38-AF39</f>
        <v>218</v>
      </c>
      <c r="AG40" s="100">
        <f>AG38-AG39</f>
        <v>213</v>
      </c>
      <c r="AH40" s="100">
        <f>AH38-AH39</f>
        <v>208</v>
      </c>
      <c r="AI40" s="100">
        <f>AI38-AI39</f>
        <v>203</v>
      </c>
      <c r="AJ40" s="100">
        <f>AJ38-AJ39</f>
        <v>200</v>
      </c>
      <c r="AK40" s="100">
        <f>AK38-AK39</f>
        <v>198</v>
      </c>
      <c r="AL40" s="100">
        <f>AL38-AL39</f>
        <v>198</v>
      </c>
      <c r="AM40" s="100">
        <f>AM38-AM39</f>
        <v>198</v>
      </c>
      <c r="AN40" s="100">
        <f>AN38-AN39</f>
        <v>198</v>
      </c>
      <c r="AO40" s="100">
        <f>AO38-AO39</f>
        <v>198</v>
      </c>
      <c r="AP40" s="100">
        <f>AP38-AP39</f>
        <v>198</v>
      </c>
      <c r="AQ40" s="100">
        <f>AQ38-AQ39</f>
        <v>198</v>
      </c>
      <c r="AR40" s="100">
        <f>AR38-AR39</f>
        <v>198</v>
      </c>
      <c r="AS40" s="100">
        <f>AS38-AS39</f>
        <v>198</v>
      </c>
      <c r="AT40" s="100">
        <f>AT38-AT39</f>
        <v>198</v>
      </c>
      <c r="AU40" s="100">
        <f>AU38-AU39</f>
        <v>198</v>
      </c>
      <c r="AV40" s="100">
        <f>AV38-AV39</f>
        <v>198</v>
      </c>
      <c r="AW40" s="100">
        <f>AW38-AW39</f>
        <v>198</v>
      </c>
      <c r="AX40" s="100">
        <f>AX38-AX39</f>
        <v>198</v>
      </c>
      <c r="AY40" s="100">
        <f>AY38-AY39</f>
        <v>198</v>
      </c>
      <c r="AZ40" s="100">
        <f>AZ38-AZ39</f>
        <v>198</v>
      </c>
      <c r="BA40" s="100">
        <f>BA38-BA39</f>
        <v>198</v>
      </c>
      <c r="BB40" s="100">
        <f>BB38-BB39</f>
        <v>198</v>
      </c>
      <c r="BC40" s="100">
        <f>BC38-BC39</f>
        <v>198</v>
      </c>
      <c r="BD40" s="100">
        <f>BD38-BD39</f>
        <v>198</v>
      </c>
      <c r="BE40" s="100">
        <f>BE38-BE39</f>
        <v>198</v>
      </c>
      <c r="BF40" s="100">
        <f>BF38-BF39</f>
        <v>198</v>
      </c>
      <c r="BG40" s="100">
        <f>BG38-BG39</f>
        <v>198</v>
      </c>
      <c r="BH40" s="100">
        <f>BH38-BH39</f>
        <v>198</v>
      </c>
      <c r="BI40" s="100">
        <f>BI38-BI39</f>
        <v>198</v>
      </c>
      <c r="BJ40" s="100">
        <f>BJ38-BJ39</f>
        <v>198</v>
      </c>
      <c r="BK40" s="100">
        <f>BK38-BK39</f>
        <v>198</v>
      </c>
      <c r="BL40" s="100">
        <f>BL38-BL39</f>
        <v>198</v>
      </c>
      <c r="BM40" s="100">
        <f>BM38-BM39</f>
        <v>198</v>
      </c>
      <c r="BN40" s="100">
        <f>BN38-BN39</f>
        <v>198</v>
      </c>
      <c r="BO40" s="100">
        <f>BO38-BO39</f>
        <v>198</v>
      </c>
      <c r="BP40" s="100">
        <f>BP38-BP39</f>
        <v>198</v>
      </c>
      <c r="BQ40" s="100">
        <f>BQ38-BQ39</f>
        <v>198</v>
      </c>
      <c r="BR40" s="100">
        <f>BR38-BR39</f>
        <v>198</v>
      </c>
      <c r="BS40" s="100">
        <f>BS38-BS39</f>
        <v>198</v>
      </c>
      <c r="BT40" s="100">
        <f>BT38-BT39</f>
        <v>198</v>
      </c>
      <c r="BU40" s="38"/>
      <c r="BV40" s="143">
        <f>SUM(M40:BT40)</f>
        <v>15549</v>
      </c>
    </row>
    <row r="41" spans="2:74" ht="20.25" customHeight="1" x14ac:dyDescent="0.2">
      <c r="C41" s="36" t="s">
        <v>85</v>
      </c>
    </row>
    <row r="42" spans="2:74" ht="381.95" customHeight="1" x14ac:dyDescent="0.2"/>
    <row r="43" spans="2:74" ht="216.95" customHeight="1" x14ac:dyDescent="0.2"/>
    <row r="45" spans="2:74" ht="50.1" customHeight="1" x14ac:dyDescent="0.2">
      <c r="B45" s="199" t="s">
        <v>86</v>
      </c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A45" s="200"/>
      <c r="BB45" s="200"/>
      <c r="BC45" s="200"/>
      <c r="BD45" s="200"/>
      <c r="BE45" s="200"/>
      <c r="BF45" s="200"/>
      <c r="BG45" s="200"/>
      <c r="BH45" s="200"/>
      <c r="BI45" s="200"/>
      <c r="BJ45" s="200"/>
      <c r="BK45" s="200"/>
      <c r="BL45" s="200"/>
      <c r="BM45" s="200"/>
      <c r="BN45" s="200"/>
      <c r="BO45" s="200"/>
      <c r="BP45" s="200"/>
      <c r="BQ45" s="200"/>
      <c r="BR45" s="200"/>
      <c r="BS45" s="200"/>
      <c r="BT45" s="200"/>
      <c r="BU45" s="200"/>
      <c r="BV45" s="201"/>
    </row>
  </sheetData>
  <mergeCells count="23">
    <mergeCell ref="C8:C9"/>
    <mergeCell ref="AG8:AK8"/>
    <mergeCell ref="K3:K7"/>
    <mergeCell ref="K8:K9"/>
    <mergeCell ref="L8:L9"/>
    <mergeCell ref="M8:Q8"/>
    <mergeCell ref="R8:V8"/>
    <mergeCell ref="BK8:BO8"/>
    <mergeCell ref="AV8:AZ8"/>
    <mergeCell ref="AL8:AP8"/>
    <mergeCell ref="B45:BV45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</mergeCells>
  <conditionalFormatting sqref="L10:L34">
    <cfRule type="dataBar" priority="2">
      <dataBar>
        <cfvo type="percent" val="0"/>
        <cfvo type="percent" val="100"/>
        <color theme="8" tint="0.59999389629810485"/>
      </dataBar>
    </cfRule>
  </conditionalFormatting>
  <hyperlinks>
    <hyperlink ref="B45" r:id="rId1" xr:uid="{00000000-0004-0000-0000-000000000000}"/>
  </hyperlinks>
  <pageMargins left="0.3" right="0.3" top="0.3" bottom="0.3" header="0" footer="0"/>
  <pageSetup scale="32" fitToHeight="0"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tabSelected="1" topLeftCell="G1" zoomScaleNormal="100" zoomScalePageLayoutView="70" workbookViewId="0">
      <pane ySplit="8" topLeftCell="G9" activePane="bottomLeft" state="frozen"/>
      <selection activeCell="G1" sqref="G1"/>
      <selection pane="bottomLeft" activeCell="AD21" sqref="AD21"/>
    </sheetView>
  </sheetViews>
  <sheetFormatPr defaultColWidth="11.09765625" defaultRowHeight="15" x14ac:dyDescent="0.2"/>
  <cols>
    <col min="1" max="1" width="3.203125" customWidth="1"/>
    <col min="2" max="2" width="10.48046875" customWidth="1"/>
    <col min="3" max="3" width="28.73046875" customWidth="1"/>
    <col min="4" max="4" width="21.94921875" customWidth="1"/>
    <col min="5" max="8" width="9" customWidth="1"/>
    <col min="9" max="10" width="10.8515625" customWidth="1"/>
    <col min="11" max="11" width="9.73828125" customWidth="1"/>
    <col min="12" max="12" width="15.04296875" customWidth="1"/>
    <col min="13" max="72" width="3.8203125" customWidth="1"/>
    <col min="73" max="73" width="0.984375" customWidth="1"/>
    <col min="74" max="74" width="8.13671875" style="35" customWidth="1"/>
    <col min="75" max="75" width="3.203125" customWidth="1"/>
  </cols>
  <sheetData>
    <row r="1" spans="2:74" s="35" customFormat="1" ht="35.1" customHeight="1" thickBot="1" x14ac:dyDescent="0.25">
      <c r="B1" s="109" t="s">
        <v>1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 x14ac:dyDescent="0.2">
      <c r="B2" s="40"/>
      <c r="C2" s="40"/>
      <c r="D2" s="40"/>
      <c r="E2" s="40"/>
      <c r="F2" s="40"/>
      <c r="G2" s="40"/>
      <c r="H2" s="40"/>
      <c r="I2" s="40"/>
      <c r="J2" s="41"/>
      <c r="K2" s="205" t="s">
        <v>2</v>
      </c>
      <c r="L2" s="42" t="s">
        <v>3</v>
      </c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 x14ac:dyDescent="0.2">
      <c r="B3" s="40"/>
      <c r="C3" s="40"/>
      <c r="D3" s="40"/>
      <c r="E3" s="40"/>
      <c r="F3" s="40"/>
      <c r="G3" s="40"/>
      <c r="H3" s="40"/>
      <c r="I3" s="40"/>
      <c r="J3" s="41"/>
      <c r="K3" s="206"/>
      <c r="L3" s="47" t="s">
        <v>4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 x14ac:dyDescent="0.2">
      <c r="B4" s="36"/>
      <c r="C4" s="37"/>
      <c r="D4" s="37"/>
      <c r="E4" s="37"/>
      <c r="F4" s="37"/>
      <c r="G4" s="37"/>
      <c r="H4" s="37"/>
      <c r="I4" s="36"/>
      <c r="J4" s="37"/>
      <c r="K4" s="206"/>
      <c r="L4" s="52" t="s">
        <v>5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 x14ac:dyDescent="0.2">
      <c r="B5" s="36"/>
      <c r="C5" s="37"/>
      <c r="D5" s="37"/>
      <c r="E5" s="37"/>
      <c r="F5" s="37"/>
      <c r="G5" s="37"/>
      <c r="H5" s="37"/>
      <c r="I5" s="36"/>
      <c r="J5" s="37"/>
      <c r="K5" s="206"/>
      <c r="L5" s="54" t="s">
        <v>6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 x14ac:dyDescent="0.25">
      <c r="B6" s="36"/>
      <c r="C6" s="37"/>
      <c r="D6" s="37"/>
      <c r="E6" s="37"/>
      <c r="F6" s="37"/>
      <c r="G6" s="37"/>
      <c r="H6" s="37"/>
      <c r="I6" s="36"/>
      <c r="J6" s="37"/>
      <c r="K6" s="207"/>
      <c r="L6" s="56" t="s">
        <v>7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 x14ac:dyDescent="0.2">
      <c r="B7" s="214" t="s">
        <v>8</v>
      </c>
      <c r="C7" s="225" t="s">
        <v>9</v>
      </c>
      <c r="D7" s="221" t="s">
        <v>10</v>
      </c>
      <c r="E7" s="202" t="s">
        <v>11</v>
      </c>
      <c r="F7" s="203"/>
      <c r="G7" s="204"/>
      <c r="H7" s="216" t="s">
        <v>12</v>
      </c>
      <c r="I7" s="223" t="s">
        <v>13</v>
      </c>
      <c r="J7" s="224" t="s">
        <v>14</v>
      </c>
      <c r="K7" s="208" t="s">
        <v>15</v>
      </c>
      <c r="L7" s="210" t="s">
        <v>16</v>
      </c>
      <c r="M7" s="212" t="s">
        <v>17</v>
      </c>
      <c r="N7" s="195"/>
      <c r="O7" s="195"/>
      <c r="P7" s="195"/>
      <c r="Q7" s="196"/>
      <c r="R7" s="213" t="s">
        <v>18</v>
      </c>
      <c r="S7" s="195"/>
      <c r="T7" s="195"/>
      <c r="U7" s="195"/>
      <c r="V7" s="196"/>
      <c r="W7" s="213" t="s">
        <v>19</v>
      </c>
      <c r="X7" s="195"/>
      <c r="Y7" s="195"/>
      <c r="Z7" s="195"/>
      <c r="AA7" s="196"/>
      <c r="AB7" s="219" t="s">
        <v>20</v>
      </c>
      <c r="AC7" s="195"/>
      <c r="AD7" s="195"/>
      <c r="AE7" s="195"/>
      <c r="AF7" s="196"/>
      <c r="AG7" s="198" t="s">
        <v>21</v>
      </c>
      <c r="AH7" s="195"/>
      <c r="AI7" s="195"/>
      <c r="AJ7" s="195"/>
      <c r="AK7" s="196"/>
      <c r="AL7" s="198" t="s">
        <v>22</v>
      </c>
      <c r="AM7" s="195"/>
      <c r="AN7" s="195"/>
      <c r="AO7" s="195"/>
      <c r="AP7" s="196"/>
      <c r="AQ7" s="218" t="s">
        <v>23</v>
      </c>
      <c r="AR7" s="195"/>
      <c r="AS7" s="195"/>
      <c r="AT7" s="195"/>
      <c r="AU7" s="196"/>
      <c r="AV7" s="197" t="s">
        <v>24</v>
      </c>
      <c r="AW7" s="195"/>
      <c r="AX7" s="195"/>
      <c r="AY7" s="195"/>
      <c r="AZ7" s="196"/>
      <c r="BA7" s="197" t="s">
        <v>25</v>
      </c>
      <c r="BB7" s="195"/>
      <c r="BC7" s="195"/>
      <c r="BD7" s="195"/>
      <c r="BE7" s="196"/>
      <c r="BF7" s="220" t="s">
        <v>26</v>
      </c>
      <c r="BG7" s="195"/>
      <c r="BH7" s="195"/>
      <c r="BI7" s="195"/>
      <c r="BJ7" s="196"/>
      <c r="BK7" s="194" t="s">
        <v>27</v>
      </c>
      <c r="BL7" s="195"/>
      <c r="BM7" s="195"/>
      <c r="BN7" s="195"/>
      <c r="BO7" s="196"/>
      <c r="BP7" s="194" t="s">
        <v>28</v>
      </c>
      <c r="BQ7" s="195"/>
      <c r="BR7" s="195"/>
      <c r="BS7" s="195"/>
      <c r="BT7" s="196"/>
      <c r="BU7" s="38"/>
      <c r="BV7" s="39"/>
    </row>
    <row r="8" spans="2:74" ht="23.1" customHeight="1" thickBot="1" x14ac:dyDescent="0.25">
      <c r="B8" s="215"/>
      <c r="C8" s="226"/>
      <c r="D8" s="222"/>
      <c r="E8" s="58" t="s">
        <v>29</v>
      </c>
      <c r="F8" s="59" t="s">
        <v>30</v>
      </c>
      <c r="G8" s="60" t="s">
        <v>31</v>
      </c>
      <c r="H8" s="217"/>
      <c r="I8" s="196"/>
      <c r="J8" s="209"/>
      <c r="K8" s="209"/>
      <c r="L8" s="211"/>
      <c r="M8" s="61" t="s">
        <v>32</v>
      </c>
      <c r="N8" s="62" t="s">
        <v>33</v>
      </c>
      <c r="O8" s="62" t="s">
        <v>34</v>
      </c>
      <c r="P8" s="62" t="s">
        <v>35</v>
      </c>
      <c r="Q8" s="62" t="s">
        <v>36</v>
      </c>
      <c r="R8" s="62" t="s">
        <v>32</v>
      </c>
      <c r="S8" s="62" t="s">
        <v>33</v>
      </c>
      <c r="T8" s="62" t="s">
        <v>34</v>
      </c>
      <c r="U8" s="62" t="s">
        <v>35</v>
      </c>
      <c r="V8" s="62" t="s">
        <v>36</v>
      </c>
      <c r="W8" s="62" t="s">
        <v>32</v>
      </c>
      <c r="X8" s="62" t="s">
        <v>33</v>
      </c>
      <c r="Y8" s="62" t="s">
        <v>34</v>
      </c>
      <c r="Z8" s="62" t="s">
        <v>35</v>
      </c>
      <c r="AA8" s="63" t="s">
        <v>36</v>
      </c>
      <c r="AB8" s="64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32</v>
      </c>
      <c r="AH8" s="65" t="s">
        <v>33</v>
      </c>
      <c r="AI8" s="65" t="s">
        <v>34</v>
      </c>
      <c r="AJ8" s="65" t="s">
        <v>35</v>
      </c>
      <c r="AK8" s="65" t="s">
        <v>36</v>
      </c>
      <c r="AL8" s="65" t="s">
        <v>32</v>
      </c>
      <c r="AM8" s="65" t="s">
        <v>33</v>
      </c>
      <c r="AN8" s="65" t="s">
        <v>34</v>
      </c>
      <c r="AO8" s="65" t="s">
        <v>35</v>
      </c>
      <c r="AP8" s="66" t="s">
        <v>36</v>
      </c>
      <c r="AQ8" s="67" t="s">
        <v>32</v>
      </c>
      <c r="AR8" s="68" t="s">
        <v>33</v>
      </c>
      <c r="AS8" s="68" t="s">
        <v>34</v>
      </c>
      <c r="AT8" s="68" t="s">
        <v>35</v>
      </c>
      <c r="AU8" s="68" t="s">
        <v>36</v>
      </c>
      <c r="AV8" s="68" t="s">
        <v>32</v>
      </c>
      <c r="AW8" s="68" t="s">
        <v>33</v>
      </c>
      <c r="AX8" s="68" t="s">
        <v>34</v>
      </c>
      <c r="AY8" s="68" t="s">
        <v>35</v>
      </c>
      <c r="AZ8" s="68" t="s">
        <v>36</v>
      </c>
      <c r="BA8" s="68" t="s">
        <v>32</v>
      </c>
      <c r="BB8" s="68" t="s">
        <v>33</v>
      </c>
      <c r="BC8" s="68" t="s">
        <v>34</v>
      </c>
      <c r="BD8" s="68" t="s">
        <v>35</v>
      </c>
      <c r="BE8" s="69" t="s">
        <v>36</v>
      </c>
      <c r="BF8" s="70" t="s">
        <v>32</v>
      </c>
      <c r="BG8" s="71" t="s">
        <v>33</v>
      </c>
      <c r="BH8" s="71" t="s">
        <v>34</v>
      </c>
      <c r="BI8" s="71" t="s">
        <v>35</v>
      </c>
      <c r="BJ8" s="71" t="s">
        <v>36</v>
      </c>
      <c r="BK8" s="71" t="s">
        <v>32</v>
      </c>
      <c r="BL8" s="71" t="s">
        <v>33</v>
      </c>
      <c r="BM8" s="71" t="s">
        <v>34</v>
      </c>
      <c r="BN8" s="71" t="s">
        <v>35</v>
      </c>
      <c r="BO8" s="71" t="s">
        <v>36</v>
      </c>
      <c r="BP8" s="71" t="s">
        <v>32</v>
      </c>
      <c r="BQ8" s="71" t="s">
        <v>33</v>
      </c>
      <c r="BR8" s="71" t="s">
        <v>34</v>
      </c>
      <c r="BS8" s="71" t="s">
        <v>35</v>
      </c>
      <c r="BT8" s="72" t="s">
        <v>36</v>
      </c>
      <c r="BU8" s="38"/>
      <c r="BV8" s="39"/>
    </row>
    <row r="9" spans="2:74" ht="23.1" customHeight="1" thickTop="1" x14ac:dyDescent="0.2">
      <c r="B9" s="144">
        <v>1</v>
      </c>
      <c r="C9" s="188" t="s">
        <v>130</v>
      </c>
      <c r="D9" s="189"/>
      <c r="E9" s="145">
        <f>SUM(E10:E16)</f>
        <v>8</v>
      </c>
      <c r="F9" s="146">
        <f>SUM(F10:F16)</f>
        <v>0</v>
      </c>
      <c r="G9" s="147">
        <f>SUM(G10:G16)</f>
        <v>8</v>
      </c>
      <c r="H9" s="148"/>
      <c r="I9" s="149"/>
      <c r="J9" s="150"/>
      <c r="K9" s="151"/>
      <c r="L9" s="152">
        <f>IFERROR(F9/E9,"")</f>
        <v>0</v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 x14ac:dyDescent="0.2">
      <c r="B10" s="153">
        <v>1.1000000000000001</v>
      </c>
      <c r="C10" s="154" t="s">
        <v>104</v>
      </c>
      <c r="D10" s="155" t="s">
        <v>107</v>
      </c>
      <c r="E10" s="156">
        <v>1</v>
      </c>
      <c r="F10" s="157"/>
      <c r="G10" s="158">
        <f>E10-F10</f>
        <v>1</v>
      </c>
      <c r="H10" s="159"/>
      <c r="I10" s="160">
        <v>45089</v>
      </c>
      <c r="J10" s="161">
        <v>45097</v>
      </c>
      <c r="K10" s="162">
        <f>J10-I10+1</f>
        <v>9</v>
      </c>
      <c r="L10" s="163">
        <f>IFERROR(F10/E10,"")</f>
        <v>0</v>
      </c>
      <c r="M10" s="27"/>
      <c r="N10" s="227"/>
      <c r="O10" s="228"/>
      <c r="P10" s="228"/>
      <c r="Q10" s="228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 x14ac:dyDescent="0.2">
      <c r="B11" s="153" t="s">
        <v>40</v>
      </c>
      <c r="C11" s="164" t="s">
        <v>105</v>
      </c>
      <c r="D11" s="165" t="s">
        <v>111</v>
      </c>
      <c r="E11" s="156">
        <v>1</v>
      </c>
      <c r="F11" s="157"/>
      <c r="G11" s="158">
        <f>E11-F11</f>
        <v>1</v>
      </c>
      <c r="H11" s="166"/>
      <c r="I11" s="160">
        <v>45089</v>
      </c>
      <c r="J11" s="161">
        <v>45097</v>
      </c>
      <c r="K11" s="162">
        <f>J11-I11+1</f>
        <v>9</v>
      </c>
      <c r="L11" s="163">
        <f>IFERROR(F11/E11,"")</f>
        <v>0</v>
      </c>
      <c r="M11" s="27"/>
      <c r="N11" s="228"/>
      <c r="O11" s="228"/>
      <c r="P11" s="228"/>
      <c r="Q11" s="228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 x14ac:dyDescent="0.2">
      <c r="B12" s="153">
        <v>1.2</v>
      </c>
      <c r="C12" s="154" t="s">
        <v>132</v>
      </c>
      <c r="D12" s="155" t="s">
        <v>108</v>
      </c>
      <c r="E12" s="156">
        <v>2</v>
      </c>
      <c r="F12" s="157"/>
      <c r="G12" s="158">
        <f>E12-F12</f>
        <v>2</v>
      </c>
      <c r="H12" s="159"/>
      <c r="I12" s="160">
        <v>45089</v>
      </c>
      <c r="J12" s="161">
        <v>45097</v>
      </c>
      <c r="K12" s="162">
        <f>J12-I12+1</f>
        <v>9</v>
      </c>
      <c r="L12" s="163">
        <f>IFERROR(F12/E12,"")</f>
        <v>0</v>
      </c>
      <c r="M12" s="27"/>
      <c r="N12" s="228"/>
      <c r="O12" s="228"/>
      <c r="P12" s="228"/>
      <c r="Q12" s="228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 x14ac:dyDescent="0.2">
      <c r="B13" s="153">
        <v>1.3</v>
      </c>
      <c r="C13" s="154" t="s">
        <v>109</v>
      </c>
      <c r="D13" s="155" t="s">
        <v>108</v>
      </c>
      <c r="E13" s="156">
        <v>1</v>
      </c>
      <c r="F13" s="157"/>
      <c r="G13" s="158">
        <f>E13-F13</f>
        <v>1</v>
      </c>
      <c r="H13" s="159"/>
      <c r="I13" s="160">
        <v>45089</v>
      </c>
      <c r="J13" s="161">
        <v>45097</v>
      </c>
      <c r="K13" s="162">
        <f>J13-I13+1</f>
        <v>9</v>
      </c>
      <c r="L13" s="163">
        <f>IFERROR(F13/E13,"")</f>
        <v>0</v>
      </c>
      <c r="M13" s="27"/>
      <c r="N13" s="228"/>
      <c r="O13" s="228"/>
      <c r="P13" s="228"/>
      <c r="Q13" s="228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 x14ac:dyDescent="0.2">
      <c r="B14" s="153">
        <v>1.4</v>
      </c>
      <c r="C14" s="154" t="s">
        <v>103</v>
      </c>
      <c r="D14" s="155" t="s">
        <v>111</v>
      </c>
      <c r="E14" s="156">
        <v>1</v>
      </c>
      <c r="F14" s="157"/>
      <c r="G14" s="158">
        <f>E14-F14</f>
        <v>1</v>
      </c>
      <c r="H14" s="159"/>
      <c r="I14" s="160">
        <v>45089</v>
      </c>
      <c r="J14" s="161">
        <v>45097</v>
      </c>
      <c r="K14" s="162">
        <f>J14-I14+1</f>
        <v>9</v>
      </c>
      <c r="L14" s="163">
        <f>IFERROR(F14/E14,"")</f>
        <v>0</v>
      </c>
      <c r="M14" s="27"/>
      <c r="N14" s="228"/>
      <c r="O14" s="228"/>
      <c r="P14" s="228"/>
      <c r="Q14" s="228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 x14ac:dyDescent="0.2">
      <c r="B15" s="153">
        <v>1.5</v>
      </c>
      <c r="C15" s="154" t="s">
        <v>110</v>
      </c>
      <c r="D15" s="155" t="s">
        <v>107</v>
      </c>
      <c r="E15" s="156">
        <v>1</v>
      </c>
      <c r="F15" s="157"/>
      <c r="G15" s="158">
        <f>E15-F15</f>
        <v>1</v>
      </c>
      <c r="H15" s="159"/>
      <c r="I15" s="160">
        <v>45089</v>
      </c>
      <c r="J15" s="161">
        <v>45097</v>
      </c>
      <c r="K15" s="162">
        <f>J15-I15+1</f>
        <v>9</v>
      </c>
      <c r="L15" s="163">
        <f>IFERROR(F15/E15,"")</f>
        <v>0</v>
      </c>
      <c r="M15" s="27"/>
      <c r="N15" s="228"/>
      <c r="O15" s="228"/>
      <c r="P15" s="228"/>
      <c r="Q15" s="228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 x14ac:dyDescent="0.2">
      <c r="B16" s="153">
        <v>1.6</v>
      </c>
      <c r="C16" s="154" t="s">
        <v>112</v>
      </c>
      <c r="D16" s="155" t="s">
        <v>113</v>
      </c>
      <c r="E16" s="156">
        <v>1</v>
      </c>
      <c r="F16" s="157"/>
      <c r="G16" s="158">
        <f>E16-F16</f>
        <v>1</v>
      </c>
      <c r="H16" s="159"/>
      <c r="I16" s="160">
        <v>45089</v>
      </c>
      <c r="J16" s="161">
        <v>45097</v>
      </c>
      <c r="K16" s="162">
        <f>J16-I16+1</f>
        <v>9</v>
      </c>
      <c r="L16" s="163">
        <f>IFERROR(F16/E16,"")</f>
        <v>0</v>
      </c>
      <c r="M16" s="27"/>
      <c r="N16" s="228"/>
      <c r="O16" s="228"/>
      <c r="P16" s="228"/>
      <c r="Q16" s="228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 x14ac:dyDescent="0.2">
      <c r="B17" s="153">
        <v>2</v>
      </c>
      <c r="C17" s="190" t="s">
        <v>114</v>
      </c>
      <c r="D17" s="191"/>
      <c r="E17" s="145">
        <f>SUM(E18:E21)</f>
        <v>6</v>
      </c>
      <c r="F17" s="146">
        <f>SUM(F18:F21)</f>
        <v>0</v>
      </c>
      <c r="G17" s="147">
        <f>SUM(G18:G21)</f>
        <v>6</v>
      </c>
      <c r="H17" s="167"/>
      <c r="I17" s="168"/>
      <c r="J17" s="169"/>
      <c r="K17" s="170"/>
      <c r="L17" s="152">
        <f>IFERROR(F17/E17,"")</f>
        <v>0</v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 x14ac:dyDescent="0.2">
      <c r="B18" s="153">
        <v>2.1</v>
      </c>
      <c r="C18" s="154" t="s">
        <v>115</v>
      </c>
      <c r="D18" s="155" t="s">
        <v>107</v>
      </c>
      <c r="E18" s="156">
        <v>2</v>
      </c>
      <c r="F18" s="157"/>
      <c r="G18" s="158">
        <f>E18-F18</f>
        <v>2</v>
      </c>
      <c r="H18" s="159"/>
      <c r="I18" s="160">
        <v>45098</v>
      </c>
      <c r="J18" s="161">
        <v>45107</v>
      </c>
      <c r="K18" s="162">
        <f>J18-I18+1</f>
        <v>10</v>
      </c>
      <c r="L18" s="163">
        <f>IFERROR(F18/E18,"")</f>
        <v>0</v>
      </c>
      <c r="M18" s="1"/>
      <c r="N18" s="2"/>
      <c r="O18" s="2"/>
      <c r="P18" s="2"/>
      <c r="Q18" s="2"/>
      <c r="R18" s="228"/>
      <c r="S18" s="228"/>
      <c r="T18" s="228"/>
      <c r="U18" s="228"/>
      <c r="V18" s="228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 x14ac:dyDescent="0.2">
      <c r="B19" s="153">
        <v>2.2000000000000002</v>
      </c>
      <c r="C19" s="154" t="s">
        <v>116</v>
      </c>
      <c r="D19" s="155" t="s">
        <v>111</v>
      </c>
      <c r="E19" s="156">
        <v>1</v>
      </c>
      <c r="F19" s="157"/>
      <c r="G19" s="158">
        <f>E19-F19</f>
        <v>1</v>
      </c>
      <c r="H19" s="159"/>
      <c r="I19" s="160">
        <v>45098</v>
      </c>
      <c r="J19" s="161">
        <v>45107</v>
      </c>
      <c r="K19" s="162">
        <f>J19-I19+1</f>
        <v>10</v>
      </c>
      <c r="L19" s="163">
        <f>IFERROR(F19/E19,"")</f>
        <v>0</v>
      </c>
      <c r="M19" s="1"/>
      <c r="N19" s="2"/>
      <c r="O19" s="2"/>
      <c r="P19" s="2"/>
      <c r="Q19" s="2"/>
      <c r="R19" s="228"/>
      <c r="S19" s="228"/>
      <c r="T19" s="228"/>
      <c r="U19" s="228"/>
      <c r="V19" s="228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 x14ac:dyDescent="0.2">
      <c r="B20" s="153">
        <v>2.2999999999999998</v>
      </c>
      <c r="C20" s="154" t="s">
        <v>117</v>
      </c>
      <c r="D20" s="155" t="s">
        <v>106</v>
      </c>
      <c r="E20" s="156">
        <v>1</v>
      </c>
      <c r="F20" s="157"/>
      <c r="G20" s="158">
        <f>E20-F20</f>
        <v>1</v>
      </c>
      <c r="H20" s="159"/>
      <c r="I20" s="160">
        <v>45098</v>
      </c>
      <c r="J20" s="161">
        <v>45107</v>
      </c>
      <c r="K20" s="162">
        <f>J20-I20+1</f>
        <v>10</v>
      </c>
      <c r="L20" s="163">
        <f>IFERROR(F20/E20,"")</f>
        <v>0</v>
      </c>
      <c r="M20" s="1"/>
      <c r="N20" s="2"/>
      <c r="O20" s="2"/>
      <c r="P20" s="2"/>
      <c r="Q20" s="2"/>
      <c r="R20" s="228"/>
      <c r="S20" s="228"/>
      <c r="T20" s="228"/>
      <c r="U20" s="228"/>
      <c r="V20" s="228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 x14ac:dyDescent="0.2">
      <c r="B21" s="153">
        <v>2.4</v>
      </c>
      <c r="C21" s="154" t="s">
        <v>133</v>
      </c>
      <c r="D21" s="155" t="s">
        <v>131</v>
      </c>
      <c r="E21" s="156">
        <v>2</v>
      </c>
      <c r="F21" s="157"/>
      <c r="G21" s="158">
        <f>E21-F21</f>
        <v>2</v>
      </c>
      <c r="H21" s="159"/>
      <c r="I21" s="160">
        <v>45098</v>
      </c>
      <c r="J21" s="161">
        <v>45107</v>
      </c>
      <c r="K21" s="162">
        <f>J21-I21+1</f>
        <v>10</v>
      </c>
      <c r="L21" s="163">
        <f>IFERROR(F21/E21,"")</f>
        <v>0</v>
      </c>
      <c r="M21" s="1"/>
      <c r="N21" s="2"/>
      <c r="O21" s="2"/>
      <c r="P21" s="2"/>
      <c r="Q21" s="2"/>
      <c r="R21" s="228"/>
      <c r="S21" s="228"/>
      <c r="T21" s="228"/>
      <c r="U21" s="228"/>
      <c r="V21" s="228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 x14ac:dyDescent="0.2">
      <c r="B22" s="153">
        <v>3</v>
      </c>
      <c r="C22" s="190" t="s">
        <v>118</v>
      </c>
      <c r="D22" s="191"/>
      <c r="E22" s="145">
        <f>SUM(E23:E28)</f>
        <v>11</v>
      </c>
      <c r="F22" s="146">
        <f>SUM(F23:F28)</f>
        <v>0</v>
      </c>
      <c r="G22" s="147">
        <f>SUM(G23:G28)</f>
        <v>11</v>
      </c>
      <c r="H22" s="167"/>
      <c r="I22" s="168"/>
      <c r="J22" s="169"/>
      <c r="K22" s="170"/>
      <c r="L22" s="152">
        <f>IFERROR(F22/E22,"")</f>
        <v>0</v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 x14ac:dyDescent="0.2">
      <c r="B23" s="153">
        <v>3.1</v>
      </c>
      <c r="C23" s="154" t="s">
        <v>119</v>
      </c>
      <c r="D23" s="155" t="s">
        <v>131</v>
      </c>
      <c r="E23" s="156">
        <v>1</v>
      </c>
      <c r="F23" s="157"/>
      <c r="G23" s="158">
        <f>E23-F23</f>
        <v>1</v>
      </c>
      <c r="H23" s="159"/>
      <c r="I23" s="160">
        <v>45108</v>
      </c>
      <c r="J23" s="161">
        <v>45138</v>
      </c>
      <c r="K23" s="162">
        <f>J23-I23+1</f>
        <v>31</v>
      </c>
      <c r="L23" s="163">
        <f>IFERROR(F23/E23,"")</f>
        <v>0</v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29"/>
      <c r="X23" s="229"/>
      <c r="Y23" s="229"/>
      <c r="Z23" s="229"/>
      <c r="AA23" s="230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 x14ac:dyDescent="0.2">
      <c r="B24" s="153">
        <v>3.2</v>
      </c>
      <c r="C24" s="154" t="s">
        <v>120</v>
      </c>
      <c r="D24" s="155" t="s">
        <v>113</v>
      </c>
      <c r="E24" s="156">
        <v>3</v>
      </c>
      <c r="F24" s="157"/>
      <c r="G24" s="158">
        <f>E24-F24</f>
        <v>3</v>
      </c>
      <c r="H24" s="159"/>
      <c r="I24" s="160">
        <v>45108</v>
      </c>
      <c r="J24" s="161">
        <v>45138</v>
      </c>
      <c r="K24" s="162">
        <f>J24-I24+1</f>
        <v>31</v>
      </c>
      <c r="L24" s="163">
        <f>IFERROR(F24/E24,"")</f>
        <v>0</v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29"/>
      <c r="X24" s="229"/>
      <c r="Y24" s="229"/>
      <c r="Z24" s="229"/>
      <c r="AA24" s="230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 x14ac:dyDescent="0.2">
      <c r="B25" s="153" t="s">
        <v>60</v>
      </c>
      <c r="C25" s="164" t="s">
        <v>121</v>
      </c>
      <c r="D25" s="165" t="s">
        <v>106</v>
      </c>
      <c r="E25" s="156">
        <v>2</v>
      </c>
      <c r="F25" s="157"/>
      <c r="G25" s="158">
        <f>E25-F25</f>
        <v>2</v>
      </c>
      <c r="H25" s="166"/>
      <c r="I25" s="160">
        <v>45108</v>
      </c>
      <c r="J25" s="161">
        <v>45138</v>
      </c>
      <c r="K25" s="162">
        <f>J25-I25+1</f>
        <v>31</v>
      </c>
      <c r="L25" s="163">
        <f>IFERROR(F25/E25,"")</f>
        <v>0</v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29"/>
      <c r="X25" s="229"/>
      <c r="Y25" s="229"/>
      <c r="Z25" s="229"/>
      <c r="AA25" s="230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 x14ac:dyDescent="0.2">
      <c r="B26" s="153" t="s">
        <v>62</v>
      </c>
      <c r="C26" s="164" t="s">
        <v>128</v>
      </c>
      <c r="D26" s="165" t="s">
        <v>107</v>
      </c>
      <c r="E26" s="156">
        <v>1</v>
      </c>
      <c r="F26" s="157"/>
      <c r="G26" s="158">
        <f>E26-F26</f>
        <v>1</v>
      </c>
      <c r="H26" s="166"/>
      <c r="I26" s="160">
        <v>45108</v>
      </c>
      <c r="J26" s="161">
        <v>45138</v>
      </c>
      <c r="K26" s="162">
        <f>J26-I26+1</f>
        <v>31</v>
      </c>
      <c r="L26" s="163">
        <f>IFERROR(F26/E26,"")</f>
        <v>0</v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29"/>
      <c r="X26" s="229"/>
      <c r="Y26" s="229"/>
      <c r="Z26" s="229"/>
      <c r="AA26" s="230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 x14ac:dyDescent="0.2">
      <c r="B27" s="153">
        <v>3.3</v>
      </c>
      <c r="C27" s="154" t="s">
        <v>122</v>
      </c>
      <c r="D27" s="155" t="s">
        <v>108</v>
      </c>
      <c r="E27" s="156">
        <v>2</v>
      </c>
      <c r="F27" s="157"/>
      <c r="G27" s="158">
        <f>E27-F27</f>
        <v>2</v>
      </c>
      <c r="H27" s="159"/>
      <c r="I27" s="160">
        <v>45108</v>
      </c>
      <c r="J27" s="161">
        <v>45138</v>
      </c>
      <c r="K27" s="162">
        <f>J27-I27+1</f>
        <v>31</v>
      </c>
      <c r="L27" s="163">
        <f>IFERROR(F27/E27,"")</f>
        <v>0</v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29"/>
      <c r="X27" s="229"/>
      <c r="Y27" s="229"/>
      <c r="Z27" s="229"/>
      <c r="AA27" s="230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 x14ac:dyDescent="0.2">
      <c r="B28" s="153" t="s">
        <v>65</v>
      </c>
      <c r="C28" s="164" t="s">
        <v>123</v>
      </c>
      <c r="D28" s="165" t="s">
        <v>111</v>
      </c>
      <c r="E28" s="156">
        <v>2</v>
      </c>
      <c r="F28" s="157"/>
      <c r="G28" s="158">
        <f>E28-F28</f>
        <v>2</v>
      </c>
      <c r="H28" s="166"/>
      <c r="I28" s="160">
        <v>45108</v>
      </c>
      <c r="J28" s="161">
        <v>45138</v>
      </c>
      <c r="K28" s="162">
        <f>J28-I28+1</f>
        <v>31</v>
      </c>
      <c r="L28" s="163">
        <f>IFERROR(F28/E28,"")</f>
        <v>0</v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29"/>
      <c r="X28" s="229"/>
      <c r="Y28" s="229"/>
      <c r="Z28" s="229"/>
      <c r="AA28" s="230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 x14ac:dyDescent="0.2">
      <c r="B29" s="153">
        <v>4</v>
      </c>
      <c r="C29" s="190" t="s">
        <v>124</v>
      </c>
      <c r="D29" s="191"/>
      <c r="E29" s="145">
        <f>SUM(E30:E33)</f>
        <v>4</v>
      </c>
      <c r="F29" s="146">
        <f>SUM(F30:F33)</f>
        <v>0</v>
      </c>
      <c r="G29" s="147">
        <f>SUM(G30:G33)</f>
        <v>4</v>
      </c>
      <c r="H29" s="167"/>
      <c r="I29" s="168"/>
      <c r="J29" s="169"/>
      <c r="K29" s="170"/>
      <c r="L29" s="152">
        <f>IFERROR(F29/E29,"")</f>
        <v>0</v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 x14ac:dyDescent="0.2">
      <c r="B30" s="153">
        <v>4.0999999999999996</v>
      </c>
      <c r="C30" s="154" t="s">
        <v>125</v>
      </c>
      <c r="D30" s="155" t="s">
        <v>108</v>
      </c>
      <c r="E30" s="156">
        <v>1</v>
      </c>
      <c r="F30" s="157"/>
      <c r="G30" s="158">
        <f>E30-F30</f>
        <v>1</v>
      </c>
      <c r="H30" s="159"/>
      <c r="I30" s="160">
        <v>45139</v>
      </c>
      <c r="J30" s="161">
        <v>45148</v>
      </c>
      <c r="K30" s="162">
        <f>J30-I30+1</f>
        <v>10</v>
      </c>
      <c r="L30" s="163">
        <f>IFERROR(F30/E30,"")</f>
        <v>0</v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 x14ac:dyDescent="0.2">
      <c r="B31" s="153">
        <v>4.2</v>
      </c>
      <c r="C31" s="154" t="s">
        <v>126</v>
      </c>
      <c r="D31" s="155" t="s">
        <v>106</v>
      </c>
      <c r="E31" s="156">
        <v>1</v>
      </c>
      <c r="F31" s="157"/>
      <c r="G31" s="158">
        <f>E31-F31</f>
        <v>1</v>
      </c>
      <c r="H31" s="159"/>
      <c r="I31" s="160">
        <v>45139</v>
      </c>
      <c r="J31" s="161">
        <v>45148</v>
      </c>
      <c r="K31" s="162">
        <f>J31-I31+1</f>
        <v>10</v>
      </c>
      <c r="L31" s="163">
        <f>IFERROR(F31/E31,"")</f>
        <v>0</v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 x14ac:dyDescent="0.2">
      <c r="B32" s="153">
        <v>4.3</v>
      </c>
      <c r="C32" s="154" t="s">
        <v>127</v>
      </c>
      <c r="D32" s="171" t="s">
        <v>131</v>
      </c>
      <c r="E32" s="156">
        <v>1</v>
      </c>
      <c r="F32" s="157"/>
      <c r="G32" s="158">
        <f>E32-F32</f>
        <v>1</v>
      </c>
      <c r="H32" s="159"/>
      <c r="I32" s="160">
        <v>45139</v>
      </c>
      <c r="J32" s="161">
        <v>45148</v>
      </c>
      <c r="K32" s="162">
        <f>J32-I32+1</f>
        <v>10</v>
      </c>
      <c r="L32" s="163">
        <f>IFERROR(F32/E32,"")</f>
        <v>0</v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 x14ac:dyDescent="0.25">
      <c r="B33" s="172" t="s">
        <v>71</v>
      </c>
      <c r="C33" s="173" t="s">
        <v>129</v>
      </c>
      <c r="D33" s="174" t="s">
        <v>108</v>
      </c>
      <c r="E33" s="175">
        <v>1</v>
      </c>
      <c r="F33" s="176"/>
      <c r="G33" s="177">
        <f>E33-F33</f>
        <v>1</v>
      </c>
      <c r="H33" s="178"/>
      <c r="I33" s="179">
        <v>45139</v>
      </c>
      <c r="J33" s="180">
        <v>45148</v>
      </c>
      <c r="K33" s="181">
        <f>J33-I33+1</f>
        <v>10</v>
      </c>
      <c r="L33" s="182">
        <f>IFERROR(F33/E33,"")</f>
        <v>0</v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 x14ac:dyDescent="0.2">
      <c r="B34" s="38"/>
      <c r="C34" s="38"/>
      <c r="D34" s="38"/>
      <c r="E34" s="95" t="s">
        <v>29</v>
      </c>
      <c r="F34" s="95" t="s">
        <v>30</v>
      </c>
      <c r="G34" s="95" t="s">
        <v>31</v>
      </c>
      <c r="H34" s="95" t="s">
        <v>73</v>
      </c>
      <c r="I34" s="95" t="s">
        <v>74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 x14ac:dyDescent="0.2">
      <c r="B35" s="38"/>
      <c r="C35" s="36" t="s">
        <v>75</v>
      </c>
      <c r="D35" s="96" t="s">
        <v>76</v>
      </c>
      <c r="E35" s="97">
        <f>SUM(E10:E16,E18:E21,E23:E28,E30:E33)</f>
        <v>29</v>
      </c>
      <c r="F35" s="97">
        <f>SUM(F10:F16,F18:F21,F23:F28,F30:F33)</f>
        <v>0</v>
      </c>
      <c r="G35" s="97">
        <f>SUM(G10:G16,G18:G21,G23:G28,G30:G33)</f>
        <v>29</v>
      </c>
      <c r="H35" s="184">
        <v>60</v>
      </c>
      <c r="I35" s="183">
        <f>E35/H35</f>
        <v>0.48333333333333334</v>
      </c>
      <c r="J35" s="38"/>
      <c r="K35" s="38"/>
      <c r="L35" s="185" t="s">
        <v>77</v>
      </c>
      <c r="M35" s="98">
        <v>1</v>
      </c>
      <c r="N35" s="98">
        <v>2</v>
      </c>
      <c r="O35" s="98">
        <v>3</v>
      </c>
      <c r="P35" s="98">
        <v>4</v>
      </c>
      <c r="Q35" s="98">
        <v>5</v>
      </c>
      <c r="R35" s="98">
        <v>6</v>
      </c>
      <c r="S35" s="98">
        <v>7</v>
      </c>
      <c r="T35" s="98">
        <v>8</v>
      </c>
      <c r="U35" s="98">
        <v>9</v>
      </c>
      <c r="V35" s="98">
        <v>10</v>
      </c>
      <c r="W35" s="98">
        <v>11</v>
      </c>
      <c r="X35" s="98">
        <v>12</v>
      </c>
      <c r="Y35" s="98">
        <v>13</v>
      </c>
      <c r="Z35" s="98">
        <v>14</v>
      </c>
      <c r="AA35" s="98">
        <v>15</v>
      </c>
      <c r="AB35" s="98">
        <v>16</v>
      </c>
      <c r="AC35" s="98">
        <v>17</v>
      </c>
      <c r="AD35" s="98">
        <v>18</v>
      </c>
      <c r="AE35" s="98">
        <v>19</v>
      </c>
      <c r="AF35" s="98">
        <v>20</v>
      </c>
      <c r="AG35" s="98">
        <v>21</v>
      </c>
      <c r="AH35" s="98">
        <v>22</v>
      </c>
      <c r="AI35" s="98">
        <v>23</v>
      </c>
      <c r="AJ35" s="98">
        <v>24</v>
      </c>
      <c r="AK35" s="98">
        <v>25</v>
      </c>
      <c r="AL35" s="98">
        <v>26</v>
      </c>
      <c r="AM35" s="98">
        <v>27</v>
      </c>
      <c r="AN35" s="98">
        <v>28</v>
      </c>
      <c r="AO35" s="98">
        <v>29</v>
      </c>
      <c r="AP35" s="98">
        <v>30</v>
      </c>
      <c r="AQ35" s="98">
        <v>31</v>
      </c>
      <c r="AR35" s="98">
        <v>32</v>
      </c>
      <c r="AS35" s="98">
        <v>33</v>
      </c>
      <c r="AT35" s="98">
        <v>34</v>
      </c>
      <c r="AU35" s="98">
        <v>35</v>
      </c>
      <c r="AV35" s="98">
        <v>36</v>
      </c>
      <c r="AW35" s="98">
        <v>37</v>
      </c>
      <c r="AX35" s="98">
        <v>38</v>
      </c>
      <c r="AY35" s="98">
        <v>39</v>
      </c>
      <c r="AZ35" s="98">
        <v>40</v>
      </c>
      <c r="BA35" s="98">
        <v>41</v>
      </c>
      <c r="BB35" s="98">
        <v>42</v>
      </c>
      <c r="BC35" s="98">
        <v>43</v>
      </c>
      <c r="BD35" s="98">
        <v>44</v>
      </c>
      <c r="BE35" s="98">
        <v>45</v>
      </c>
      <c r="BF35" s="98">
        <v>46</v>
      </c>
      <c r="BG35" s="98">
        <v>47</v>
      </c>
      <c r="BH35" s="98">
        <v>48</v>
      </c>
      <c r="BI35" s="98">
        <v>49</v>
      </c>
      <c r="BJ35" s="98">
        <v>50</v>
      </c>
      <c r="BK35" s="98">
        <v>51</v>
      </c>
      <c r="BL35" s="98">
        <v>52</v>
      </c>
      <c r="BM35" s="98">
        <v>53</v>
      </c>
      <c r="BN35" s="98">
        <v>54</v>
      </c>
      <c r="BO35" s="98">
        <v>55</v>
      </c>
      <c r="BP35" s="98">
        <v>56</v>
      </c>
      <c r="BQ35" s="98">
        <v>57</v>
      </c>
      <c r="BR35" s="98">
        <v>58</v>
      </c>
      <c r="BS35" s="98">
        <v>59</v>
      </c>
      <c r="BT35" s="98">
        <v>60</v>
      </c>
      <c r="BU35" s="38"/>
      <c r="BV35" s="140" t="s">
        <v>78</v>
      </c>
    </row>
    <row r="36" spans="2:74" ht="23.1" customHeight="1" x14ac:dyDescent="0.2">
      <c r="B36" s="38"/>
      <c r="C36" s="38"/>
      <c r="D36" s="38"/>
      <c r="E36" s="38"/>
      <c r="F36" s="38"/>
      <c r="G36" s="38"/>
      <c r="H36" s="99" t="s">
        <v>79</v>
      </c>
      <c r="I36" s="38"/>
      <c r="J36" s="38"/>
      <c r="K36" s="38"/>
      <c r="L36" s="185" t="s">
        <v>80</v>
      </c>
      <c r="M36" s="100">
        <f>E35</f>
        <v>29</v>
      </c>
      <c r="N36" s="101">
        <f>M36-I35</f>
        <v>28.516666666666666</v>
      </c>
      <c r="O36" s="101">
        <f>N36-I35</f>
        <v>28.033333333333331</v>
      </c>
      <c r="P36" s="101">
        <f>O36-I35</f>
        <v>27.549999999999997</v>
      </c>
      <c r="Q36" s="101">
        <f>P36-I35</f>
        <v>27.066666666666663</v>
      </c>
      <c r="R36" s="101">
        <f>Q36-I35</f>
        <v>26.583333333333329</v>
      </c>
      <c r="S36" s="101">
        <f>R36-I35</f>
        <v>26.099999999999994</v>
      </c>
      <c r="T36" s="101">
        <f>S36-I35</f>
        <v>25.61666666666666</v>
      </c>
      <c r="U36" s="101">
        <f>T36-I35</f>
        <v>25.133333333333326</v>
      </c>
      <c r="V36" s="101">
        <f>U36-I35</f>
        <v>24.649999999999991</v>
      </c>
      <c r="W36" s="101">
        <f>V36-I35</f>
        <v>24.166666666666657</v>
      </c>
      <c r="X36" s="101">
        <f>W36-I35</f>
        <v>23.683333333333323</v>
      </c>
      <c r="Y36" s="101">
        <f>X36-I35</f>
        <v>23.199999999999989</v>
      </c>
      <c r="Z36" s="101">
        <f>Y36-I35</f>
        <v>22.716666666666654</v>
      </c>
      <c r="AA36" s="101">
        <f>Z36-I35</f>
        <v>22.23333333333332</v>
      </c>
      <c r="AB36" s="101">
        <f>AA36-I35</f>
        <v>21.749999999999986</v>
      </c>
      <c r="AC36" s="101">
        <f>AB36-I35</f>
        <v>21.266666666666652</v>
      </c>
      <c r="AD36" s="101">
        <f>AC36-I35</f>
        <v>20.783333333333317</v>
      </c>
      <c r="AE36" s="101">
        <f>AD36-I35</f>
        <v>20.299999999999983</v>
      </c>
      <c r="AF36" s="101">
        <f>AE36-I35</f>
        <v>19.816666666666649</v>
      </c>
      <c r="AG36" s="101">
        <f>AF36-I35</f>
        <v>19.333333333333314</v>
      </c>
      <c r="AH36" s="101">
        <f>AG36-I35</f>
        <v>18.84999999999998</v>
      </c>
      <c r="AI36" s="101">
        <f>AH36-I35</f>
        <v>18.366666666666646</v>
      </c>
      <c r="AJ36" s="101">
        <f>AI36-I35</f>
        <v>17.883333333333312</v>
      </c>
      <c r="AK36" s="101">
        <f>AJ36-I35</f>
        <v>17.399999999999977</v>
      </c>
      <c r="AL36" s="101">
        <f>AK36-I35</f>
        <v>16.916666666666643</v>
      </c>
      <c r="AM36" s="101">
        <f>AL36-I35</f>
        <v>16.433333333333309</v>
      </c>
      <c r="AN36" s="101">
        <f>AM36-I35</f>
        <v>15.949999999999976</v>
      </c>
      <c r="AO36" s="101">
        <f>AN36-I35</f>
        <v>15.466666666666644</v>
      </c>
      <c r="AP36" s="101">
        <f>AO36-I35</f>
        <v>14.983333333333311</v>
      </c>
      <c r="AQ36" s="101">
        <f>AP36-I35</f>
        <v>14.499999999999979</v>
      </c>
      <c r="AR36" s="101">
        <f>AQ36-I35</f>
        <v>14.016666666666646</v>
      </c>
      <c r="AS36" s="101">
        <f>AR36-I35</f>
        <v>13.533333333333314</v>
      </c>
      <c r="AT36" s="101">
        <f>AS36-I35</f>
        <v>13.049999999999981</v>
      </c>
      <c r="AU36" s="101">
        <f>AT36-I35</f>
        <v>12.566666666666649</v>
      </c>
      <c r="AV36" s="101">
        <f>AU36-I35</f>
        <v>12.083333333333316</v>
      </c>
      <c r="AW36" s="101">
        <f>AV36-I35</f>
        <v>11.599999999999984</v>
      </c>
      <c r="AX36" s="101">
        <f>AW36-I35</f>
        <v>11.116666666666651</v>
      </c>
      <c r="AY36" s="101">
        <f>AX36-I35</f>
        <v>10.633333333333319</v>
      </c>
      <c r="AZ36" s="101">
        <f>AY36-I35</f>
        <v>10.149999999999986</v>
      </c>
      <c r="BA36" s="101">
        <f>AZ36-I35</f>
        <v>9.6666666666666536</v>
      </c>
      <c r="BB36" s="101">
        <f>BA36-I35</f>
        <v>9.1833333333333211</v>
      </c>
      <c r="BC36" s="101">
        <f>BB36-I35</f>
        <v>8.6999999999999886</v>
      </c>
      <c r="BD36" s="101">
        <f>BC36-I35</f>
        <v>8.2166666666666561</v>
      </c>
      <c r="BE36" s="101">
        <f>BD36-I35</f>
        <v>7.7333333333333227</v>
      </c>
      <c r="BF36" s="101">
        <f>BE36-I35</f>
        <v>7.2499999999999893</v>
      </c>
      <c r="BG36" s="101">
        <f>BF36-I35</f>
        <v>6.7666666666666559</v>
      </c>
      <c r="BH36" s="101">
        <f>BG36-I35</f>
        <v>6.2833333333333226</v>
      </c>
      <c r="BI36" s="101">
        <f>BH36-I35</f>
        <v>5.7999999999999892</v>
      </c>
      <c r="BJ36" s="101">
        <f>BI36-I35</f>
        <v>5.3166666666666558</v>
      </c>
      <c r="BK36" s="101">
        <f>BJ36-I35</f>
        <v>4.8333333333333224</v>
      </c>
      <c r="BL36" s="101">
        <f>BK36-I35</f>
        <v>4.349999999999989</v>
      </c>
      <c r="BM36" s="101">
        <f>BL36-I35</f>
        <v>3.8666666666666556</v>
      </c>
      <c r="BN36" s="101">
        <f>BM36-I35</f>
        <v>3.3833333333333222</v>
      </c>
      <c r="BO36" s="101">
        <f>BN36-I35</f>
        <v>2.8999999999999888</v>
      </c>
      <c r="BP36" s="101">
        <f>BO36-I35</f>
        <v>2.4166666666666554</v>
      </c>
      <c r="BQ36" s="101">
        <f>BP36-I35</f>
        <v>1.933333333333322</v>
      </c>
      <c r="BR36" s="101">
        <f>BQ36-I35</f>
        <v>1.4499999999999886</v>
      </c>
      <c r="BS36" s="101">
        <f>BR36-I35</f>
        <v>0.96666666666665524</v>
      </c>
      <c r="BT36" s="101">
        <f>BS36-I35</f>
        <v>0.4833333333333219</v>
      </c>
      <c r="BU36" s="38"/>
      <c r="BV36" s="141" t="s">
        <v>81</v>
      </c>
    </row>
    <row r="37" spans="2:74" ht="23.1" customHeight="1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29</v>
      </c>
      <c r="M37" s="100">
        <f>E35</f>
        <v>29</v>
      </c>
      <c r="N37" s="100">
        <f>M39</f>
        <v>29</v>
      </c>
      <c r="O37" s="100">
        <f>N39</f>
        <v>29</v>
      </c>
      <c r="P37" s="100">
        <f>O39</f>
        <v>29</v>
      </c>
      <c r="Q37" s="100">
        <f>P39</f>
        <v>29</v>
      </c>
      <c r="R37" s="100">
        <f>Q39</f>
        <v>29</v>
      </c>
      <c r="S37" s="100">
        <f>R39</f>
        <v>29</v>
      </c>
      <c r="T37" s="100">
        <f>S39</f>
        <v>29</v>
      </c>
      <c r="U37" s="100">
        <f>T39</f>
        <v>29</v>
      </c>
      <c r="V37" s="100">
        <f>U39</f>
        <v>29</v>
      </c>
      <c r="W37" s="100">
        <f>V39</f>
        <v>29</v>
      </c>
      <c r="X37" s="100">
        <f>W39</f>
        <v>29</v>
      </c>
      <c r="Y37" s="100">
        <f>X39</f>
        <v>29</v>
      </c>
      <c r="Z37" s="100">
        <f>Y39</f>
        <v>29</v>
      </c>
      <c r="AA37" s="100">
        <f>Z39</f>
        <v>29</v>
      </c>
      <c r="AB37" s="100">
        <f>AA39</f>
        <v>29</v>
      </c>
      <c r="AC37" s="100">
        <f>AB39</f>
        <v>29</v>
      </c>
      <c r="AD37" s="100">
        <f>AC39</f>
        <v>29</v>
      </c>
      <c r="AE37" s="100">
        <f>AD39</f>
        <v>29</v>
      </c>
      <c r="AF37" s="100">
        <f>AE39</f>
        <v>29</v>
      </c>
      <c r="AG37" s="100">
        <f>AF39</f>
        <v>29</v>
      </c>
      <c r="AH37" s="100">
        <f>AG39</f>
        <v>29</v>
      </c>
      <c r="AI37" s="100">
        <f>AH39</f>
        <v>29</v>
      </c>
      <c r="AJ37" s="100">
        <f>AI39</f>
        <v>29</v>
      </c>
      <c r="AK37" s="100">
        <f>AJ39</f>
        <v>29</v>
      </c>
      <c r="AL37" s="100">
        <f>AK39</f>
        <v>29</v>
      </c>
      <c r="AM37" s="100">
        <f>AL39</f>
        <v>29</v>
      </c>
      <c r="AN37" s="100">
        <f>AM39</f>
        <v>29</v>
      </c>
      <c r="AO37" s="100">
        <f>AN39</f>
        <v>29</v>
      </c>
      <c r="AP37" s="100">
        <f>AO39</f>
        <v>29</v>
      </c>
      <c r="AQ37" s="100">
        <f>AP39</f>
        <v>29</v>
      </c>
      <c r="AR37" s="100">
        <f>AQ39</f>
        <v>29</v>
      </c>
      <c r="AS37" s="100">
        <f>AR39</f>
        <v>29</v>
      </c>
      <c r="AT37" s="100">
        <f>AS39</f>
        <v>29</v>
      </c>
      <c r="AU37" s="100">
        <f>AT39</f>
        <v>29</v>
      </c>
      <c r="AV37" s="100">
        <f>AU39</f>
        <v>29</v>
      </c>
      <c r="AW37" s="100">
        <f>AV39</f>
        <v>29</v>
      </c>
      <c r="AX37" s="100">
        <f>AW39</f>
        <v>29</v>
      </c>
      <c r="AY37" s="100">
        <f>AX39</f>
        <v>29</v>
      </c>
      <c r="AZ37" s="100">
        <f>AY39</f>
        <v>29</v>
      </c>
      <c r="BA37" s="100">
        <f>AZ39</f>
        <v>29</v>
      </c>
      <c r="BB37" s="100">
        <f>BA39</f>
        <v>29</v>
      </c>
      <c r="BC37" s="100">
        <f>BB39</f>
        <v>29</v>
      </c>
      <c r="BD37" s="100">
        <f>BC39</f>
        <v>29</v>
      </c>
      <c r="BE37" s="100">
        <f>BD39</f>
        <v>29</v>
      </c>
      <c r="BF37" s="100">
        <f>BE39</f>
        <v>29</v>
      </c>
      <c r="BG37" s="100">
        <f>BF39</f>
        <v>29</v>
      </c>
      <c r="BH37" s="100">
        <f>BG39</f>
        <v>29</v>
      </c>
      <c r="BI37" s="100">
        <f>BH39</f>
        <v>29</v>
      </c>
      <c r="BJ37" s="100">
        <f>BI39</f>
        <v>29</v>
      </c>
      <c r="BK37" s="100">
        <f>BJ39</f>
        <v>29</v>
      </c>
      <c r="BL37" s="100">
        <f>BK39</f>
        <v>29</v>
      </c>
      <c r="BM37" s="100">
        <f>BL39</f>
        <v>29</v>
      </c>
      <c r="BN37" s="100">
        <f>BM39</f>
        <v>29</v>
      </c>
      <c r="BO37" s="100">
        <f>BN39</f>
        <v>29</v>
      </c>
      <c r="BP37" s="100">
        <f>BO39</f>
        <v>29</v>
      </c>
      <c r="BQ37" s="100">
        <f>BP39</f>
        <v>29</v>
      </c>
      <c r="BR37" s="100">
        <f>BQ39</f>
        <v>29</v>
      </c>
      <c r="BS37" s="100">
        <f>BR39</f>
        <v>29</v>
      </c>
      <c r="BT37" s="100">
        <f>BS39</f>
        <v>29</v>
      </c>
      <c r="BU37" s="38"/>
      <c r="BV37" s="142">
        <f>SUM(M37:BT37)</f>
        <v>1740</v>
      </c>
    </row>
    <row r="38" spans="2:74" ht="23.1" customHeight="1" x14ac:dyDescent="0.2">
      <c r="B38" s="38"/>
      <c r="C38" s="38"/>
      <c r="D38" s="38"/>
      <c r="E38" s="38"/>
      <c r="F38" s="38"/>
      <c r="G38" s="38"/>
      <c r="H38" s="38"/>
      <c r="I38" s="38"/>
      <c r="J38" s="38"/>
      <c r="K38" s="102" t="s">
        <v>82</v>
      </c>
      <c r="L38" s="185" t="s">
        <v>83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3">
        <f>SUM(M38:BT38)</f>
        <v>0</v>
      </c>
    </row>
    <row r="39" spans="2:74" ht="23.1" customHeight="1" x14ac:dyDescent="0.2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5" t="s">
        <v>84</v>
      </c>
      <c r="M39" s="100">
        <f>M37-M38</f>
        <v>29</v>
      </c>
      <c r="N39" s="100">
        <f>N37-N38</f>
        <v>29</v>
      </c>
      <c r="O39" s="100">
        <f>O37-O38</f>
        <v>29</v>
      </c>
      <c r="P39" s="100">
        <f>P37-P38</f>
        <v>29</v>
      </c>
      <c r="Q39" s="100">
        <f>Q37-Q38</f>
        <v>29</v>
      </c>
      <c r="R39" s="100">
        <f>R37-R38</f>
        <v>29</v>
      </c>
      <c r="S39" s="100">
        <f>S37-S38</f>
        <v>29</v>
      </c>
      <c r="T39" s="100">
        <f>T37-T38</f>
        <v>29</v>
      </c>
      <c r="U39" s="100">
        <f>U37-U38</f>
        <v>29</v>
      </c>
      <c r="V39" s="100">
        <f>V37-V38</f>
        <v>29</v>
      </c>
      <c r="W39" s="100">
        <f>W37-W38</f>
        <v>29</v>
      </c>
      <c r="X39" s="100">
        <f>X37-X38</f>
        <v>29</v>
      </c>
      <c r="Y39" s="100">
        <f>Y37-Y38</f>
        <v>29</v>
      </c>
      <c r="Z39" s="100">
        <f>Z37-Z38</f>
        <v>29</v>
      </c>
      <c r="AA39" s="100">
        <f>AA37-AA38</f>
        <v>29</v>
      </c>
      <c r="AB39" s="100">
        <f>AB37-AB38</f>
        <v>29</v>
      </c>
      <c r="AC39" s="100">
        <f>AC37-AC38</f>
        <v>29</v>
      </c>
      <c r="AD39" s="100">
        <f>AD37-AD38</f>
        <v>29</v>
      </c>
      <c r="AE39" s="100">
        <f>AE37-AE38</f>
        <v>29</v>
      </c>
      <c r="AF39" s="100">
        <f>AF37-AF38</f>
        <v>29</v>
      </c>
      <c r="AG39" s="100">
        <f>AG37-AG38</f>
        <v>29</v>
      </c>
      <c r="AH39" s="100">
        <f>AH37-AH38</f>
        <v>29</v>
      </c>
      <c r="AI39" s="100">
        <f>AI37-AI38</f>
        <v>29</v>
      </c>
      <c r="AJ39" s="100">
        <f>AJ37-AJ38</f>
        <v>29</v>
      </c>
      <c r="AK39" s="100">
        <f>AK37-AK38</f>
        <v>29</v>
      </c>
      <c r="AL39" s="100">
        <f>AL37-AL38</f>
        <v>29</v>
      </c>
      <c r="AM39" s="100">
        <f>AM37-AM38</f>
        <v>29</v>
      </c>
      <c r="AN39" s="100">
        <f>AN37-AN38</f>
        <v>29</v>
      </c>
      <c r="AO39" s="100">
        <f>AO37-AO38</f>
        <v>29</v>
      </c>
      <c r="AP39" s="100">
        <f>AP37-AP38</f>
        <v>29</v>
      </c>
      <c r="AQ39" s="100">
        <f>AQ37-AQ38</f>
        <v>29</v>
      </c>
      <c r="AR39" s="100">
        <f>AR37-AR38</f>
        <v>29</v>
      </c>
      <c r="AS39" s="100">
        <f>AS37-AS38</f>
        <v>29</v>
      </c>
      <c r="AT39" s="100">
        <f>AT37-AT38</f>
        <v>29</v>
      </c>
      <c r="AU39" s="100">
        <f>AU37-AU38</f>
        <v>29</v>
      </c>
      <c r="AV39" s="100">
        <f>AV37-AV38</f>
        <v>29</v>
      </c>
      <c r="AW39" s="100">
        <f>AW37-AW38</f>
        <v>29</v>
      </c>
      <c r="AX39" s="100">
        <f>AX37-AX38</f>
        <v>29</v>
      </c>
      <c r="AY39" s="100">
        <f>AY37-AY38</f>
        <v>29</v>
      </c>
      <c r="AZ39" s="100">
        <f>AZ37-AZ38</f>
        <v>29</v>
      </c>
      <c r="BA39" s="100">
        <f>BA37-BA38</f>
        <v>29</v>
      </c>
      <c r="BB39" s="100">
        <f>BB37-BB38</f>
        <v>29</v>
      </c>
      <c r="BC39" s="100">
        <f>BC37-BC38</f>
        <v>29</v>
      </c>
      <c r="BD39" s="100">
        <f>BD37-BD38</f>
        <v>29</v>
      </c>
      <c r="BE39" s="100">
        <f>BE37-BE38</f>
        <v>29</v>
      </c>
      <c r="BF39" s="100">
        <f>BF37-BF38</f>
        <v>29</v>
      </c>
      <c r="BG39" s="100">
        <f>BG37-BG38</f>
        <v>29</v>
      </c>
      <c r="BH39" s="100">
        <f>BH37-BH38</f>
        <v>29</v>
      </c>
      <c r="BI39" s="100">
        <f>BI37-BI38</f>
        <v>29</v>
      </c>
      <c r="BJ39" s="100">
        <f>BJ37-BJ38</f>
        <v>29</v>
      </c>
      <c r="BK39" s="100">
        <f>BK37-BK38</f>
        <v>29</v>
      </c>
      <c r="BL39" s="100">
        <f>BL37-BL38</f>
        <v>29</v>
      </c>
      <c r="BM39" s="100">
        <f>BM37-BM38</f>
        <v>29</v>
      </c>
      <c r="BN39" s="100">
        <f>BN37-BN38</f>
        <v>29</v>
      </c>
      <c r="BO39" s="100">
        <f>BO37-BO38</f>
        <v>29</v>
      </c>
      <c r="BP39" s="100">
        <f>BP37-BP38</f>
        <v>29</v>
      </c>
      <c r="BQ39" s="100">
        <f>BQ37-BQ38</f>
        <v>29</v>
      </c>
      <c r="BR39" s="100">
        <f>BR37-BR38</f>
        <v>29</v>
      </c>
      <c r="BS39" s="100">
        <f>BS37-BS38</f>
        <v>29</v>
      </c>
      <c r="BT39" s="100">
        <f>BT37-BT38</f>
        <v>29</v>
      </c>
      <c r="BU39" s="38"/>
      <c r="BV39" s="143">
        <f>SUM(M39:BT39)</f>
        <v>1740</v>
      </c>
    </row>
    <row r="40" spans="2:74" ht="20.25" customHeight="1" x14ac:dyDescent="0.2">
      <c r="C40" s="36" t="s">
        <v>85</v>
      </c>
    </row>
    <row r="41" spans="2:74" ht="381.95" customHeight="1" x14ac:dyDescent="0.2"/>
    <row r="42" spans="2:74" ht="216.95" customHeight="1" x14ac:dyDescent="0.2"/>
  </sheetData>
  <mergeCells count="22">
    <mergeCell ref="K2:K6"/>
    <mergeCell ref="B7:B8"/>
    <mergeCell ref="C7:C8"/>
    <mergeCell ref="D7:D8"/>
    <mergeCell ref="E7:G7"/>
    <mergeCell ref="H7:H8"/>
    <mergeCell ref="I7:I8"/>
    <mergeCell ref="J7:J8"/>
    <mergeCell ref="K7:K8"/>
    <mergeCell ref="L7:L8"/>
    <mergeCell ref="M7:Q7"/>
    <mergeCell ref="R7:V7"/>
    <mergeCell ref="W7:AA7"/>
    <mergeCell ref="AB7:AF7"/>
    <mergeCell ref="AG7:AK7"/>
    <mergeCell ref="BP7:BT7"/>
    <mergeCell ref="AL7:AP7"/>
    <mergeCell ref="AQ7:AU7"/>
    <mergeCell ref="AV7:AZ7"/>
    <mergeCell ref="BA7:BE7"/>
    <mergeCell ref="BF7:BJ7"/>
    <mergeCell ref="BK7:BO7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defaultColWidth="11.09765625" defaultRowHeight="15" x14ac:dyDescent="0.2"/>
  <cols>
    <col min="1" max="1" width="3.203125" customWidth="1"/>
    <col min="2" max="2" width="9" customWidth="1"/>
    <col min="3" max="3" width="9.24609375" customWidth="1"/>
    <col min="4" max="4" width="33.5390625" customWidth="1"/>
    <col min="5" max="5" width="24.04296875" customWidth="1"/>
    <col min="6" max="6" width="65.84765625" customWidth="1"/>
    <col min="7" max="7" width="24.04296875" customWidth="1"/>
    <col min="8" max="9" width="13.80859375" customWidth="1"/>
    <col min="10" max="10" width="39.08984375" customWidth="1"/>
    <col min="11" max="11" width="3.203125" customWidth="1"/>
    <col min="12" max="12" width="13.80859375" customWidth="1"/>
    <col min="13" max="13" width="3.203125" customWidth="1"/>
    <col min="14" max="14" width="13.80859375" customWidth="1"/>
    <col min="15" max="15" width="3.203125" customWidth="1"/>
  </cols>
  <sheetData>
    <row r="1" spans="2:14" ht="35.1" customHeight="1" thickBot="1" x14ac:dyDescent="0.25">
      <c r="B1" s="109" t="s">
        <v>87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 x14ac:dyDescent="0.2">
      <c r="B2" s="134" t="s">
        <v>88</v>
      </c>
      <c r="C2" s="135" t="s">
        <v>12</v>
      </c>
      <c r="D2" s="135" t="s">
        <v>89</v>
      </c>
      <c r="E2" s="136" t="s">
        <v>9</v>
      </c>
      <c r="F2" s="137" t="s">
        <v>90</v>
      </c>
      <c r="G2" s="137" t="s">
        <v>10</v>
      </c>
      <c r="H2" s="138" t="s">
        <v>91</v>
      </c>
      <c r="I2" s="135" t="s">
        <v>92</v>
      </c>
      <c r="J2" s="139" t="s">
        <v>93</v>
      </c>
      <c r="K2" s="38"/>
      <c r="L2" s="135" t="s">
        <v>94</v>
      </c>
      <c r="M2" s="38"/>
      <c r="N2" s="135" t="s">
        <v>91</v>
      </c>
    </row>
    <row r="3" spans="2:14" ht="20.100000000000001" customHeight="1" x14ac:dyDescent="0.2">
      <c r="B3" s="125"/>
      <c r="C3" s="129"/>
      <c r="D3" s="129"/>
      <c r="E3" s="127"/>
      <c r="F3" s="104"/>
      <c r="G3" s="104"/>
      <c r="H3" s="110">
        <v>1</v>
      </c>
      <c r="I3" s="112" t="s">
        <v>95</v>
      </c>
      <c r="J3" s="121"/>
      <c r="K3" s="38"/>
      <c r="L3" s="117" t="s">
        <v>95</v>
      </c>
      <c r="M3" s="38"/>
      <c r="N3" s="123">
        <v>1</v>
      </c>
    </row>
    <row r="4" spans="2:14" ht="20.100000000000001" customHeight="1" x14ac:dyDescent="0.2">
      <c r="B4" s="125"/>
      <c r="C4" s="129"/>
      <c r="D4" s="129"/>
      <c r="E4" s="127"/>
      <c r="F4" s="104"/>
      <c r="G4" s="104"/>
      <c r="H4" s="110">
        <v>2</v>
      </c>
      <c r="I4" s="112" t="s">
        <v>95</v>
      </c>
      <c r="J4" s="121"/>
      <c r="K4" s="38"/>
      <c r="L4" s="118" t="s">
        <v>96</v>
      </c>
      <c r="M4" s="38"/>
      <c r="N4" s="123">
        <v>2</v>
      </c>
    </row>
    <row r="5" spans="2:14" ht="20.100000000000001" customHeight="1" x14ac:dyDescent="0.2">
      <c r="B5" s="125"/>
      <c r="C5" s="129"/>
      <c r="D5" s="129"/>
      <c r="E5" s="127"/>
      <c r="F5" s="104"/>
      <c r="G5" s="104"/>
      <c r="H5" s="110">
        <v>8</v>
      </c>
      <c r="I5" s="112" t="s">
        <v>95</v>
      </c>
      <c r="J5" s="121"/>
      <c r="K5" s="38"/>
      <c r="L5" s="119" t="s">
        <v>97</v>
      </c>
      <c r="M5" s="38"/>
      <c r="N5" s="123">
        <v>4</v>
      </c>
    </row>
    <row r="6" spans="2:14" ht="20.100000000000001" customHeight="1" thickBot="1" x14ac:dyDescent="0.25">
      <c r="B6" s="125"/>
      <c r="C6" s="129"/>
      <c r="D6" s="129"/>
      <c r="E6" s="127"/>
      <c r="F6" s="104"/>
      <c r="G6" s="104"/>
      <c r="H6" s="110">
        <v>8</v>
      </c>
      <c r="I6" s="113" t="s">
        <v>96</v>
      </c>
      <c r="J6" s="121"/>
      <c r="K6" s="38"/>
      <c r="L6" s="120" t="s">
        <v>98</v>
      </c>
      <c r="M6" s="38"/>
      <c r="N6" s="123">
        <v>8</v>
      </c>
    </row>
    <row r="7" spans="2:14" ht="20.100000000000001" customHeight="1" x14ac:dyDescent="0.2">
      <c r="B7" s="125"/>
      <c r="C7" s="129"/>
      <c r="D7" s="129"/>
      <c r="E7" s="127"/>
      <c r="F7" s="104"/>
      <c r="G7" s="104"/>
      <c r="H7" s="110">
        <v>4</v>
      </c>
      <c r="I7" s="114" t="s">
        <v>97</v>
      </c>
      <c r="J7" s="121"/>
      <c r="K7" s="38"/>
      <c r="L7" s="34"/>
      <c r="M7" s="38"/>
      <c r="N7" s="123">
        <v>16</v>
      </c>
    </row>
    <row r="8" spans="2:14" ht="20.100000000000001" customHeight="1" x14ac:dyDescent="0.2">
      <c r="B8" s="125"/>
      <c r="C8" s="129"/>
      <c r="D8" s="129"/>
      <c r="E8" s="127"/>
      <c r="F8" s="104"/>
      <c r="G8" s="104"/>
      <c r="H8" s="110">
        <v>80</v>
      </c>
      <c r="I8" s="114" t="s">
        <v>97</v>
      </c>
      <c r="J8" s="121"/>
      <c r="K8" s="38"/>
      <c r="L8" s="34"/>
      <c r="M8" s="38"/>
      <c r="N8" s="123">
        <v>24</v>
      </c>
    </row>
    <row r="9" spans="2:14" ht="20.100000000000001" customHeight="1" x14ac:dyDescent="0.2">
      <c r="B9" s="125"/>
      <c r="C9" s="129"/>
      <c r="D9" s="129"/>
      <c r="E9" s="127"/>
      <c r="F9" s="104"/>
      <c r="G9" s="104"/>
      <c r="H9" s="110">
        <v>16</v>
      </c>
      <c r="I9" s="115" t="s">
        <v>98</v>
      </c>
      <c r="J9" s="121"/>
      <c r="K9" s="38"/>
      <c r="L9" s="34"/>
      <c r="M9" s="38"/>
      <c r="N9" s="123">
        <v>40</v>
      </c>
    </row>
    <row r="10" spans="2:14" ht="20.100000000000001" customHeight="1" thickBot="1" x14ac:dyDescent="0.25">
      <c r="B10" s="125"/>
      <c r="C10" s="129"/>
      <c r="D10" s="129"/>
      <c r="E10" s="127"/>
      <c r="F10" s="104"/>
      <c r="G10" s="104"/>
      <c r="H10" s="110">
        <v>8</v>
      </c>
      <c r="I10" s="115" t="s">
        <v>98</v>
      </c>
      <c r="J10" s="121"/>
      <c r="K10" s="38"/>
      <c r="L10" s="34"/>
      <c r="M10" s="38"/>
      <c r="N10" s="124">
        <v>80</v>
      </c>
    </row>
    <row r="11" spans="2:14" ht="20.100000000000001" customHeight="1" x14ac:dyDescent="0.2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 x14ac:dyDescent="0.2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 x14ac:dyDescent="0.2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 x14ac:dyDescent="0.2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 x14ac:dyDescent="0.2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 x14ac:dyDescent="0.2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 x14ac:dyDescent="0.2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 x14ac:dyDescent="0.2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 x14ac:dyDescent="0.2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 x14ac:dyDescent="0.2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 x14ac:dyDescent="0.2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 x14ac:dyDescent="0.2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 x14ac:dyDescent="0.2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 x14ac:dyDescent="0.2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 x14ac:dyDescent="0.2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 x14ac:dyDescent="0.2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 x14ac:dyDescent="0.2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 x14ac:dyDescent="0.2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 x14ac:dyDescent="0.2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 x14ac:dyDescent="0.2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 x14ac:dyDescent="0.2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 x14ac:dyDescent="0.2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 x14ac:dyDescent="0.2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 x14ac:dyDescent="0.2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 x14ac:dyDescent="0.2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 x14ac:dyDescent="0.2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 x14ac:dyDescent="0.2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 x14ac:dyDescent="0.2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 x14ac:dyDescent="0.25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defaultColWidth="11.09765625" defaultRowHeight="15" x14ac:dyDescent="0.2"/>
  <cols>
    <col min="1" max="1" width="3.203125" customWidth="1"/>
    <col min="2" max="2" width="24.04296875" customWidth="1"/>
    <col min="3" max="3" width="65.84765625" customWidth="1"/>
    <col min="4" max="4" width="24.04296875" customWidth="1"/>
    <col min="5" max="5" width="13.80859375" customWidth="1"/>
    <col min="6" max="6" width="3.203125" customWidth="1"/>
  </cols>
  <sheetData>
    <row r="1" spans="2:6" ht="35.1" customHeight="1" thickBot="1" x14ac:dyDescent="0.25">
      <c r="B1" s="109" t="s">
        <v>99</v>
      </c>
      <c r="C1" s="37"/>
      <c r="D1" s="37"/>
      <c r="E1" s="37"/>
      <c r="F1" s="15"/>
    </row>
    <row r="2" spans="2:6" ht="20.100000000000001" customHeight="1" x14ac:dyDescent="0.2">
      <c r="B2" s="131" t="s">
        <v>9</v>
      </c>
      <c r="C2" s="131" t="s">
        <v>90</v>
      </c>
      <c r="D2" s="132" t="s">
        <v>100</v>
      </c>
      <c r="E2" s="133" t="s">
        <v>101</v>
      </c>
    </row>
    <row r="3" spans="2:6" ht="20.100000000000001" customHeight="1" x14ac:dyDescent="0.2">
      <c r="B3" s="103"/>
      <c r="C3" s="103"/>
      <c r="D3" s="104"/>
      <c r="E3" s="107"/>
    </row>
    <row r="4" spans="2:6" ht="20.100000000000001" customHeight="1" x14ac:dyDescent="0.2">
      <c r="B4" s="103"/>
      <c r="C4" s="103"/>
      <c r="D4" s="104"/>
      <c r="E4" s="107"/>
    </row>
    <row r="5" spans="2:6" ht="20.100000000000001" customHeight="1" x14ac:dyDescent="0.2">
      <c r="B5" s="103"/>
      <c r="C5" s="103"/>
      <c r="D5" s="104"/>
      <c r="E5" s="107"/>
    </row>
    <row r="6" spans="2:6" ht="20.100000000000001" customHeight="1" x14ac:dyDescent="0.2">
      <c r="B6" s="103"/>
      <c r="C6" s="103"/>
      <c r="D6" s="104"/>
      <c r="E6" s="107"/>
    </row>
    <row r="7" spans="2:6" ht="20.100000000000001" customHeight="1" x14ac:dyDescent="0.2">
      <c r="B7" s="103"/>
      <c r="C7" s="103"/>
      <c r="D7" s="104"/>
      <c r="E7" s="107"/>
    </row>
    <row r="8" spans="2:6" ht="20.100000000000001" customHeight="1" x14ac:dyDescent="0.2">
      <c r="B8" s="103"/>
      <c r="C8" s="103"/>
      <c r="D8" s="104"/>
      <c r="E8" s="107"/>
    </row>
    <row r="9" spans="2:6" ht="20.100000000000001" customHeight="1" x14ac:dyDescent="0.2">
      <c r="B9" s="103"/>
      <c r="C9" s="103"/>
      <c r="D9" s="104"/>
      <c r="E9" s="107"/>
    </row>
    <row r="10" spans="2:6" ht="20.100000000000001" customHeight="1" x14ac:dyDescent="0.2">
      <c r="B10" s="103"/>
      <c r="C10" s="103"/>
      <c r="D10" s="104"/>
      <c r="E10" s="107"/>
    </row>
    <row r="11" spans="2:6" ht="20.100000000000001" customHeight="1" x14ac:dyDescent="0.2">
      <c r="B11" s="103"/>
      <c r="C11" s="103"/>
      <c r="D11" s="104"/>
      <c r="E11" s="107"/>
    </row>
    <row r="12" spans="2:6" ht="20.100000000000001" customHeight="1" x14ac:dyDescent="0.2">
      <c r="B12" s="103"/>
      <c r="C12" s="103"/>
      <c r="D12" s="104"/>
      <c r="E12" s="107"/>
    </row>
    <row r="13" spans="2:6" ht="20.100000000000001" customHeight="1" x14ac:dyDescent="0.2">
      <c r="B13" s="103"/>
      <c r="C13" s="103"/>
      <c r="D13" s="104"/>
      <c r="E13" s="107"/>
    </row>
    <row r="14" spans="2:6" ht="20.100000000000001" customHeight="1" x14ac:dyDescent="0.2">
      <c r="B14" s="103"/>
      <c r="C14" s="103"/>
      <c r="D14" s="104"/>
      <c r="E14" s="107"/>
    </row>
    <row r="15" spans="2:6" ht="20.100000000000001" customHeight="1" x14ac:dyDescent="0.2">
      <c r="B15" s="103"/>
      <c r="C15" s="103"/>
      <c r="D15" s="104"/>
      <c r="E15" s="107"/>
    </row>
    <row r="16" spans="2:6" ht="20.100000000000001" customHeight="1" x14ac:dyDescent="0.2">
      <c r="B16" s="103"/>
      <c r="C16" s="103"/>
      <c r="D16" s="104"/>
      <c r="E16" s="107"/>
    </row>
    <row r="17" spans="2:5" ht="20.100000000000001" customHeight="1" x14ac:dyDescent="0.2">
      <c r="B17" s="103"/>
      <c r="C17" s="103"/>
      <c r="D17" s="104"/>
      <c r="E17" s="107"/>
    </row>
    <row r="18" spans="2:5" ht="20.100000000000001" customHeight="1" x14ac:dyDescent="0.2">
      <c r="B18" s="103"/>
      <c r="C18" s="103"/>
      <c r="D18" s="104"/>
      <c r="E18" s="107"/>
    </row>
    <row r="19" spans="2:5" ht="20.100000000000001" customHeight="1" x14ac:dyDescent="0.2">
      <c r="B19" s="103"/>
      <c r="C19" s="103"/>
      <c r="D19" s="104"/>
      <c r="E19" s="107"/>
    </row>
    <row r="20" spans="2:5" ht="20.100000000000001" customHeight="1" x14ac:dyDescent="0.2">
      <c r="B20" s="103"/>
      <c r="C20" s="103"/>
      <c r="D20" s="104"/>
      <c r="E20" s="107"/>
    </row>
    <row r="21" spans="2:5" ht="20.100000000000001" customHeight="1" x14ac:dyDescent="0.2">
      <c r="B21" s="103"/>
      <c r="C21" s="103"/>
      <c r="D21" s="104"/>
      <c r="E21" s="107"/>
    </row>
    <row r="22" spans="2:5" ht="20.100000000000001" customHeight="1" x14ac:dyDescent="0.2">
      <c r="B22" s="103"/>
      <c r="C22" s="103"/>
      <c r="D22" s="104"/>
      <c r="E22" s="107"/>
    </row>
    <row r="23" spans="2:5" ht="20.100000000000001" customHeight="1" x14ac:dyDescent="0.2">
      <c r="B23" s="103"/>
      <c r="C23" s="103"/>
      <c r="D23" s="104"/>
      <c r="E23" s="107"/>
    </row>
    <row r="24" spans="2:5" ht="20.100000000000001" customHeight="1" x14ac:dyDescent="0.2">
      <c r="B24" s="103"/>
      <c r="C24" s="103"/>
      <c r="D24" s="104"/>
      <c r="E24" s="107"/>
    </row>
    <row r="25" spans="2:5" ht="20.100000000000001" customHeight="1" x14ac:dyDescent="0.2">
      <c r="B25" s="103"/>
      <c r="C25" s="103"/>
      <c r="D25" s="104"/>
      <c r="E25" s="107"/>
    </row>
    <row r="26" spans="2:5" ht="20.100000000000001" customHeight="1" x14ac:dyDescent="0.2">
      <c r="B26" s="103"/>
      <c r="C26" s="103"/>
      <c r="D26" s="104"/>
      <c r="E26" s="107"/>
    </row>
    <row r="27" spans="2:5" ht="20.100000000000001" customHeight="1" x14ac:dyDescent="0.2">
      <c r="B27" s="103"/>
      <c r="C27" s="103"/>
      <c r="D27" s="104"/>
      <c r="E27" s="107"/>
    </row>
    <row r="28" spans="2:5" ht="20.100000000000001" customHeight="1" x14ac:dyDescent="0.2">
      <c r="B28" s="103"/>
      <c r="C28" s="103"/>
      <c r="D28" s="104"/>
      <c r="E28" s="107"/>
    </row>
    <row r="29" spans="2:5" ht="20.100000000000001" customHeight="1" x14ac:dyDescent="0.2">
      <c r="B29" s="103"/>
      <c r="C29" s="103"/>
      <c r="D29" s="104"/>
      <c r="E29" s="107"/>
    </row>
    <row r="30" spans="2:5" ht="20.100000000000001" customHeight="1" x14ac:dyDescent="0.2">
      <c r="B30" s="103"/>
      <c r="C30" s="103"/>
      <c r="D30" s="104"/>
      <c r="E30" s="107"/>
    </row>
    <row r="31" spans="2:5" ht="20.100000000000001" customHeight="1" x14ac:dyDescent="0.2">
      <c r="B31" s="103"/>
      <c r="C31" s="103"/>
      <c r="D31" s="104"/>
      <c r="E31" s="107"/>
    </row>
    <row r="32" spans="2:5" ht="20.100000000000001" customHeight="1" x14ac:dyDescent="0.2">
      <c r="B32" s="103"/>
      <c r="C32" s="103"/>
      <c r="D32" s="104"/>
      <c r="E32" s="107"/>
    </row>
    <row r="33" spans="2:5" ht="20.100000000000001" customHeight="1" x14ac:dyDescent="0.2">
      <c r="B33" s="103"/>
      <c r="C33" s="103"/>
      <c r="D33" s="104"/>
      <c r="E33" s="107"/>
    </row>
    <row r="34" spans="2:5" ht="20.100000000000001" customHeight="1" x14ac:dyDescent="0.2">
      <c r="B34" s="103"/>
      <c r="C34" s="103"/>
      <c r="D34" s="104"/>
      <c r="E34" s="107"/>
    </row>
    <row r="35" spans="2:5" ht="20.100000000000001" customHeight="1" x14ac:dyDescent="0.2">
      <c r="B35" s="103"/>
      <c r="C35" s="103"/>
      <c r="D35" s="104"/>
      <c r="E35" s="107"/>
    </row>
    <row r="36" spans="2:5" ht="20.100000000000001" customHeight="1" x14ac:dyDescent="0.2">
      <c r="B36" s="103"/>
      <c r="C36" s="103"/>
      <c r="D36" s="104"/>
      <c r="E36" s="107"/>
    </row>
    <row r="37" spans="2:5" ht="20.100000000000001" customHeight="1" x14ac:dyDescent="0.2">
      <c r="B37" s="103"/>
      <c r="C37" s="103"/>
      <c r="D37" s="104"/>
      <c r="E37" s="107"/>
    </row>
    <row r="38" spans="2:5" ht="20.100000000000001" customHeight="1" x14ac:dyDescent="0.2">
      <c r="B38" s="103"/>
      <c r="C38" s="103"/>
      <c r="D38" s="104"/>
      <c r="E38" s="107"/>
    </row>
    <row r="39" spans="2:5" ht="20.100000000000001" customHeight="1" thickBot="1" x14ac:dyDescent="0.25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1:B2"/>
  <sheetViews>
    <sheetView showGridLines="0" workbookViewId="0">
      <selection activeCell="B19" sqref="B19"/>
    </sheetView>
  </sheetViews>
  <sheetFormatPr defaultColWidth="10.8515625" defaultRowHeight="15" x14ac:dyDescent="0.2"/>
  <cols>
    <col min="1" max="1" width="3.203125" style="186" customWidth="1"/>
    <col min="2" max="2" width="88.2890625" style="186" customWidth="1"/>
    <col min="3" max="3" width="10.8515625" style="186" customWidth="1"/>
    <col min="4" max="16384" width="10.8515625" style="186"/>
  </cols>
  <sheetData>
    <row r="1" spans="2:2" ht="20.100000000000001" customHeight="1" x14ac:dyDescent="0.2"/>
    <row r="2" spans="2:2" ht="105" customHeight="1" x14ac:dyDescent="0.2">
      <c r="B2" s="187" t="s">
        <v>102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8950FA9A14B41994AD902FE80A1E3" ma:contentTypeVersion="6" ma:contentTypeDescription="Create a new document." ma:contentTypeScope="" ma:versionID="f9efc067edc2f9b7cf4e5a68889c34c4">
  <xsd:schema xmlns:xsd="http://www.w3.org/2001/XMLSchema" xmlns:xs="http://www.w3.org/2001/XMLSchema" xmlns:p="http://schemas.microsoft.com/office/2006/metadata/properties" xmlns:ns2="380bb8d2-7ddc-4e70-983e-fd7339d6e32e" targetNamespace="http://schemas.microsoft.com/office/2006/metadata/properties" ma:root="true" ma:fieldsID="3843b7f8cb6f7baf2e185a89faabd349" ns2:_="">
    <xsd:import namespace="380bb8d2-7ddc-4e70-983e-fd7339d6e3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bb8d2-7ddc-4e70-983e-fd7339d6e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CE9C1E05-DDB5-466D-98B9-79C5C7D6196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80bb8d2-7ddc-4e70-983e-fd7339d6e3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LO Diagrama de Gantt y Burndown</vt:lpstr>
      <vt:lpstr>a de Gantt en blanco y burndown</vt:lpstr>
      <vt:lpstr>Backlog de lanzamientos</vt:lpstr>
      <vt:lpstr>Historias de usuario o tareas</vt:lpstr>
      <vt:lpstr>- Descargo de responsabilidad -</vt:lpstr>
      <vt:lpstr>LO Diagrama de Gantt y Burndown!Área_de_impresión</vt:lpstr>
      <vt:lpstr>a de Gantt en blanco y burndown!Área_de_impresión</vt:lpstr>
      <vt:lpstr>Backlog de lanzamientos!Área_de_impresión</vt:lpstr>
      <vt:lpstr>Historias de usuario o tareas!Área_de_impresión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DIANA LOURDES AVILA MOLINA</cp:lastModifiedBy>
  <cp:revision/>
  <dcterms:created xsi:type="dcterms:W3CDTF">2016-03-21T16:06:55Z</dcterms:created>
  <dcterms:modified xsi:type="dcterms:W3CDTF">2023-06-12T20:37:59Z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