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Fernando Paredes\Desktop\SprintASW\15360_G6_ACSW\PREGAME\1.ELICITACION\1.3HISTORIAS_DE_USUARIO\"/>
    </mc:Choice>
  </mc:AlternateContent>
  <xr:revisionPtr revIDLastSave="0" documentId="13_ncr:1_{3DDF3BA3-F103-4D55-9A79-AD973FFE6538}" xr6:coauthVersionLast="47" xr6:coauthVersionMax="47" xr10:uidLastSave="{00000000-0000-0000-0000-000000000000}"/>
  <bookViews>
    <workbookView xWindow="-120" yWindow="-120" windowWidth="20730" windowHeight="11040" xr2:uid="{00000000-000D-0000-FFFF-FFFF00000000}"/>
  </bookViews>
  <sheets>
    <sheet name="Formato descripción HU" sheetId="1" r:id="rId1"/>
    <sheet name="Historia de Usuario" sheetId="2" r:id="rId2"/>
  </sheets>
  <definedNames>
    <definedName name="_xlnm._FilterDatabase" localSheetId="0" hidden="1">'Formato descripción HU'!$B$5:$N$17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ZeRuP7r+yFNbg7KvUvUHxv0XxOhrAHCy7Y05Nmuo="/>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<sst xmlns="http://schemas.openxmlformats.org/spreadsheetml/2006/main" count="167" uniqueCount="117">
  <si>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</si>
  <si>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</si>
  <si>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</si>
  <si>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</si>
  <si>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</si>
  <si>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</si>
  <si>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</si>
  <si>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</si>
  <si>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</si>
  <si>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</si>
  <si>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</si>
  <si>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</si>
  <si>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</si>
  <si>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 xml:space="preserve">NOMBRE DE HISTORIA </t>
  </si>
  <si>
    <t>REQ001</t>
  </si>
  <si>
    <t>El sistema deberá permitir que el candidato ingrese sus datos personales como: nombres completos, tipo de identificación, número de identificación, máximo título alcanzado, sexo, email, contraseña</t>
  </si>
  <si>
    <t>Registro de Postulantes</t>
  </si>
  <si>
    <t>Poder ingresar a la plataforma web</t>
  </si>
  <si>
    <t>Candidato</t>
  </si>
  <si>
    <t>1. Acceder al sistema                              2. Acceder al formulario de registro                                                    3. Llenar los campos solicitados                          4. Enviar datos</t>
  </si>
  <si>
    <t>Esteban Chablay</t>
  </si>
  <si>
    <t>4H</t>
  </si>
  <si>
    <t>Media</t>
  </si>
  <si>
    <t>Terminado</t>
  </si>
  <si>
    <t>Se puede visualizar en la pagina de inicio en un modal al dar click en iniciar sesion, ademas de en el codigo tanto de la api como en la del cliente donde se visualiza la logica, ademas al ingreso de los usuarios a la página se puede constar ciertos datos necesarios en el localStorage.</t>
  </si>
  <si>
    <t>REQ002</t>
  </si>
  <si>
    <t>El sistema deberá permitir que el candidato ingrese sus datos personales para ingresar al aplicativo como es el número de cédula</t>
  </si>
  <si>
    <t xml:space="preserve">Inicio de Sesión
</t>
  </si>
  <si>
    <t>1. El candidato ingresa al sistema                                       2. El  candidato accede al formulario de inicio de sesión e ingresa el número de cédula que lo solicita                                                 3. Confirmar el CAPTCHA                                                                           4. Se valida los datos ingresados                                                 5. Ingresa al sistema                                                6. Acepta términos y condiciones</t>
  </si>
  <si>
    <t>Fernando Paredes</t>
  </si>
  <si>
    <t>3H</t>
  </si>
  <si>
    <t xml:space="preserve">La opcion de registrarse se visualiza en la pagina inicial en el modal de ingreso de usuario para posteriormente redireccionarle al formulario de datos, ademas de en el codigo tanto de la api como en la del cliente donde se visualiza la logica aplicada y la conexion a la base de datos.
</t>
  </si>
  <si>
    <t>Iniciar Sesión</t>
  </si>
  <si>
    <t>REQ003</t>
  </si>
  <si>
    <t>El sistema debe permitir que el candidato escoga las opciones que se ajusten a su perfil académico para su respectiva postulación</t>
  </si>
  <si>
    <t xml:space="preserve">Postulación </t>
  </si>
  <si>
    <t xml:space="preserve">Poder postularse al concurso de méritos y oposición </t>
  </si>
  <si>
    <t xml:space="preserve">1. Iniciar sesión como candidato                                   2. Acceder al sistema                                                     3. Eleir la opción de postulación                                 4. El sistema desplegará un formulario para llenar los datos requeridos                                                                             5. Enviar                            
</t>
  </si>
  <si>
    <t>5H</t>
  </si>
  <si>
    <t>Correr el servidor de ExpressJS junto con el FrontEnd y recuperar los campos de oferta de la base de datos.</t>
  </si>
  <si>
    <t>Postulación</t>
  </si>
  <si>
    <t>REQ004</t>
  </si>
  <si>
    <t xml:space="preserve">El sistema debe permitir que el usuario pueda subir los ducumentos requeridos para la postulación. </t>
  </si>
  <si>
    <t>Subir Información del Postulante</t>
  </si>
  <si>
    <t>Poder subir la información requerida para validar la postulación del candidato</t>
  </si>
  <si>
    <t xml:space="preserve">1. Iniciar sesión                                    2. Acceder al sistema                                               3. Elegir la opción de postulación                                                             4. El sistema solicitará cargar los documentos solicitados.                                                                      5. Confirmar                                           6. Verificar que la información se haya guardado en la base de datos 
</t>
  </si>
  <si>
    <t>Santiago Risueño</t>
  </si>
  <si>
    <t>Con la correcta union del backend y con las pruebas realizadas en cada una de las paginas y componentes del aplicativo</t>
  </si>
  <si>
    <t>Cargar documentos</t>
  </si>
  <si>
    <t>REQ005</t>
  </si>
  <si>
    <t>El sistema debe ser capaz de contar las páginas de los documentos subidos</t>
  </si>
  <si>
    <t>Contar páginas de documentos</t>
  </si>
  <si>
    <t>Poder contar las páginas</t>
  </si>
  <si>
    <t xml:space="preserve">1. Iniciar sesión                                 2. Acceder al sistema                                                     3. Cargar documentos                                 4. Verificar que el aplicativo cuente las páginas de los documentos subidos
</t>
  </si>
  <si>
    <t>Adrian Mosquera</t>
  </si>
  <si>
    <t>Prueba con dummies para conteo.
Cuenta documentos de 200 páginas sin problemas.</t>
  </si>
  <si>
    <t>REQ006</t>
  </si>
  <si>
    <t xml:space="preserve">El sistema permitirá que se  envíen correos </t>
  </si>
  <si>
    <t>Enviar correo</t>
  </si>
  <si>
    <t>Poder enviar correos con el fin de verificar la información ingresada sea correcta</t>
  </si>
  <si>
    <t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t>
  </si>
  <si>
    <t>Alta</t>
  </si>
  <si>
    <t>Se envían correos de prueba con información quemada sobre el Registro del participante.</t>
  </si>
  <si>
    <t>Enviar correo de confirmación</t>
  </si>
  <si>
    <t>REQ007</t>
  </si>
  <si>
    <t>El sistema debe permitir contar el total de documentos subidos</t>
  </si>
  <si>
    <t>Contar total de documentos</t>
  </si>
  <si>
    <t>Poder obtener un total de documentos subidos para el candidato</t>
  </si>
  <si>
    <t xml:space="preserve">1.Iniciar sesión                                 2. Acceder a la Postulación.                                                     3. Cargar documentos                      4. Verificar que el sistema cuente el total de documentos.                                                                    </t>
  </si>
  <si>
    <t>Se cargan dummies para probar el conteo, verificando su éxito.</t>
  </si>
  <si>
    <t>REQ008</t>
  </si>
  <si>
    <t>El sistema debera guardar los documentos en una base no relacional</t>
  </si>
  <si>
    <t>Guardar documentos en MongoDB</t>
  </si>
  <si>
    <t>Deberá guardar documentos en una base no relacional</t>
  </si>
  <si>
    <t xml:space="preserve">1.Iniciar sesión                                 2. Acceder a la Postulación.                                                     3. Cargar documentos                      4. Verificar que la base de datos no relacional guarde los documentos solicitados           
</t>
  </si>
  <si>
    <t>REQ009</t>
  </si>
  <si>
    <t>El sistema debera permitir ingresar como recursos humanos</t>
  </si>
  <si>
    <t xml:space="preserve">Iniciar Sesión de Recursos Humanos
</t>
  </si>
  <si>
    <t>Poder seguir el proceso de postulación de los candidatos</t>
  </si>
  <si>
    <t>RRHH</t>
  </si>
  <si>
    <t xml:space="preserve">1. Acceder al sistema                              2. Llenar los campos solicitados                          3. Enviar datos                                                              4. Ingresar al sistema
</t>
  </si>
  <si>
    <t>Se puede visualizar al ingresar con una credencial de postulante que nos redireccionara al escritorio de ese postulante, mientras que si se ingresa con una credencial de recursos humanos nos redireccionara a la pagina para visualizar las postulaciones.</t>
  </si>
  <si>
    <t>Iniciar Sesión para Recursos Humanos</t>
  </si>
  <si>
    <t>REQ010</t>
  </si>
  <si>
    <t>El sistema debe permitir proteger los datos del candidato a través del CAPTCHA</t>
  </si>
  <si>
    <t>Crear protección de datos CAPTCHA</t>
  </si>
  <si>
    <t>EL actor tendrá la posibilidad de proteger sus datos con CAPTCHA</t>
  </si>
  <si>
    <t xml:space="preserve">1     Acceder al sistema
2     Llenar los campos 
3     Verificar el CAPTCHA
4     Enviar datos
</t>
  </si>
  <si>
    <t>Proteger los datos con CAPTCHA</t>
  </si>
  <si>
    <t>REQ011</t>
  </si>
  <si>
    <t xml:space="preserve">El sistema debe permitir que el candidato proteja sus datos </t>
  </si>
  <si>
    <t>Aplicar la ley de protección de datos - términos y condiciones</t>
  </si>
  <si>
    <t>EL actor tendrá la posibilidad de proteger sus datos con Términos y condiciones</t>
  </si>
  <si>
    <t xml:space="preserve">1     Acceder al sistema
2     Llenar los campos 
3     Verificar el CAPTCHA
4     Enviar datos.
5     Aceptar el término de condiciones
</t>
  </si>
  <si>
    <t>Aplicar la ley de protección de datos</t>
  </si>
  <si>
    <t>REQ012</t>
  </si>
  <si>
    <t>El sistema debe permitir que el candidato acceda a la información y formatos</t>
  </si>
  <si>
    <t>Información y formatos</t>
  </si>
  <si>
    <t>Subir información requerida</t>
  </si>
  <si>
    <t>1     Acceder al sistema
2     Ir al apartado de Postulación
3     Subir información
4     Enviar datos.
5     Ir a información y formatos
6     Subir información</t>
  </si>
  <si>
    <t> 30/07/2023</t>
  </si>
  <si>
    <t>Ver información y formatos</t>
  </si>
  <si>
    <t>No iniciado</t>
  </si>
  <si>
    <t xml:space="preserve">Media </t>
  </si>
  <si>
    <t>En proceso</t>
  </si>
  <si>
    <t>Baja</t>
  </si>
  <si>
    <t>Atrasado</t>
  </si>
  <si>
    <t>HISTORIA DE USUARIO (HU)</t>
  </si>
  <si>
    <t>USUARIO</t>
  </si>
  <si>
    <t>TIEMPO</t>
  </si>
  <si>
    <t>PROG. RESP</t>
  </si>
  <si>
    <t>¿QUÉ?</t>
  </si>
  <si>
    <t>¿PARA QUÉ?</t>
  </si>
  <si>
    <t>¿CÓMO?</t>
  </si>
  <si>
    <t>NOMBRE HISTORIA</t>
  </si>
  <si>
    <t>PRUEBA</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</si>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</sst>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yyyy\-mm\-dd"/>
  </numFmts>
  <fonts count="20"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sz val="10"/>
      <color theme="1"/>
      <name val="Calibri"/>
    </font>
    <font>
      <sz val="10"/>
      <color rgb="FF000000"/>
      <name val="Calibri"/>
    </font>
    <font>
      <sz val="11"/>
      <color rgb="FF000000"/>
      <name val="Calibri"/>
    </font>
    <font>
      <sz val="9"/>
      <color rgb="FF000000"/>
      <name val="Calibri"/>
    </font>
    <font>
      <sz val="9"/>
      <color rgb="FF000000"/>
      <name val="Arial"/>
    </font>
    <font>
      <sz val="9"/>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00"/>
        <bgColor indexed="64"/>
      </patternFill>
    </fill>
  </fills>
  <borders count="24">
    <border>
      <left/>
      <right/>
      <top/>
      <bottom/>
      <diagonal/>
    </border>
    <border>
      <left style="thin">
        <color rgb="FFB2B2B2"/>
      </left>
      <right style="thin">
        <color rgb="FFB2B2B2"/>
      </right>
      <top style="thin">
        <color rgb="FFB2B2B2"/>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0" fontId="8"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7" fillId="0" borderId="2" xfId="0" applyNumberFormat="1" applyFont="1" applyBorder="1" applyAlignment="1">
      <alignment horizontal="center" vertical="center"/>
    </xf>
    <xf numFmtId="0" fontId="2" fillId="0" borderId="0" xfId="0" applyFont="1"/>
    <xf numFmtId="0" fontId="7" fillId="0" borderId="2" xfId="0" applyFont="1" applyBorder="1" applyAlignment="1">
      <alignment horizontal="left" vertical="center" wrapText="1"/>
    </xf>
    <xf numFmtId="0" fontId="10" fillId="0" borderId="2" xfId="0" applyFont="1" applyBorder="1" applyAlignment="1">
      <alignment horizontal="center" vertical="center" wrapText="1"/>
    </xf>
    <xf numFmtId="0" fontId="11" fillId="0" borderId="2" xfId="0" applyFont="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0" fontId="2" fillId="0" borderId="0" xfId="0" applyFont="1" applyAlignment="1">
      <alignment horizontal="center"/>
    </xf>
    <xf numFmtId="0" fontId="12"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16" fillId="5" borderId="2" xfId="0" applyFont="1" applyFill="1" applyBorder="1" applyAlignment="1">
      <alignment horizontal="center" vertical="center"/>
    </xf>
    <xf numFmtId="0" fontId="17" fillId="4" borderId="6" xfId="0" applyFont="1" applyFill="1" applyBorder="1" applyAlignment="1">
      <alignment vertical="center"/>
    </xf>
    <xf numFmtId="0" fontId="2" fillId="4" borderId="6" xfId="0" applyFont="1" applyFill="1" applyBorder="1"/>
    <xf numFmtId="0" fontId="18" fillId="6" borderId="2" xfId="0" applyFont="1" applyFill="1" applyBorder="1" applyAlignment="1">
      <alignment horizontal="center" vertical="center"/>
    </xf>
    <xf numFmtId="0" fontId="1" fillId="4" borderId="6" xfId="0" applyFont="1" applyFill="1" applyBorder="1" applyAlignment="1">
      <alignment vertical="center" wrapText="1"/>
    </xf>
    <xf numFmtId="0" fontId="1" fillId="4" borderId="6" xfId="0" applyFont="1" applyFill="1" applyBorder="1" applyAlignment="1">
      <alignment vertical="center"/>
    </xf>
    <xf numFmtId="0" fontId="18" fillId="4" borderId="6" xfId="0" applyFont="1" applyFill="1" applyBorder="1" applyAlignment="1">
      <alignment horizontal="center" vertical="center"/>
    </xf>
    <xf numFmtId="0" fontId="1" fillId="4" borderId="6" xfId="0" applyFont="1" applyFill="1" applyBorder="1" applyAlignment="1">
      <alignment horizontal="center" vertical="center"/>
    </xf>
    <xf numFmtId="0" fontId="2" fillId="4" borderId="21" xfId="0" applyFont="1" applyFill="1" applyBorder="1"/>
    <xf numFmtId="0" fontId="2" fillId="4" borderId="22" xfId="0" applyFont="1" applyFill="1" applyBorder="1"/>
    <xf numFmtId="0" fontId="2" fillId="4" borderId="23" xfId="0" applyFont="1" applyFill="1" applyBorder="1"/>
    <xf numFmtId="0" fontId="9" fillId="9" borderId="2" xfId="0" applyFont="1" applyFill="1" applyBorder="1" applyAlignment="1">
      <alignment vertical="center" wrapText="1"/>
    </xf>
    <xf numFmtId="0" fontId="7" fillId="9" borderId="2" xfId="0" applyFont="1" applyFill="1" applyBorder="1" applyAlignment="1">
      <alignment vertical="center" wrapText="1"/>
    </xf>
    <xf numFmtId="0" fontId="8" fillId="3" borderId="2" xfId="0" applyFont="1" applyFill="1" applyBorder="1" applyAlignment="1">
      <alignment horizontal="center" vertical="center"/>
    </xf>
    <xf numFmtId="0" fontId="8" fillId="3" borderId="2" xfId="0" applyFont="1" applyFill="1" applyBorder="1" applyAlignment="1">
      <alignment horizontal="left" vertical="center"/>
    </xf>
    <xf numFmtId="0" fontId="2" fillId="4" borderId="8" xfId="0" applyFont="1" applyFill="1" applyBorder="1"/>
    <xf numFmtId="0" fontId="13" fillId="4" borderId="10" xfId="0" applyFont="1" applyFill="1" applyBorder="1" applyAlignment="1">
      <alignment horizontal="left" vertical="center" wrapText="1"/>
    </xf>
    <xf numFmtId="0" fontId="1" fillId="4" borderId="10" xfId="0" applyFont="1" applyFill="1" applyBorder="1"/>
    <xf numFmtId="0" fontId="2" fillId="4" borderId="10" xfId="0" applyFont="1" applyFill="1" applyBorder="1"/>
    <xf numFmtId="0" fontId="2" fillId="4" borderId="9" xfId="0" applyFont="1" applyFill="1" applyBorder="1"/>
    <xf numFmtId="0" fontId="2" fillId="4" borderId="12" xfId="0" applyFont="1" applyFill="1" applyBorder="1"/>
    <xf numFmtId="0" fontId="2" fillId="4" borderId="13" xfId="0" applyFont="1" applyFill="1" applyBorder="1"/>
    <xf numFmtId="0" fontId="3" fillId="0" borderId="0" xfId="0" applyFont="1" applyAlignment="1">
      <alignment horizontal="center" vertical="center"/>
    </xf>
    <xf numFmtId="0" fontId="0" fillId="0" borderId="0" xfId="0"/>
    <xf numFmtId="0" fontId="16" fillId="7" borderId="7" xfId="0" applyFont="1" applyFill="1" applyBorder="1" applyAlignment="1">
      <alignment horizontal="center" vertical="center"/>
    </xf>
    <xf numFmtId="0" fontId="15" fillId="0" borderId="11" xfId="0" applyFont="1" applyBorder="1"/>
    <xf numFmtId="0" fontId="15" fillId="0" borderId="14" xfId="0" applyFont="1" applyBorder="1"/>
    <xf numFmtId="0" fontId="1" fillId="6" borderId="8" xfId="0" applyFont="1" applyFill="1" applyBorder="1" applyAlignment="1">
      <alignment horizontal="center" vertical="center" wrapText="1"/>
    </xf>
    <xf numFmtId="0" fontId="15" fillId="0" borderId="10" xfId="0" applyFont="1" applyBorder="1"/>
    <xf numFmtId="0" fontId="15" fillId="0" borderId="9" xfId="0" applyFont="1" applyBorder="1"/>
    <xf numFmtId="0" fontId="15" fillId="0" borderId="12" xfId="0" applyFont="1" applyBorder="1"/>
    <xf numFmtId="0" fontId="15" fillId="0" borderId="13" xfId="0" applyFont="1" applyBorder="1"/>
    <xf numFmtId="0" fontId="15" fillId="0" borderId="21" xfId="0" applyFont="1" applyBorder="1"/>
    <xf numFmtId="0" fontId="15" fillId="0" borderId="22" xfId="0" applyFont="1" applyBorder="1"/>
    <xf numFmtId="0" fontId="15" fillId="0" borderId="23" xfId="0" applyFont="1" applyBorder="1"/>
    <xf numFmtId="0" fontId="18" fillId="2" borderId="15" xfId="0" applyFont="1" applyFill="1" applyBorder="1" applyAlignment="1">
      <alignment horizontal="center" vertical="center"/>
    </xf>
    <xf numFmtId="0" fontId="15" fillId="0" borderId="16" xfId="0" applyFont="1" applyBorder="1"/>
    <xf numFmtId="0" fontId="15" fillId="0" borderId="17" xfId="0" applyFont="1" applyBorder="1"/>
    <xf numFmtId="0" fontId="15" fillId="0" borderId="18" xfId="0" applyFont="1" applyBorder="1"/>
    <xf numFmtId="0" fontId="15" fillId="0" borderId="19" xfId="0" applyFont="1" applyBorder="1"/>
    <xf numFmtId="0" fontId="15" fillId="0" borderId="20" xfId="0" applyFont="1" applyBorder="1"/>
    <xf numFmtId="0" fontId="16" fillId="5" borderId="3" xfId="0" applyFont="1" applyFill="1" applyBorder="1" applyAlignment="1">
      <alignment horizontal="center" vertical="center"/>
    </xf>
    <xf numFmtId="0" fontId="15" fillId="0" borderId="5" xfId="0" applyFont="1" applyBorder="1"/>
    <xf numFmtId="0" fontId="1" fillId="6" borderId="3" xfId="0" applyFont="1" applyFill="1" applyBorder="1" applyAlignment="1">
      <alignment horizontal="center" vertical="center"/>
    </xf>
    <xf numFmtId="0" fontId="19" fillId="8" borderId="8" xfId="0" applyFont="1" applyFill="1" applyBorder="1" applyAlignment="1">
      <alignment horizontal="center" vertical="center"/>
    </xf>
    <xf numFmtId="0" fontId="16" fillId="5" borderId="8" xfId="0" applyFont="1" applyFill="1" applyBorder="1" applyAlignment="1">
      <alignment horizontal="center" vertical="center"/>
    </xf>
    <xf numFmtId="0" fontId="14" fillId="4" borderId="3" xfId="0" applyFont="1" applyFill="1" applyBorder="1" applyAlignment="1">
      <alignment horizontal="center" vertical="center" wrapText="1"/>
    </xf>
    <xf numFmtId="0" fontId="15" fillId="0" borderId="4" xfId="0" applyFont="1" applyBorder="1"/>
    <xf numFmtId="0" fontId="1" fillId="6" borderId="8" xfId="0" applyFont="1" applyFill="1" applyBorder="1" applyAlignment="1">
      <alignment horizontal="center" vertic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04"/>
  <sheetViews>
    <sheetView showGridLines="0" tabSelected="1" topLeftCell="A10" zoomScale="85" zoomScaleNormal="85" workbookViewId="0">
      <selection activeCell="C19" sqref="C19"/>
    </sheetView>
  </sheetViews>
  <sheetFormatPr baseColWidth="10" defaultColWidth="12.625" defaultRowHeight="15" customHeight="1" x14ac:dyDescent="0.2"/>
  <cols>
    <col min="1" max="1" width="4.625" customWidth="1"/>
    <col min="2" max="2" width="6.625" customWidth="1"/>
    <col min="3" max="4" width="20.625" customWidth="1"/>
    <col min="5" max="5" width="20" customWidth="1"/>
    <col min="6" max="6" width="11.5" customWidth="1"/>
    <col min="7" max="7" width="24.625" customWidth="1"/>
    <col min="8" max="8" width="13.875" customWidth="1"/>
    <col min="9" max="12" width="10.625" customWidth="1"/>
    <col min="13" max="13" width="38.125" customWidth="1"/>
    <col min="14" max="14" width="20.625" customWidth="1"/>
    <col min="15" max="25" width="9.375" customWidth="1"/>
  </cols>
  <sheetData>
    <row r="1" spans="2:15" x14ac:dyDescent="0.25">
      <c r="I1" s="1"/>
      <c r="J1" s="1"/>
      <c r="K1" s="2"/>
      <c r="L1" s="3"/>
    </row>
    <row r="2" spans="2:15" x14ac:dyDescent="0.25">
      <c r="I2" s="1"/>
      <c r="J2" s="1"/>
      <c r="K2" s="2"/>
      <c r="L2" s="3"/>
    </row>
    <row r="3" spans="2:15" ht="45" customHeight="1" x14ac:dyDescent="0.2">
      <c r="B3" s="50" t="s">
        <v>0</v>
      </c>
      <c r="C3" s="51"/>
      <c r="D3" s="51"/>
      <c r="E3" s="51"/>
      <c r="F3" s="51"/>
      <c r="G3" s="51"/>
      <c r="H3" s="51"/>
      <c r="I3" s="51"/>
      <c r="J3" s="51"/>
      <c r="K3" s="51"/>
      <c r="L3" s="51"/>
      <c r="M3" s="51"/>
      <c r="N3" s="51"/>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row>
    <row r="6" spans="2:15" ht="108.75" customHeight="1" x14ac:dyDescent="0.2">
      <c r="B6" s="7" t="s">
        <v>14</v>
      </c>
      <c r="C6" s="8" t="s">
        <v>15</v>
      </c>
      <c r="D6" s="9" t="s">
        <v>16</v>
      </c>
      <c r="E6" s="8" t="s">
        <v>17</v>
      </c>
      <c r="F6" s="9" t="s">
        <v>18</v>
      </c>
      <c r="G6" s="8" t="s">
        <v>19</v>
      </c>
      <c r="H6" s="9" t="s">
        <v>20</v>
      </c>
      <c r="I6" s="9" t="s">
        <v>21</v>
      </c>
      <c r="J6" s="10">
        <v>45133</v>
      </c>
      <c r="K6" s="9" t="s">
        <v>22</v>
      </c>
      <c r="L6" s="9" t="s">
        <v>23</v>
      </c>
      <c r="M6" s="11" t="s">
        <v>24</v>
      </c>
      <c r="N6" s="12" t="s">
        <v>16</v>
      </c>
    </row>
    <row r="7" spans="2:15" ht="145.5" customHeight="1" x14ac:dyDescent="0.2">
      <c r="B7" s="7" t="s">
        <v>25</v>
      </c>
      <c r="C7" s="8" t="s">
        <v>26</v>
      </c>
      <c r="D7" s="9" t="s">
        <v>27</v>
      </c>
      <c r="E7" s="8" t="s">
        <v>17</v>
      </c>
      <c r="F7" s="9" t="s">
        <v>18</v>
      </c>
      <c r="G7" s="8" t="s">
        <v>28</v>
      </c>
      <c r="H7" s="9" t="s">
        <v>29</v>
      </c>
      <c r="I7" s="9" t="s">
        <v>30</v>
      </c>
      <c r="J7" s="10">
        <v>45133</v>
      </c>
      <c r="K7" s="9" t="s">
        <v>22</v>
      </c>
      <c r="L7" s="9" t="s">
        <v>23</v>
      </c>
      <c r="M7" s="8" t="s">
        <v>31</v>
      </c>
      <c r="N7" s="9" t="s">
        <v>32</v>
      </c>
    </row>
    <row r="8" spans="2:15" ht="102" x14ac:dyDescent="0.2">
      <c r="B8" s="7" t="s">
        <v>33</v>
      </c>
      <c r="C8" s="39" t="s">
        <v>34</v>
      </c>
      <c r="D8" s="9" t="s">
        <v>35</v>
      </c>
      <c r="E8" s="8" t="s">
        <v>36</v>
      </c>
      <c r="F8" s="9" t="s">
        <v>18</v>
      </c>
      <c r="G8" s="8" t="s">
        <v>37</v>
      </c>
      <c r="H8" s="9" t="s">
        <v>29</v>
      </c>
      <c r="I8" s="12" t="s">
        <v>38</v>
      </c>
      <c r="J8" s="10">
        <v>45134</v>
      </c>
      <c r="K8" s="9" t="s">
        <v>22</v>
      </c>
      <c r="L8" s="9" t="s">
        <v>23</v>
      </c>
      <c r="M8" s="8" t="s">
        <v>39</v>
      </c>
      <c r="N8" s="9" t="s">
        <v>40</v>
      </c>
    </row>
    <row r="9" spans="2:15" ht="127.5" x14ac:dyDescent="0.2">
      <c r="B9" s="7" t="s">
        <v>41</v>
      </c>
      <c r="C9" s="8" t="s">
        <v>42</v>
      </c>
      <c r="D9" s="9" t="s">
        <v>43</v>
      </c>
      <c r="E9" s="8" t="s">
        <v>44</v>
      </c>
      <c r="F9" s="9" t="s">
        <v>18</v>
      </c>
      <c r="G9" s="8" t="s">
        <v>45</v>
      </c>
      <c r="H9" s="9" t="s">
        <v>46</v>
      </c>
      <c r="I9" s="12">
        <v>2</v>
      </c>
      <c r="J9" s="10">
        <v>44947</v>
      </c>
      <c r="K9" s="9" t="s">
        <v>22</v>
      </c>
      <c r="L9" s="9" t="s">
        <v>23</v>
      </c>
      <c r="M9" s="8" t="s">
        <v>47</v>
      </c>
      <c r="N9" s="9" t="s">
        <v>48</v>
      </c>
    </row>
    <row r="10" spans="2:15" ht="89.25" x14ac:dyDescent="0.2">
      <c r="B10" s="7" t="s">
        <v>49</v>
      </c>
      <c r="C10" s="13" t="s">
        <v>50</v>
      </c>
      <c r="D10" s="13" t="s">
        <v>51</v>
      </c>
      <c r="E10" s="13" t="s">
        <v>52</v>
      </c>
      <c r="F10" s="9" t="s">
        <v>18</v>
      </c>
      <c r="G10" s="13" t="s">
        <v>53</v>
      </c>
      <c r="H10" s="9" t="s">
        <v>54</v>
      </c>
      <c r="I10" s="14">
        <v>3</v>
      </c>
      <c r="J10" s="15">
        <v>45136</v>
      </c>
      <c r="K10" s="9" t="s">
        <v>22</v>
      </c>
      <c r="L10" s="9" t="s">
        <v>23</v>
      </c>
      <c r="M10" s="13" t="s">
        <v>55</v>
      </c>
      <c r="N10" s="9" t="s">
        <v>51</v>
      </c>
    </row>
    <row r="11" spans="2:15" ht="270.75" customHeight="1" x14ac:dyDescent="0.2">
      <c r="B11" s="7" t="s">
        <v>56</v>
      </c>
      <c r="C11" s="8" t="s">
        <v>57</v>
      </c>
      <c r="D11" s="9" t="s">
        <v>58</v>
      </c>
      <c r="E11" s="9" t="s">
        <v>59</v>
      </c>
      <c r="F11" s="9" t="s">
        <v>18</v>
      </c>
      <c r="G11" s="8" t="s">
        <v>60</v>
      </c>
      <c r="H11" s="9" t="s">
        <v>54</v>
      </c>
      <c r="I11" s="9">
        <v>6</v>
      </c>
      <c r="J11" s="15">
        <v>45137</v>
      </c>
      <c r="K11" s="9" t="s">
        <v>61</v>
      </c>
      <c r="L11" s="9" t="s">
        <v>23</v>
      </c>
      <c r="M11" s="8" t="s">
        <v>62</v>
      </c>
      <c r="N11" s="9" t="s">
        <v>63</v>
      </c>
      <c r="O11" s="16"/>
    </row>
    <row r="12" spans="2:15" ht="324" customHeight="1" x14ac:dyDescent="0.2">
      <c r="B12" s="41" t="s">
        <v>64</v>
      </c>
      <c r="C12" s="8" t="s">
        <v>65</v>
      </c>
      <c r="D12" s="9" t="s">
        <v>66</v>
      </c>
      <c r="E12" s="9" t="s">
        <v>67</v>
      </c>
      <c r="F12" s="9" t="s">
        <v>18</v>
      </c>
      <c r="G12" s="17" t="s">
        <v>68</v>
      </c>
      <c r="H12" s="9" t="s">
        <v>46</v>
      </c>
      <c r="I12" s="9">
        <v>2</v>
      </c>
      <c r="J12" s="15">
        <v>45137</v>
      </c>
      <c r="K12" s="9" t="s">
        <v>22</v>
      </c>
      <c r="L12" s="9" t="s">
        <v>23</v>
      </c>
      <c r="M12" s="8" t="s">
        <v>69</v>
      </c>
      <c r="N12" s="9" t="s">
        <v>66</v>
      </c>
      <c r="O12" s="16"/>
    </row>
    <row r="13" spans="2:15" ht="221.25" customHeight="1" x14ac:dyDescent="0.2">
      <c r="B13" s="42" t="s">
        <v>70</v>
      </c>
      <c r="C13" s="8" t="s">
        <v>71</v>
      </c>
      <c r="D13" s="9" t="s">
        <v>72</v>
      </c>
      <c r="E13" s="9" t="s">
        <v>73</v>
      </c>
      <c r="F13" s="9" t="s">
        <v>18</v>
      </c>
      <c r="G13" s="8" t="s">
        <v>74</v>
      </c>
      <c r="H13" s="9" t="s">
        <v>29</v>
      </c>
      <c r="I13" s="9">
        <v>5</v>
      </c>
      <c r="J13" s="15">
        <v>45143</v>
      </c>
      <c r="K13" s="9" t="s">
        <v>61</v>
      </c>
      <c r="L13" s="9" t="s">
        <v>23</v>
      </c>
      <c r="M13" s="8"/>
      <c r="N13" s="18" t="s">
        <v>72</v>
      </c>
      <c r="O13" s="16"/>
    </row>
    <row r="14" spans="2:15" ht="209.25" customHeight="1" x14ac:dyDescent="0.2">
      <c r="B14" s="42" t="s">
        <v>75</v>
      </c>
      <c r="C14" s="40" t="s">
        <v>76</v>
      </c>
      <c r="D14" s="9" t="s">
        <v>77</v>
      </c>
      <c r="E14" s="9" t="s">
        <v>78</v>
      </c>
      <c r="F14" s="9" t="s">
        <v>79</v>
      </c>
      <c r="G14" s="8" t="s">
        <v>80</v>
      </c>
      <c r="H14" s="9" t="s">
        <v>20</v>
      </c>
      <c r="I14" s="9">
        <v>4</v>
      </c>
      <c r="J14" s="15">
        <v>45158</v>
      </c>
      <c r="K14" s="9" t="s">
        <v>22</v>
      </c>
      <c r="L14" s="9" t="s">
        <v>23</v>
      </c>
      <c r="M14" s="8" t="s">
        <v>81</v>
      </c>
      <c r="N14" s="9" t="s">
        <v>82</v>
      </c>
      <c r="O14" s="16"/>
    </row>
    <row r="15" spans="2:15" ht="87.75" customHeight="1" x14ac:dyDescent="0.2">
      <c r="B15" s="7" t="s">
        <v>83</v>
      </c>
      <c r="C15" s="8" t="s">
        <v>84</v>
      </c>
      <c r="D15" s="9" t="s">
        <v>85</v>
      </c>
      <c r="E15" s="9" t="s">
        <v>86</v>
      </c>
      <c r="F15" s="9" t="s">
        <v>18</v>
      </c>
      <c r="G15" s="17" t="s">
        <v>87</v>
      </c>
      <c r="H15" s="9" t="s">
        <v>20</v>
      </c>
      <c r="I15" s="9">
        <v>8</v>
      </c>
      <c r="J15" s="10">
        <v>45133</v>
      </c>
      <c r="K15" s="9" t="s">
        <v>22</v>
      </c>
      <c r="L15" s="9" t="s">
        <v>23</v>
      </c>
      <c r="M15" s="8"/>
      <c r="N15" s="19" t="s">
        <v>88</v>
      </c>
      <c r="O15" s="16"/>
    </row>
    <row r="16" spans="2:15" ht="89.25" x14ac:dyDescent="0.2">
      <c r="B16" s="7" t="s">
        <v>89</v>
      </c>
      <c r="C16" s="8" t="s">
        <v>90</v>
      </c>
      <c r="D16" s="9" t="s">
        <v>91</v>
      </c>
      <c r="E16" s="8" t="s">
        <v>92</v>
      </c>
      <c r="F16" s="9" t="s">
        <v>18</v>
      </c>
      <c r="G16" s="8" t="s">
        <v>93</v>
      </c>
      <c r="H16" s="9" t="s">
        <v>29</v>
      </c>
      <c r="I16" s="9">
        <v>1</v>
      </c>
      <c r="J16" s="10">
        <v>1871345</v>
      </c>
      <c r="K16" s="9" t="s">
        <v>22</v>
      </c>
      <c r="L16" s="9" t="s">
        <v>23</v>
      </c>
      <c r="M16" s="8"/>
      <c r="N16" s="19" t="s">
        <v>94</v>
      </c>
    </row>
    <row r="17" spans="1:15" ht="71.25" customHeight="1" x14ac:dyDescent="0.2">
      <c r="B17" s="7" t="s">
        <v>95</v>
      </c>
      <c r="C17" s="8" t="s">
        <v>96</v>
      </c>
      <c r="D17" s="9" t="s">
        <v>97</v>
      </c>
      <c r="E17" s="8" t="s">
        <v>98</v>
      </c>
      <c r="F17" s="9" t="s">
        <v>18</v>
      </c>
      <c r="G17" s="8" t="s">
        <v>99</v>
      </c>
      <c r="H17" s="9" t="s">
        <v>46</v>
      </c>
      <c r="I17" s="9">
        <v>8</v>
      </c>
      <c r="J17" s="9" t="s">
        <v>100</v>
      </c>
      <c r="K17" s="9" t="s">
        <v>22</v>
      </c>
      <c r="L17" s="9" t="s">
        <v>23</v>
      </c>
      <c r="M17" s="8"/>
      <c r="N17" s="9" t="s">
        <v>101</v>
      </c>
    </row>
    <row r="18" spans="1:15" ht="39.75" customHeight="1" x14ac:dyDescent="0.2">
      <c r="A18" s="16"/>
      <c r="O18" s="16"/>
    </row>
    <row r="19" spans="1:15" ht="39.75" customHeight="1" x14ac:dyDescent="0.2">
      <c r="A19" s="16"/>
      <c r="O19" s="16"/>
    </row>
    <row r="20" spans="1:15" ht="39.75" customHeight="1" x14ac:dyDescent="0.2">
      <c r="A20" s="16"/>
      <c r="O20" s="16"/>
    </row>
    <row r="21" spans="1:15" ht="39.75" customHeight="1" x14ac:dyDescent="0.2">
      <c r="A21" s="16"/>
      <c r="O21" s="16"/>
    </row>
    <row r="22" spans="1:15" ht="39.75" customHeight="1" x14ac:dyDescent="0.2">
      <c r="A22" s="16"/>
      <c r="B22" s="20"/>
      <c r="C22" s="21"/>
      <c r="D22" s="21"/>
      <c r="E22" s="21"/>
      <c r="F22" s="21"/>
      <c r="G22" s="21"/>
      <c r="H22" s="21"/>
      <c r="I22" s="22"/>
      <c r="J22" s="23"/>
      <c r="K22" s="22"/>
      <c r="L22" s="22"/>
      <c r="M22" s="21"/>
      <c r="N22" s="21"/>
      <c r="O22" s="16"/>
    </row>
    <row r="23" spans="1:15" ht="39.75" customHeight="1" x14ac:dyDescent="0.2">
      <c r="A23" s="16"/>
      <c r="B23" s="20"/>
      <c r="C23" s="21"/>
      <c r="D23" s="21"/>
      <c r="E23" s="21"/>
      <c r="F23" s="21"/>
      <c r="G23" s="21"/>
      <c r="H23" s="21"/>
      <c r="I23" s="22"/>
      <c r="J23" s="23"/>
      <c r="K23" s="22"/>
      <c r="L23" s="22"/>
      <c r="M23" s="21"/>
      <c r="N23" s="21"/>
      <c r="O23" s="16"/>
    </row>
    <row r="24" spans="1:15" ht="19.5" customHeight="1" x14ac:dyDescent="0.2">
      <c r="B24" s="16"/>
      <c r="C24" s="16"/>
      <c r="D24" s="16"/>
      <c r="E24" s="16"/>
      <c r="F24" s="16"/>
      <c r="G24" s="16"/>
      <c r="H24" s="16"/>
      <c r="I24" s="3"/>
      <c r="J24" s="3"/>
      <c r="K24" s="24"/>
      <c r="L24" s="3"/>
      <c r="M24" s="16"/>
      <c r="N24" s="16"/>
    </row>
    <row r="25" spans="1:15" ht="19.5" customHeight="1" x14ac:dyDescent="0.25">
      <c r="I25" s="1"/>
      <c r="J25" s="1"/>
      <c r="K25" s="2"/>
      <c r="L25" s="3"/>
    </row>
    <row r="26" spans="1:15" ht="19.5" customHeight="1" x14ac:dyDescent="0.25">
      <c r="I26" s="1"/>
      <c r="J26" s="1"/>
      <c r="K26" s="2"/>
      <c r="L26" s="3"/>
    </row>
    <row r="27" spans="1:15" ht="19.5" customHeight="1" x14ac:dyDescent="0.25">
      <c r="I27" s="1"/>
      <c r="J27" s="1"/>
      <c r="K27" s="2"/>
      <c r="L27" s="3"/>
    </row>
    <row r="28" spans="1:15" ht="19.5" customHeight="1" x14ac:dyDescent="0.2">
      <c r="I28" s="1"/>
      <c r="J28" s="1"/>
      <c r="K28" s="25"/>
      <c r="L28" s="3"/>
    </row>
    <row r="29" spans="1:15" ht="19.5" customHeight="1" x14ac:dyDescent="0.2">
      <c r="I29" s="1"/>
      <c r="J29" s="1"/>
      <c r="K29" s="25"/>
      <c r="L29" s="3"/>
    </row>
    <row r="30" spans="1:15" ht="19.5" customHeight="1" x14ac:dyDescent="0.25">
      <c r="I30" s="1"/>
      <c r="J30" s="1"/>
      <c r="K30" s="2"/>
      <c r="L30" s="3"/>
    </row>
    <row r="31" spans="1:15" ht="19.5" customHeight="1" x14ac:dyDescent="0.25">
      <c r="I31" s="1"/>
      <c r="J31" s="1"/>
      <c r="K31" s="2"/>
      <c r="L31" s="3"/>
    </row>
    <row r="32" spans="1:15" ht="19.5" customHeight="1" x14ac:dyDescent="0.25">
      <c r="I32" s="1"/>
      <c r="J32" s="1"/>
      <c r="K32" s="2"/>
      <c r="L32" s="3"/>
    </row>
    <row r="33" spans="9:13" ht="19.5" customHeight="1" x14ac:dyDescent="0.25">
      <c r="I33" s="1"/>
      <c r="J33" s="1"/>
      <c r="K33" s="2" t="s">
        <v>61</v>
      </c>
      <c r="L33" s="1" t="s">
        <v>102</v>
      </c>
      <c r="M33" s="4"/>
    </row>
    <row r="34" spans="9:13" ht="19.5" customHeight="1" x14ac:dyDescent="0.25">
      <c r="I34" s="1"/>
      <c r="J34" s="1"/>
      <c r="K34" s="2" t="s">
        <v>103</v>
      </c>
      <c r="L34" s="1" t="s">
        <v>104</v>
      </c>
      <c r="M34" s="4"/>
    </row>
    <row r="35" spans="9:13" ht="19.5" customHeight="1" x14ac:dyDescent="0.25">
      <c r="I35" s="1"/>
      <c r="J35" s="1"/>
      <c r="K35" s="2" t="s">
        <v>105</v>
      </c>
      <c r="L35" s="1" t="s">
        <v>23</v>
      </c>
      <c r="M35" s="4"/>
    </row>
    <row r="36" spans="9:13" ht="19.5" customHeight="1" x14ac:dyDescent="0.25">
      <c r="I36" s="1"/>
      <c r="J36" s="1"/>
      <c r="K36" s="2"/>
      <c r="L36" s="1" t="s">
        <v>106</v>
      </c>
      <c r="M36" s="4"/>
    </row>
    <row r="37" spans="9:13" ht="19.5" customHeight="1" x14ac:dyDescent="0.25">
      <c r="I37" s="1"/>
      <c r="J37" s="1"/>
      <c r="K37" s="2"/>
      <c r="L37" s="3"/>
    </row>
    <row r="38" spans="9:13" ht="19.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5">
      <c r="I1001" s="1"/>
      <c r="J1001" s="1"/>
      <c r="K1001" s="2"/>
      <c r="L1001" s="3"/>
    </row>
    <row r="1002" spans="9:12" ht="15.75" customHeight="1" x14ac:dyDescent="0.25">
      <c r="I1002" s="1"/>
      <c r="J1002" s="1"/>
      <c r="K1002" s="2"/>
      <c r="L1002" s="3"/>
    </row>
    <row r="1003" spans="9:12" ht="15.75" customHeight="1" x14ac:dyDescent="0.2">
      <c r="I1003" s="3"/>
      <c r="J1003" s="3"/>
      <c r="K1003" s="24"/>
      <c r="L1003" s="3"/>
    </row>
    <row r="1004" spans="9:12" ht="15.75" customHeight="1" x14ac:dyDescent="0.2">
      <c r="I1004" s="3"/>
      <c r="J1004" s="3"/>
      <c r="K1004" s="24"/>
      <c r="L1004" s="3"/>
    </row>
  </sheetData>
  <autoFilter ref="B5:N17" xr:uid="{00000000-0001-0000-0000-000000000000}"/>
  <mergeCells count="1">
    <mergeCell ref="B3:N3"/>
  </mergeCells>
  <dataValidations count="6">
    <dataValidation type="list" allowBlank="1" showErrorMessage="1" sqref="F6:F17" xr:uid="{00000000-0002-0000-0000-000000000000}">
      <formula1>"Candidato,RRHH"</formula1>
    </dataValidation>
    <dataValidation type="list" allowBlank="1" showErrorMessage="1" sqref="L22:L23" xr:uid="{00000000-0002-0000-0000-000001000000}">
      <formula1>$L$33:$L$36</formula1>
    </dataValidation>
    <dataValidation type="list" allowBlank="1" showErrorMessage="1" sqref="K6:K17" xr:uid="{00000000-0002-0000-0000-000002000000}">
      <formula1>"Alta,Media,Baja"</formula1>
    </dataValidation>
    <dataValidation type="list" allowBlank="1" showErrorMessage="1" sqref="L6:L17" xr:uid="{00000000-0002-0000-0000-000003000000}">
      <formula1>"No iniciado,En proceso,Terminado,Atrasado"</formula1>
    </dataValidation>
    <dataValidation type="list" allowBlank="1" sqref="H6:H17" xr:uid="{00000000-0002-0000-0000-000004000000}">
      <formula1>"Esteban Chablay, Fernando Paredes, Adrian Mosquera, Santiago Risueño"</formula1>
    </dataValidation>
    <dataValidation type="list" allowBlank="1" showErrorMessage="1" sqref="K22:K23" xr:uid="{00000000-0002-0000-0000-000005000000}">
      <formula1>$K$33:$K$35</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6"/>
      <c r="D4" s="26"/>
      <c r="E4" s="26"/>
      <c r="F4" s="4"/>
    </row>
    <row r="5" spans="2:16" hidden="1" x14ac:dyDescent="0.25">
      <c r="C5" s="26"/>
      <c r="D5" s="26"/>
      <c r="E5" s="26"/>
      <c r="F5" s="4"/>
    </row>
    <row r="6" spans="2:16" ht="39.75" customHeight="1" x14ac:dyDescent="0.2">
      <c r="B6" s="74" t="s">
        <v>107</v>
      </c>
      <c r="C6" s="75"/>
      <c r="D6" s="75"/>
      <c r="E6" s="75"/>
      <c r="F6" s="75"/>
      <c r="G6" s="75"/>
      <c r="H6" s="75"/>
      <c r="I6" s="75"/>
      <c r="J6" s="75"/>
      <c r="K6" s="75"/>
      <c r="L6" s="75"/>
      <c r="M6" s="75"/>
      <c r="N6" s="75"/>
      <c r="O6" s="75"/>
      <c r="P6" s="70"/>
    </row>
    <row r="7" spans="2:16" ht="9.75" customHeight="1" x14ac:dyDescent="0.2">
      <c r="C7" s="27"/>
      <c r="D7" s="27"/>
      <c r="E7" s="27"/>
      <c r="F7" s="27"/>
      <c r="G7" s="27"/>
      <c r="H7" s="27"/>
      <c r="I7" s="27"/>
      <c r="J7" s="27"/>
      <c r="K7" s="27"/>
      <c r="L7" s="27"/>
      <c r="M7" s="27"/>
      <c r="N7" s="27"/>
      <c r="O7" s="27"/>
    </row>
    <row r="8" spans="2:16" ht="9.75" customHeight="1" x14ac:dyDescent="0.25">
      <c r="B8" s="43"/>
      <c r="C8" s="44"/>
      <c r="D8" s="44"/>
      <c r="E8" s="44"/>
      <c r="F8" s="45"/>
      <c r="G8" s="46"/>
      <c r="H8" s="46"/>
      <c r="I8" s="46"/>
      <c r="J8" s="46"/>
      <c r="K8" s="46"/>
      <c r="L8" s="46"/>
      <c r="M8" s="46"/>
      <c r="N8" s="46"/>
      <c r="O8" s="46"/>
      <c r="P8" s="47"/>
    </row>
    <row r="9" spans="2:16" ht="30" customHeight="1" x14ac:dyDescent="0.2">
      <c r="B9" s="48"/>
      <c r="C9" s="28" t="s">
        <v>1</v>
      </c>
      <c r="D9" s="29"/>
      <c r="E9" s="69" t="s">
        <v>108</v>
      </c>
      <c r="F9" s="70"/>
      <c r="G9" s="29"/>
      <c r="H9" s="69" t="s">
        <v>11</v>
      </c>
      <c r="I9" s="70"/>
      <c r="J9" s="30"/>
      <c r="K9" s="30"/>
      <c r="L9" s="30"/>
      <c r="M9" s="30"/>
      <c r="N9" s="30"/>
      <c r="O9" s="30"/>
      <c r="P9" s="49"/>
    </row>
    <row r="10" spans="2:16" ht="30" customHeight="1" x14ac:dyDescent="0.2">
      <c r="B10" s="48"/>
      <c r="C10" s="31" t="s">
        <v>56</v>
      </c>
      <c r="D10" s="32"/>
      <c r="E10" s="71" t="str">
        <f>VLOOKUP(C10,'Formato descripción HU'!B6:N23,5,0)</f>
        <v>Candidato</v>
      </c>
      <c r="F10" s="70"/>
      <c r="G10" s="33"/>
      <c r="H10" s="71" t="str">
        <f>VLOOKUP(C10,'Formato descripción HU'!B6:N23,11,0)</f>
        <v>Terminado</v>
      </c>
      <c r="I10" s="70"/>
      <c r="J10" s="33"/>
      <c r="K10" s="30"/>
      <c r="L10" s="30"/>
      <c r="M10" s="30"/>
      <c r="N10" s="30"/>
      <c r="O10" s="30"/>
      <c r="P10" s="49"/>
    </row>
    <row r="11" spans="2:16" ht="9.75" customHeight="1" x14ac:dyDescent="0.2">
      <c r="B11" s="48"/>
      <c r="C11" s="34"/>
      <c r="D11" s="32"/>
      <c r="E11" s="35"/>
      <c r="F11" s="35"/>
      <c r="G11" s="33"/>
      <c r="H11" s="35"/>
      <c r="I11" s="35"/>
      <c r="J11" s="33"/>
      <c r="K11" s="35"/>
      <c r="L11" s="35"/>
      <c r="M11" s="30"/>
      <c r="N11" s="35"/>
      <c r="O11" s="35"/>
      <c r="P11" s="49"/>
    </row>
    <row r="12" spans="2:16" ht="30" customHeight="1" x14ac:dyDescent="0.2">
      <c r="B12" s="48"/>
      <c r="C12" s="28" t="s">
        <v>109</v>
      </c>
      <c r="D12" s="32"/>
      <c r="E12" s="69" t="s">
        <v>10</v>
      </c>
      <c r="F12" s="70"/>
      <c r="G12" s="33"/>
      <c r="H12" s="69" t="s">
        <v>110</v>
      </c>
      <c r="I12" s="70"/>
      <c r="J12" s="33"/>
      <c r="K12" s="35"/>
      <c r="L12" s="35"/>
      <c r="M12" s="30"/>
      <c r="N12" s="35"/>
      <c r="O12" s="35"/>
      <c r="P12" s="49"/>
    </row>
    <row r="13" spans="2:16" ht="30" customHeight="1" x14ac:dyDescent="0.2">
      <c r="B13" s="48"/>
      <c r="C13" s="31">
        <f>VLOOKUP('Historia de Usuario'!C10,'Formato descripción HU'!B6:N23,8,0)</f>
        <v>6</v>
      </c>
      <c r="D13" s="32"/>
      <c r="E13" s="71" t="str">
        <f>VLOOKUP(C10,'Formato descripción HU'!B6:N23,10,0)</f>
        <v>Alta</v>
      </c>
      <c r="F13" s="70"/>
      <c r="G13" s="33"/>
      <c r="H13" s="71" t="str">
        <f>VLOOKUP(C10,'Formato descripción HU'!B6:N23,7,0)</f>
        <v>Adrian Mosquera</v>
      </c>
      <c r="I13" s="70"/>
      <c r="J13" s="33"/>
      <c r="K13" s="35"/>
      <c r="L13" s="35"/>
      <c r="M13" s="30"/>
      <c r="N13" s="35"/>
      <c r="O13" s="35"/>
      <c r="P13" s="49"/>
    </row>
    <row r="14" spans="2:16" ht="9.75" customHeight="1" x14ac:dyDescent="0.2">
      <c r="B14" s="48"/>
      <c r="C14" s="30"/>
      <c r="D14" s="32"/>
      <c r="E14" s="30"/>
      <c r="F14" s="30"/>
      <c r="G14" s="33"/>
      <c r="H14" s="33"/>
      <c r="I14" s="30"/>
      <c r="J14" s="30"/>
      <c r="K14" s="30"/>
      <c r="L14" s="30"/>
      <c r="M14" s="30"/>
      <c r="N14" s="30"/>
      <c r="O14" s="30"/>
      <c r="P14" s="49"/>
    </row>
    <row r="15" spans="2:16" ht="19.5" customHeight="1" x14ac:dyDescent="0.2">
      <c r="B15" s="48"/>
      <c r="C15" s="52" t="s">
        <v>111</v>
      </c>
      <c r="D15" s="55" t="str">
        <f>VLOOKUP(C10,'Formato descripción HU'!B6:N23,3,0)</f>
        <v>Enviar correo</v>
      </c>
      <c r="E15" s="57"/>
      <c r="F15" s="30"/>
      <c r="G15" s="52" t="s">
        <v>112</v>
      </c>
      <c r="H15" s="55" t="str">
        <f>VLOOKUP(C10,'Formato descripción HU'!B6:N23,4,0)</f>
        <v>Poder enviar correos con el fin de verificar la información ingresada sea correcta</v>
      </c>
      <c r="I15" s="56"/>
      <c r="J15" s="57"/>
      <c r="K15" s="30"/>
      <c r="L15" s="52" t="s">
        <v>113</v>
      </c>
      <c r="M15" s="55" t="str">
        <f>VLOOKUP(C10,'Formato descripción HU'!B6:N23,6,0)</f>
        <v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v>
      </c>
      <c r="N15" s="56"/>
      <c r="O15" s="57"/>
      <c r="P15" s="49"/>
    </row>
    <row r="16" spans="2:16" ht="19.5" customHeight="1" x14ac:dyDescent="0.2">
      <c r="B16" s="48"/>
      <c r="C16" s="53"/>
      <c r="D16" s="58"/>
      <c r="E16" s="59"/>
      <c r="F16" s="30"/>
      <c r="G16" s="53"/>
      <c r="H16" s="58"/>
      <c r="I16" s="51"/>
      <c r="J16" s="59"/>
      <c r="K16" s="30"/>
      <c r="L16" s="53"/>
      <c r="M16" s="58"/>
      <c r="N16" s="51"/>
      <c r="O16" s="59"/>
      <c r="P16" s="49"/>
    </row>
    <row r="17" spans="2:16" ht="19.5" customHeight="1" x14ac:dyDescent="0.2">
      <c r="B17" s="48"/>
      <c r="C17" s="54"/>
      <c r="D17" s="60"/>
      <c r="E17" s="62"/>
      <c r="F17" s="30"/>
      <c r="G17" s="54"/>
      <c r="H17" s="60"/>
      <c r="I17" s="61"/>
      <c r="J17" s="62"/>
      <c r="K17" s="30"/>
      <c r="L17" s="54"/>
      <c r="M17" s="60"/>
      <c r="N17" s="61"/>
      <c r="O17" s="62"/>
      <c r="P17" s="49"/>
    </row>
    <row r="18" spans="2:16" ht="9.75" customHeight="1" x14ac:dyDescent="0.2">
      <c r="B18" s="48"/>
      <c r="C18" s="30"/>
      <c r="D18" s="30"/>
      <c r="E18" s="30"/>
      <c r="F18" s="30"/>
      <c r="G18" s="33"/>
      <c r="H18" s="33"/>
      <c r="I18" s="33"/>
      <c r="J18" s="30"/>
      <c r="K18" s="30"/>
      <c r="L18" s="30"/>
      <c r="M18" s="30"/>
      <c r="N18" s="30"/>
      <c r="O18" s="30"/>
      <c r="P18" s="49"/>
    </row>
    <row r="19" spans="2:16" ht="19.5" customHeight="1" x14ac:dyDescent="0.2">
      <c r="B19" s="48"/>
      <c r="C19" s="72" t="s">
        <v>114</v>
      </c>
      <c r="D19" s="57"/>
      <c r="E19" s="63" t="e">
        <f>VLOOKUP(C10,'Formato descripción HU'!B6:N23,14,0)</f>
        <v>#REF!</v>
      </c>
      <c r="F19" s="64"/>
      <c r="G19" s="64"/>
      <c r="H19" s="64"/>
      <c r="I19" s="64"/>
      <c r="J19" s="64"/>
      <c r="K19" s="64"/>
      <c r="L19" s="64"/>
      <c r="M19" s="64"/>
      <c r="N19" s="64"/>
      <c r="O19" s="65"/>
      <c r="P19" s="49"/>
    </row>
    <row r="20" spans="2:16" ht="19.5" customHeight="1" x14ac:dyDescent="0.2">
      <c r="B20" s="48"/>
      <c r="C20" s="60"/>
      <c r="D20" s="62"/>
      <c r="E20" s="66"/>
      <c r="F20" s="67"/>
      <c r="G20" s="67"/>
      <c r="H20" s="67"/>
      <c r="I20" s="67"/>
      <c r="J20" s="67"/>
      <c r="K20" s="67"/>
      <c r="L20" s="67"/>
      <c r="M20" s="67"/>
      <c r="N20" s="67"/>
      <c r="O20" s="68"/>
      <c r="P20" s="49"/>
    </row>
    <row r="21" spans="2:16" ht="9.75" customHeight="1" x14ac:dyDescent="0.2">
      <c r="B21" s="48"/>
      <c r="C21" s="30"/>
      <c r="D21" s="30"/>
      <c r="E21" s="30"/>
      <c r="F21" s="30"/>
      <c r="G21" s="30"/>
      <c r="H21" s="30"/>
      <c r="I21" s="30"/>
      <c r="J21" s="30"/>
      <c r="K21" s="30"/>
      <c r="L21" s="30"/>
      <c r="M21" s="30"/>
      <c r="N21" s="30"/>
      <c r="O21" s="30"/>
      <c r="P21" s="49"/>
    </row>
    <row r="22" spans="2:16" ht="19.5" customHeight="1" x14ac:dyDescent="0.2">
      <c r="B22" s="48"/>
      <c r="C22" s="73" t="s">
        <v>115</v>
      </c>
      <c r="D22" s="57"/>
      <c r="E22" s="55" t="str">
        <f>VLOOKUP(C10,'Formato descripción HU'!B6:N23,12,0)</f>
        <v>Se envían correos de prueba con información quemada sobre el Registro del participante.</v>
      </c>
      <c r="F22" s="56"/>
      <c r="G22" s="56"/>
      <c r="H22" s="57"/>
      <c r="I22" s="30"/>
      <c r="J22" s="73" t="s">
        <v>116</v>
      </c>
      <c r="K22" s="57"/>
      <c r="L22" s="76" t="str">
        <f>VLOOKUP(C10,'Formato descripción HU'!B6:N23,13,0)</f>
        <v>Enviar correo de confirmación</v>
      </c>
      <c r="M22" s="56"/>
      <c r="N22" s="56"/>
      <c r="O22" s="57"/>
      <c r="P22" s="49"/>
    </row>
    <row r="23" spans="2:16" ht="19.5" customHeight="1" x14ac:dyDescent="0.2">
      <c r="B23" s="48"/>
      <c r="C23" s="58"/>
      <c r="D23" s="59"/>
      <c r="E23" s="58"/>
      <c r="F23" s="51"/>
      <c r="G23" s="51"/>
      <c r="H23" s="59"/>
      <c r="I23" s="30"/>
      <c r="J23" s="58"/>
      <c r="K23" s="59"/>
      <c r="L23" s="58"/>
      <c r="M23" s="51"/>
      <c r="N23" s="51"/>
      <c r="O23" s="59"/>
      <c r="P23" s="49"/>
    </row>
    <row r="24" spans="2:16" ht="19.5" customHeight="1" x14ac:dyDescent="0.2">
      <c r="B24" s="48"/>
      <c r="C24" s="60"/>
      <c r="D24" s="62"/>
      <c r="E24" s="60"/>
      <c r="F24" s="61"/>
      <c r="G24" s="61"/>
      <c r="H24" s="62"/>
      <c r="I24" s="30"/>
      <c r="J24" s="60"/>
      <c r="K24" s="62"/>
      <c r="L24" s="60"/>
      <c r="M24" s="61"/>
      <c r="N24" s="61"/>
      <c r="O24" s="62"/>
      <c r="P24" s="49"/>
    </row>
    <row r="25" spans="2:16" ht="9.75" customHeight="1" x14ac:dyDescent="0.2">
      <c r="B25" s="36"/>
      <c r="C25" s="37"/>
      <c r="D25" s="37"/>
      <c r="E25" s="37"/>
      <c r="F25" s="37"/>
      <c r="G25" s="37"/>
      <c r="H25" s="37"/>
      <c r="I25" s="37"/>
      <c r="J25" s="37"/>
      <c r="K25" s="37"/>
      <c r="L25" s="37"/>
      <c r="M25" s="37"/>
      <c r="N25" s="37"/>
      <c r="O25" s="37"/>
      <c r="P25" s="38"/>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HU'!$B$6:$B$23</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fpparedes2@espe.edu.ec</cp:lastModifiedBy>
  <cp:revision/>
  <dcterms:created xsi:type="dcterms:W3CDTF">2019-10-21T15:37:14Z</dcterms:created>
  <dcterms:modified xsi:type="dcterms:W3CDTF">2024-02-07T00:35:20Z</dcterms:modified>
  <cp:category/>
  <cp:contentStatus/>
</cp:coreProperties>
</file>