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375" documentId="11_DF1625A5C02EFF0B6396CF4B915E11D523ED7840" xr6:coauthVersionLast="47" xr6:coauthVersionMax="47" xr10:uidLastSave="{BE614B7C-2796-449D-B580-ABC671BB9566}"/>
  <bookViews>
    <workbookView xWindow="240" yWindow="105" windowWidth="14805" windowHeight="8010" xr2:uid="{00000000-000D-0000-FFFF-FFFF00000000}"/>
  </bookViews>
  <sheets>
    <sheet name="Tareas" sheetId="1" r:id="rId1"/>
    <sheet name="Programador" sheetId="3" r:id="rId2"/>
    <sheet name="Responsabl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H34" i="1"/>
  <c r="H33" i="1"/>
  <c r="H30" i="1"/>
  <c r="H29" i="1"/>
  <c r="H28" i="1"/>
  <c r="H27" i="1"/>
  <c r="H26" i="1"/>
  <c r="H25" i="1"/>
  <c r="H24" i="1"/>
  <c r="H23" i="1"/>
  <c r="H22" i="1"/>
  <c r="H21" i="1"/>
  <c r="H19" i="1"/>
  <c r="H20" i="1"/>
  <c r="H14" i="1"/>
  <c r="H15" i="1"/>
  <c r="H16" i="1"/>
  <c r="H17" i="1"/>
  <c r="H18" i="1"/>
  <c r="H10" i="1"/>
  <c r="H11" i="1"/>
  <c r="H12" i="1"/>
  <c r="H13" i="1"/>
  <c r="H2" i="1"/>
  <c r="H3" i="1"/>
  <c r="H4" i="1"/>
  <c r="H5" i="1"/>
  <c r="H6" i="1"/>
  <c r="H7" i="1"/>
  <c r="H8" i="1"/>
  <c r="H9" i="1"/>
  <c r="H31" i="1"/>
  <c r="H32" i="1"/>
</calcChain>
</file>

<file path=xl/sharedStrings.xml><?xml version="1.0" encoding="utf-8"?>
<sst xmlns="http://schemas.openxmlformats.org/spreadsheetml/2006/main" count="260" uniqueCount="79">
  <si>
    <t>Fase</t>
  </si>
  <si>
    <t>Tipo</t>
  </si>
  <si>
    <t>Actividad</t>
  </si>
  <si>
    <t>Responsable</t>
  </si>
  <si>
    <t>Estado</t>
  </si>
  <si>
    <t>Porcetaje</t>
  </si>
  <si>
    <t>Cronograma</t>
  </si>
  <si>
    <t>Correo responsable</t>
  </si>
  <si>
    <t>Definicion</t>
  </si>
  <si>
    <t>Entregable</t>
  </si>
  <si>
    <t>Grafica Goal vs Actual</t>
  </si>
  <si>
    <t>Santiago Herrera</t>
  </si>
  <si>
    <t xml:space="preserve">Sin programar </t>
  </si>
  <si>
    <t>A tiempo</t>
  </si>
  <si>
    <t>Analisis estadistico linea base</t>
  </si>
  <si>
    <t>En proceso</t>
  </si>
  <si>
    <t>0.45</t>
  </si>
  <si>
    <t>Paretos</t>
  </si>
  <si>
    <t>Sebastian Robledo</t>
  </si>
  <si>
    <t>Finalizado</t>
  </si>
  <si>
    <t>Matriz RACI</t>
  </si>
  <si>
    <t>Hallazgos</t>
  </si>
  <si>
    <t>Kickoff del Equipo</t>
  </si>
  <si>
    <t>Project Charter</t>
  </si>
  <si>
    <t>0.9</t>
  </si>
  <si>
    <t>Plan de Comunicacion</t>
  </si>
  <si>
    <t>Medicion</t>
  </si>
  <si>
    <r>
      <rPr>
        <sz val="11"/>
        <color rgb="FF000000"/>
        <rFont val="Aptos Narrow"/>
      </rPr>
      <t>Plan de Recopilación de Datos</t>
    </r>
    <r>
      <rPr>
        <sz val="11"/>
        <color rgb="FF000000"/>
        <rFont val="Aptos"/>
      </rPr>
      <t>​</t>
    </r>
  </si>
  <si>
    <r>
      <t>Voc/VoB</t>
    </r>
    <r>
      <rPr>
        <sz val="11"/>
        <color rgb="FF000000"/>
        <rFont val="Aptos"/>
        <charset val="1"/>
      </rPr>
      <t>​</t>
    </r>
  </si>
  <si>
    <r>
      <t>VSM</t>
    </r>
    <r>
      <rPr>
        <sz val="11"/>
        <color rgb="FF000000"/>
        <rFont val="Aptos"/>
        <charset val="1"/>
      </rPr>
      <t>​</t>
    </r>
  </si>
  <si>
    <r>
      <t>SIPOC</t>
    </r>
    <r>
      <rPr>
        <sz val="11"/>
        <color rgb="FF000000"/>
        <rFont val="Aptos"/>
        <charset val="1"/>
      </rPr>
      <t>​</t>
    </r>
  </si>
  <si>
    <r>
      <t>Tabla Resumen de variables X´s</t>
    </r>
    <r>
      <rPr>
        <sz val="11"/>
        <color rgb="FF000000"/>
        <rFont val="Aptos"/>
        <charset val="1"/>
      </rPr>
      <t>​</t>
    </r>
  </si>
  <si>
    <r>
      <t>Análisis de Capacidad</t>
    </r>
    <r>
      <rPr>
        <sz val="11"/>
        <color rgb="FF000000"/>
        <rFont val="Aptos"/>
        <charset val="1"/>
      </rPr>
      <t>​</t>
    </r>
  </si>
  <si>
    <r>
      <t>MDF (matriz despliegue de funciones)</t>
    </r>
    <r>
      <rPr>
        <sz val="11"/>
        <color rgb="FF000000"/>
        <rFont val="Aptos"/>
        <charset val="1"/>
      </rPr>
      <t>​</t>
    </r>
  </si>
  <si>
    <r>
      <t>Mejoras Rapidas</t>
    </r>
    <r>
      <rPr>
        <sz val="11"/>
        <color rgb="FF000000"/>
        <rFont val="Aptos"/>
        <charset val="1"/>
      </rPr>
      <t>​</t>
    </r>
  </si>
  <si>
    <r>
      <t>Hallazgos</t>
    </r>
    <r>
      <rPr>
        <sz val="11"/>
        <color rgb="FF000000"/>
        <rFont val="Aptos"/>
        <charset val="1"/>
      </rPr>
      <t>​</t>
    </r>
  </si>
  <si>
    <t>Analizar</t>
  </si>
  <si>
    <r>
      <t>FMEA</t>
    </r>
    <r>
      <rPr>
        <sz val="11"/>
        <color rgb="FF000000"/>
        <rFont val="Aptos"/>
        <charset val="1"/>
      </rPr>
      <t>​</t>
    </r>
  </si>
  <si>
    <t>Implementar</t>
  </si>
  <si>
    <r>
      <t>Desarrollar soluciones</t>
    </r>
    <r>
      <rPr>
        <sz val="11"/>
        <color rgb="FF000000"/>
        <rFont val="Aptos"/>
        <charset val="1"/>
      </rPr>
      <t>​</t>
    </r>
  </si>
  <si>
    <r>
      <t>Eventos Kaizen ejecutados</t>
    </r>
    <r>
      <rPr>
        <sz val="11"/>
        <color rgb="FF000000"/>
        <rFont val="Aptos"/>
        <charset val="1"/>
      </rPr>
      <t>​</t>
    </r>
  </si>
  <si>
    <r>
      <t>Pruebas Piloto</t>
    </r>
    <r>
      <rPr>
        <sz val="11"/>
        <color rgb="FF000000"/>
        <rFont val="Aptos"/>
        <charset val="1"/>
      </rPr>
      <t>​</t>
    </r>
  </si>
  <si>
    <r>
      <t>DOE 2K</t>
    </r>
    <r>
      <rPr>
        <sz val="11"/>
        <color rgb="FF000000"/>
        <rFont val="Aptos"/>
        <charset val="1"/>
      </rPr>
      <t>​</t>
    </r>
  </si>
  <si>
    <r>
      <t>Matriz de Responsabilidades</t>
    </r>
    <r>
      <rPr>
        <sz val="11"/>
        <color rgb="FF000000"/>
        <rFont val="Aptos"/>
        <charset val="1"/>
      </rPr>
      <t>​</t>
    </r>
  </si>
  <si>
    <r>
      <t>DocumEntacion del Antes y Depues (Fotos)</t>
    </r>
    <r>
      <rPr>
        <sz val="11"/>
        <color rgb="FF000000"/>
        <rFont val="Aptos"/>
        <charset val="1"/>
      </rPr>
      <t>​</t>
    </r>
  </si>
  <si>
    <r>
      <t>Ejecución del Plan</t>
    </r>
    <r>
      <rPr>
        <sz val="11"/>
        <color rgb="FF000000"/>
        <rFont val="Aptos"/>
        <charset val="1"/>
      </rPr>
      <t>​</t>
    </r>
  </si>
  <si>
    <t>Controlar</t>
  </si>
  <si>
    <r>
      <t>Control Chart</t>
    </r>
    <r>
      <rPr>
        <sz val="11"/>
        <color rgb="FF000000"/>
        <rFont val="Aptos"/>
        <charset val="1"/>
      </rPr>
      <t>​</t>
    </r>
  </si>
  <si>
    <t>0.7</t>
  </si>
  <si>
    <r>
      <t>Listado Acciones Ejecutadas</t>
    </r>
    <r>
      <rPr>
        <sz val="11"/>
        <color rgb="FF000000"/>
        <rFont val="Aptos"/>
        <charset val="1"/>
      </rPr>
      <t>​</t>
    </r>
  </si>
  <si>
    <t>0.3</t>
  </si>
  <si>
    <r>
      <t>FMEA actualizado</t>
    </r>
    <r>
      <rPr>
        <sz val="11"/>
        <color rgb="FF000000"/>
        <rFont val="Aptos"/>
        <charset val="1"/>
      </rPr>
      <t>​</t>
    </r>
  </si>
  <si>
    <r>
      <t>Plan de Control</t>
    </r>
    <r>
      <rPr>
        <sz val="11"/>
        <color rgb="FF000000"/>
        <rFont val="Aptos"/>
        <charset val="1"/>
      </rPr>
      <t>​</t>
    </r>
  </si>
  <si>
    <r>
      <t>Capacitación Plan de ejecucion</t>
    </r>
    <r>
      <rPr>
        <sz val="11"/>
        <color rgb="FF000000"/>
        <rFont val="Aptos"/>
        <charset val="1"/>
      </rPr>
      <t>​</t>
    </r>
  </si>
  <si>
    <r>
      <t>Medición Impacto Financiero</t>
    </r>
    <r>
      <rPr>
        <sz val="11"/>
        <color theme="1"/>
        <rFont val="Aptos Narrow"/>
        <family val="2"/>
        <charset val="1"/>
        <scheme val="minor"/>
      </rPr>
      <t>​</t>
    </r>
  </si>
  <si>
    <r>
      <t>Grafico ImR antes y despues</t>
    </r>
    <r>
      <rPr>
        <sz val="11"/>
        <color theme="1"/>
        <rFont val="Aptos Narrow"/>
        <family val="2"/>
        <charset val="1"/>
        <scheme val="minor"/>
      </rPr>
      <t>​</t>
    </r>
  </si>
  <si>
    <r>
      <t>Informe de cierre</t>
    </r>
    <r>
      <rPr>
        <sz val="11"/>
        <color theme="1"/>
        <rFont val="Aptos Narrow"/>
        <family val="2"/>
        <charset val="1"/>
        <scheme val="minor"/>
      </rPr>
      <t>​</t>
    </r>
  </si>
  <si>
    <t xml:space="preserve">Cronograma </t>
  </si>
  <si>
    <t xml:space="preserve">Correo responsable </t>
  </si>
  <si>
    <t>Responsables</t>
  </si>
  <si>
    <t>Correo</t>
  </si>
  <si>
    <t xml:space="preserve">Estado </t>
  </si>
  <si>
    <t>santiagoherrera@magnetron.com.co</t>
  </si>
  <si>
    <t>sebastianrobledo@magnetron.com.co</t>
  </si>
  <si>
    <t>Con retraso</t>
  </si>
  <si>
    <t>Felipe Restrepo</t>
  </si>
  <si>
    <t>feliperestrepo@magnetron.com.co</t>
  </si>
  <si>
    <t>Cristian Osorio</t>
  </si>
  <si>
    <t>cristianosorio@magnetron.com.co</t>
  </si>
  <si>
    <t>Claudia Henao</t>
  </si>
  <si>
    <t>claudiamhenao@magnetron.com.co</t>
  </si>
  <si>
    <t>Laura Vargas</t>
  </si>
  <si>
    <t>lauravargas@magnetron.com.co</t>
  </si>
  <si>
    <t>Santiago Osorio</t>
  </si>
  <si>
    <t>santiagoosorio@magnetron.com.co</t>
  </si>
  <si>
    <t>David Delgado</t>
  </si>
  <si>
    <t>daviddelgado@magnetron.com.co</t>
  </si>
  <si>
    <t>Mateo Martinez</t>
  </si>
  <si>
    <t>mateomartinez@magnetron.com.co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</si>
</sst>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"/>
      <charset val="1"/>
    </font>
    <font>
      <sz val="11"/>
      <color theme="1"/>
      <name val="Aptos Narrow"/>
      <family val="2"/>
      <charset val="1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0" fontId="1" fillId="3" borderId="2" xfId="0" applyFont="1" applyFill="1" applyBorder="1"/>
    <xf numFmtId="0" fontId="7" fillId="2" borderId="3" xfId="0" applyFont="1" applyFill="1" applyBorder="1"/>
    <xf numFmtId="0" fontId="1" fillId="0" borderId="4" xfId="0" applyFont="1" applyBorder="1"/>
  </cellXfs>
  <cellStyles count="2">
    <cellStyle name="Hyperlink" xfId="1" xr:uid="{00000000-000B-0000-0000-000008000000}"/>
    <cellStyle name="Normal" xfId="0" builtinId="0"/>
  </cellStyles>
  <dxfs count="1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DAE45-B4D6-4130-801A-EF79A2EC2368}" name="Tabla1" displayName="Tabla1" ref="A1:H35" totalsRowShown="0" headerRowDxfId="13" dataDxfId="12">
  <autoFilter ref="A1:H35" xr:uid="{E51DAE45-B4D6-4130-801A-EF79A2EC2368}"/>
  <tableColumns count="8">
    <tableColumn id="1" xr3:uid="{9546CA0C-6903-4B33-B729-0AB64D913593}" name="Fase" dataDxfId="11"/>
    <tableColumn id="2" xr3:uid="{4D73C63C-912B-4637-9627-F7DB951F1939}" name="Tipo" dataDxfId="10"/>
    <tableColumn id="3" xr3:uid="{0E06DBAA-3BAB-4481-9AEC-3F7DBD3F0BD8}" name="Actividad" dataDxfId="9"/>
    <tableColumn id="4" xr3:uid="{8ECD3155-48F0-430E-B233-6B79A29C60E3}" name="Responsable" dataDxfId="8"/>
    <tableColumn id="5" xr3:uid="{716489E4-F5D9-4086-A19F-17179BF829B6}" name="Estado" dataDxfId="7"/>
    <tableColumn id="6" xr3:uid="{5AF42380-8128-4B6F-BDE2-82C3377C335B}" name="Porcetaje" dataDxfId="6"/>
    <tableColumn id="10" xr3:uid="{95EC9644-11B4-4614-A099-2B2BC0CAA4B4}" name="Cronograma" dataDxfId="5"/>
    <tableColumn id="7" xr3:uid="{9A72A58C-A980-42C1-8059-AC2B5ED00490}" name="Correo responsable" dataDxfId="4">
      <calculatedColumnFormula>VLOOKUP(Tabla1[[#This Row],[Responsable]],Responsables!$A$2:$B$10,2,FALSE)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123B6-E0D0-4E27-8BCA-A05C215D58B4}" name="Tabla2" displayName="Tabla2" ref="A1:H3" totalsRowShown="0" headerRowDxfId="3" headerRowBorderDxfId="1" tableBorderDxfId="2" totalsRowBorderDxfId="0">
  <autoFilter ref="A1:H3" xr:uid="{3B1123B6-E0D0-4E27-8BCA-A05C215D58B4}"/>
  <tableColumns count="8">
    <tableColumn id="1" xr3:uid="{0912E697-8917-42FF-8148-D1C63DDEBC58}" name="Fase"/>
    <tableColumn id="2" xr3:uid="{FA690999-07EB-41EA-8E7D-BCA4029D1FD1}" name="Tipo"/>
    <tableColumn id="3" xr3:uid="{E580CF98-A035-4266-AEE2-FBC5DB0B3193}" name="Actividad"/>
    <tableColumn id="4" xr3:uid="{116A6F14-8FF9-4B3E-A332-C4C58F94EABF}" name="Responsable"/>
    <tableColumn id="5" xr3:uid="{7E59744D-150F-4C48-82A1-94B650573CDC}" name="Estado"/>
    <tableColumn id="6" xr3:uid="{6A0CC40B-2065-4762-A41C-69AE3B1FEC9E}" name="Porcetaje"/>
    <tableColumn id="7" xr3:uid="{55EA769D-7F2C-43FA-A0F3-627BD82DF831}" name="Cronograma "/>
    <tableColumn id="8" xr3:uid="{3D847AE8-96FA-4D43-8423-E840ACAC878A}" name="Correo responsab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iagoosorio@magnetron.com.co" TargetMode="External"/><Relationship Id="rId3" Type="http://schemas.openxmlformats.org/officeDocument/2006/relationships/hyperlink" Target="mailto:cristianosorio@magnetron.com.co" TargetMode="External"/><Relationship Id="rId7" Type="http://schemas.openxmlformats.org/officeDocument/2006/relationships/hyperlink" Target="mailto:daviddelgado@magnetron.com.co" TargetMode="External"/><Relationship Id="rId2" Type="http://schemas.openxmlformats.org/officeDocument/2006/relationships/hyperlink" Target="mailto:claudiamhenao@magnetron.com.co" TargetMode="External"/><Relationship Id="rId1" Type="http://schemas.openxmlformats.org/officeDocument/2006/relationships/hyperlink" Target="mailto:santiagoherrera@magnetron.com.co" TargetMode="External"/><Relationship Id="rId6" Type="http://schemas.openxmlformats.org/officeDocument/2006/relationships/hyperlink" Target="mailto:mateomartinez@magnetron.com.co" TargetMode="External"/><Relationship Id="rId5" Type="http://schemas.openxmlformats.org/officeDocument/2006/relationships/hyperlink" Target="mailto:lauravargas@magnetron.com.co" TargetMode="External"/><Relationship Id="rId4" Type="http://schemas.openxmlformats.org/officeDocument/2006/relationships/hyperlink" Target="mailto:feliperestrepo@magnetron.com.co" TargetMode="External"/><Relationship Id="rId9" Type="http://schemas.openxmlformats.org/officeDocument/2006/relationships/hyperlink" Target="mailto:sebastianrobledo@magnetron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F30" sqref="F30"/>
    </sheetView>
  </sheetViews>
  <sheetFormatPr defaultRowHeight="15"/>
  <cols>
    <col min="1" max="1" width="12.140625" bestFit="1" customWidth="1"/>
    <col min="2" max="2" width="10.28515625" bestFit="1" customWidth="1"/>
    <col min="3" max="3" width="29.28515625" bestFit="1" customWidth="1"/>
    <col min="4" max="4" width="17.42578125" bestFit="1" customWidth="1"/>
    <col min="5" max="5" width="14.140625" customWidth="1"/>
    <col min="7" max="7" width="19.85546875" bestFit="1" customWidth="1"/>
    <col min="8" max="8" width="33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 t="s">
        <v>13</v>
      </c>
      <c r="H2" s="1" t="str">
        <f>VLOOKUP(Tabla1[[#This Row],[Responsable]],Responsables!$A$2:$B$10,2,FALSE)</f>
        <v>santiagoherrera@magnetron.com.co</v>
      </c>
    </row>
    <row r="3" spans="1:11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16</v>
      </c>
      <c r="G3" s="1" t="s">
        <v>13</v>
      </c>
      <c r="H3" s="1" t="str">
        <f>VLOOKUP(Tabla1[[#This Row],[Responsable]],Responsables!$A$2:$B$10,2,FALSE)</f>
        <v>santiagoherrera@magnetron.com.co</v>
      </c>
    </row>
    <row r="4" spans="1:11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>
        <v>1</v>
      </c>
      <c r="G4" s="1" t="s">
        <v>13</v>
      </c>
      <c r="H4" s="1" t="str">
        <f>VLOOKUP(Tabla1[[#This Row],[Responsable]],Responsables!$A$2:$B$10,2,FALSE)</f>
        <v>sebastianrobledo@magnetron.com.co</v>
      </c>
    </row>
    <row r="5" spans="1:11">
      <c r="A5" s="1" t="s">
        <v>8</v>
      </c>
      <c r="B5" s="1" t="s">
        <v>9</v>
      </c>
      <c r="C5" s="1" t="s">
        <v>20</v>
      </c>
      <c r="D5" s="1" t="s">
        <v>11</v>
      </c>
      <c r="E5" s="1" t="s">
        <v>19</v>
      </c>
      <c r="F5" s="1">
        <v>1</v>
      </c>
      <c r="G5" s="1" t="s">
        <v>13</v>
      </c>
      <c r="H5" s="1" t="str">
        <f>VLOOKUP(Tabla1[[#This Row],[Responsable]],Responsables!$A$2:$B$10,2,FALSE)</f>
        <v>santiagoherrera@magnetron.com.co</v>
      </c>
    </row>
    <row r="6" spans="1:11">
      <c r="A6" s="1" t="s">
        <v>8</v>
      </c>
      <c r="B6" s="1" t="s">
        <v>9</v>
      </c>
      <c r="C6" s="1" t="s">
        <v>21</v>
      </c>
      <c r="D6" s="1" t="s">
        <v>11</v>
      </c>
      <c r="E6" s="1" t="s">
        <v>12</v>
      </c>
      <c r="F6" s="1">
        <v>0</v>
      </c>
      <c r="G6" s="1" t="s">
        <v>13</v>
      </c>
      <c r="H6" s="1" t="str">
        <f>VLOOKUP(Tabla1[[#This Row],[Responsable]],Responsables!$A$2:$B$10,2,FALSE)</f>
        <v>santiagoherrera@magnetron.com.co</v>
      </c>
    </row>
    <row r="7" spans="1:11">
      <c r="A7" s="1" t="s">
        <v>8</v>
      </c>
      <c r="B7" s="1" t="s">
        <v>9</v>
      </c>
      <c r="C7" s="1" t="s">
        <v>22</v>
      </c>
      <c r="D7" s="1" t="s">
        <v>11</v>
      </c>
      <c r="E7" s="1" t="s">
        <v>19</v>
      </c>
      <c r="F7" s="1">
        <v>1</v>
      </c>
      <c r="G7" s="1" t="s">
        <v>13</v>
      </c>
      <c r="H7" s="1" t="str">
        <f>VLOOKUP(Tabla1[[#This Row],[Responsable]],Responsables!$A$2:$B$10,2,FALSE)</f>
        <v>santiagoherrera@magnetron.com.co</v>
      </c>
      <c r="K7" s="3"/>
    </row>
    <row r="8" spans="1:11">
      <c r="A8" s="1" t="s">
        <v>8</v>
      </c>
      <c r="B8" s="1" t="s">
        <v>9</v>
      </c>
      <c r="C8" s="1" t="s">
        <v>23</v>
      </c>
      <c r="D8" s="1" t="s">
        <v>11</v>
      </c>
      <c r="E8" s="1" t="s">
        <v>15</v>
      </c>
      <c r="F8" s="1" t="s">
        <v>24</v>
      </c>
      <c r="G8" s="1" t="s">
        <v>13</v>
      </c>
      <c r="H8" s="1" t="str">
        <f>VLOOKUP(Tabla1[[#This Row],[Responsable]],Responsables!$A$2:$B$10,2,FALSE)</f>
        <v>santiagoherrera@magnetron.com.co</v>
      </c>
      <c r="J8" s="3"/>
    </row>
    <row r="9" spans="1:11">
      <c r="A9" s="1" t="s">
        <v>8</v>
      </c>
      <c r="B9" s="1" t="s">
        <v>9</v>
      </c>
      <c r="C9" s="1" t="s">
        <v>25</v>
      </c>
      <c r="D9" s="1" t="s">
        <v>11</v>
      </c>
      <c r="E9" s="1" t="s">
        <v>19</v>
      </c>
      <c r="F9" s="1">
        <v>1</v>
      </c>
      <c r="G9" s="1" t="s">
        <v>13</v>
      </c>
      <c r="H9" s="1" t="str">
        <f>VLOOKUP(Tabla1[[#This Row],[Responsable]],Responsables!$A$2:$B$10,2,FALSE)</f>
        <v>santiagoherrera@magnetron.com.co</v>
      </c>
    </row>
    <row r="10" spans="1:11">
      <c r="A10" s="1" t="s">
        <v>26</v>
      </c>
      <c r="B10" s="1" t="s">
        <v>9</v>
      </c>
      <c r="C10" s="1" t="s">
        <v>27</v>
      </c>
      <c r="D10" s="1" t="s">
        <v>11</v>
      </c>
      <c r="E10" s="1" t="s">
        <v>12</v>
      </c>
      <c r="F10" s="1">
        <v>0</v>
      </c>
      <c r="G10" s="1" t="s">
        <v>13</v>
      </c>
      <c r="H10" s="1" t="str">
        <f>VLOOKUP(Tabla1[[#This Row],[Responsable]],Responsables!$A$2:$B$10,2,FALSE)</f>
        <v>santiagoherrera@magnetron.com.co</v>
      </c>
    </row>
    <row r="11" spans="1:11">
      <c r="A11" s="1" t="s">
        <v>26</v>
      </c>
      <c r="B11" s="1" t="s">
        <v>9</v>
      </c>
      <c r="C11" s="1" t="s">
        <v>28</v>
      </c>
      <c r="D11" s="1" t="s">
        <v>11</v>
      </c>
      <c r="E11" s="1" t="s">
        <v>12</v>
      </c>
      <c r="F11" s="1">
        <v>0</v>
      </c>
      <c r="G11" s="1" t="s">
        <v>13</v>
      </c>
      <c r="H11" s="1" t="str">
        <f>VLOOKUP(Tabla1[[#This Row],[Responsable]],Responsables!$A$2:$B$10,2,FALSE)</f>
        <v>santiagoherrera@magnetron.com.co</v>
      </c>
    </row>
    <row r="12" spans="1:11">
      <c r="A12" s="1" t="s">
        <v>26</v>
      </c>
      <c r="B12" s="1" t="s">
        <v>9</v>
      </c>
      <c r="C12" s="1" t="s">
        <v>29</v>
      </c>
      <c r="D12" s="1" t="s">
        <v>11</v>
      </c>
      <c r="E12" s="1" t="s">
        <v>12</v>
      </c>
      <c r="F12" s="1">
        <v>0</v>
      </c>
      <c r="G12" s="1" t="s">
        <v>13</v>
      </c>
      <c r="H12" s="1" t="str">
        <f>VLOOKUP(Tabla1[[#This Row],[Responsable]],Responsables!$A$2:$B$10,2,FALSE)</f>
        <v>santiagoherrera@magnetron.com.co</v>
      </c>
    </row>
    <row r="13" spans="1:11">
      <c r="A13" s="1" t="s">
        <v>26</v>
      </c>
      <c r="B13" s="1" t="s">
        <v>9</v>
      </c>
      <c r="C13" s="1" t="s">
        <v>30</v>
      </c>
      <c r="D13" s="1" t="s">
        <v>11</v>
      </c>
      <c r="E13" s="1" t="s">
        <v>12</v>
      </c>
      <c r="F13" s="1">
        <v>0</v>
      </c>
      <c r="G13" s="1" t="s">
        <v>13</v>
      </c>
      <c r="H13" s="1" t="str">
        <f>VLOOKUP(Tabla1[[#This Row],[Responsable]],Responsables!$A$2:$B$10,2,FALSE)</f>
        <v>santiagoherrera@magnetron.com.co</v>
      </c>
    </row>
    <row r="14" spans="1:11">
      <c r="A14" s="1" t="s">
        <v>26</v>
      </c>
      <c r="B14" s="1" t="s">
        <v>9</v>
      </c>
      <c r="C14" s="1" t="s">
        <v>31</v>
      </c>
      <c r="D14" s="1" t="s">
        <v>11</v>
      </c>
      <c r="E14" s="1" t="s">
        <v>12</v>
      </c>
      <c r="F14" s="1">
        <v>0</v>
      </c>
      <c r="G14" s="1" t="s">
        <v>13</v>
      </c>
      <c r="H14" s="1" t="str">
        <f>VLOOKUP(Tabla1[[#This Row],[Responsable]],Responsables!$A$2:$B$10,2,FALSE)</f>
        <v>santiagoherrera@magnetron.com.co</v>
      </c>
      <c r="K14" s="3"/>
    </row>
    <row r="15" spans="1:11">
      <c r="A15" s="1" t="s">
        <v>26</v>
      </c>
      <c r="B15" s="1" t="s">
        <v>9</v>
      </c>
      <c r="C15" s="1" t="s">
        <v>32</v>
      </c>
      <c r="D15" s="1" t="s">
        <v>11</v>
      </c>
      <c r="E15" s="1" t="s">
        <v>12</v>
      </c>
      <c r="F15" s="1">
        <v>0</v>
      </c>
      <c r="G15" s="1" t="s">
        <v>13</v>
      </c>
      <c r="H15" s="1" t="str">
        <f>VLOOKUP(Tabla1[[#This Row],[Responsable]],Responsables!$A$2:$B$10,2,FALSE)</f>
        <v>santiagoherrera@magnetron.com.co</v>
      </c>
    </row>
    <row r="16" spans="1:11">
      <c r="A16" s="1" t="s">
        <v>26</v>
      </c>
      <c r="B16" s="1" t="s">
        <v>9</v>
      </c>
      <c r="C16" s="1" t="s">
        <v>33</v>
      </c>
      <c r="D16" s="1" t="s">
        <v>11</v>
      </c>
      <c r="E16" s="1" t="s">
        <v>12</v>
      </c>
      <c r="F16" s="1">
        <v>0</v>
      </c>
      <c r="G16" s="1" t="s">
        <v>13</v>
      </c>
      <c r="H16" s="1" t="str">
        <f>VLOOKUP(Tabla1[[#This Row],[Responsable]],Responsables!$A$2:$B$10,2,FALSE)</f>
        <v>santiagoherrera@magnetron.com.co</v>
      </c>
    </row>
    <row r="17" spans="1:8">
      <c r="A17" s="1" t="s">
        <v>26</v>
      </c>
      <c r="B17" s="1" t="s">
        <v>9</v>
      </c>
      <c r="C17" s="1" t="s">
        <v>34</v>
      </c>
      <c r="D17" s="1" t="s">
        <v>11</v>
      </c>
      <c r="E17" s="1" t="s">
        <v>12</v>
      </c>
      <c r="F17" s="1">
        <v>0</v>
      </c>
      <c r="G17" s="1" t="s">
        <v>13</v>
      </c>
      <c r="H17" s="1" t="str">
        <f>VLOOKUP(Tabla1[[#This Row],[Responsable]],Responsables!$A$2:$B$10,2,FALSE)</f>
        <v>santiagoherrera@magnetron.com.co</v>
      </c>
    </row>
    <row r="18" spans="1:8">
      <c r="A18" s="1" t="s">
        <v>26</v>
      </c>
      <c r="B18" s="1" t="s">
        <v>9</v>
      </c>
      <c r="C18" s="1" t="s">
        <v>35</v>
      </c>
      <c r="D18" s="1" t="s">
        <v>11</v>
      </c>
      <c r="E18" s="1" t="s">
        <v>12</v>
      </c>
      <c r="F18" s="1">
        <v>0</v>
      </c>
      <c r="G18" s="1" t="s">
        <v>13</v>
      </c>
      <c r="H18" s="1" t="str">
        <f>VLOOKUP(Tabla1[[#This Row],[Responsable]],Responsables!$A$2:$B$10,2,FALSE)</f>
        <v>santiagoherrera@magnetron.com.co</v>
      </c>
    </row>
    <row r="19" spans="1:8">
      <c r="A19" s="1" t="s">
        <v>36</v>
      </c>
      <c r="B19" s="1" t="s">
        <v>9</v>
      </c>
      <c r="C19" s="1" t="s">
        <v>37</v>
      </c>
      <c r="D19" s="1" t="s">
        <v>11</v>
      </c>
      <c r="E19" s="1" t="s">
        <v>12</v>
      </c>
      <c r="F19" s="1">
        <v>0</v>
      </c>
      <c r="G19" s="1" t="s">
        <v>13</v>
      </c>
      <c r="H19" s="1" t="str">
        <f>VLOOKUP(Tabla1[[#This Row],[Responsable]],Responsables!$A$2:$B$10,2,FALSE)</f>
        <v>santiagoherrera@magnetron.com.co</v>
      </c>
    </row>
    <row r="20" spans="1:8">
      <c r="A20" s="1" t="s">
        <v>36</v>
      </c>
      <c r="B20" s="1" t="s">
        <v>9</v>
      </c>
      <c r="C20" s="1" t="s">
        <v>35</v>
      </c>
      <c r="D20" s="1" t="s">
        <v>11</v>
      </c>
      <c r="E20" s="1" t="s">
        <v>12</v>
      </c>
      <c r="F20" s="1">
        <v>0</v>
      </c>
      <c r="G20" s="1" t="s">
        <v>13</v>
      </c>
      <c r="H20" s="1" t="str">
        <f>VLOOKUP(Tabla1[[#This Row],[Responsable]],Responsables!$A$2:$B$10,2,FALSE)</f>
        <v>santiagoherrera@magnetron.com.co</v>
      </c>
    </row>
    <row r="21" spans="1:8">
      <c r="A21" s="1" t="s">
        <v>38</v>
      </c>
      <c r="B21" s="1" t="s">
        <v>9</v>
      </c>
      <c r="C21" s="1" t="s">
        <v>39</v>
      </c>
      <c r="D21" s="1" t="s">
        <v>11</v>
      </c>
      <c r="E21" s="1" t="s">
        <v>12</v>
      </c>
      <c r="F21" s="1">
        <v>0</v>
      </c>
      <c r="G21" s="1" t="s">
        <v>13</v>
      </c>
      <c r="H21" s="1" t="str">
        <f>VLOOKUP(Tabla1[[#This Row],[Responsable]],Responsables!$A$2:$B$10,2,FALSE)</f>
        <v>santiagoherrera@magnetron.com.co</v>
      </c>
    </row>
    <row r="22" spans="1:8">
      <c r="A22" s="1" t="s">
        <v>38</v>
      </c>
      <c r="B22" s="1" t="s">
        <v>9</v>
      </c>
      <c r="C22" s="1" t="s">
        <v>40</v>
      </c>
      <c r="D22" s="1" t="s">
        <v>11</v>
      </c>
      <c r="E22" s="1" t="s">
        <v>12</v>
      </c>
      <c r="F22" s="1">
        <v>0</v>
      </c>
      <c r="G22" s="1" t="s">
        <v>13</v>
      </c>
      <c r="H22" s="1" t="str">
        <f>VLOOKUP(Tabla1[[#This Row],[Responsable]],Responsables!$A$2:$B$10,2,FALSE)</f>
        <v>santiagoherrera@magnetron.com.co</v>
      </c>
    </row>
    <row r="23" spans="1:8">
      <c r="A23" s="1" t="s">
        <v>38</v>
      </c>
      <c r="B23" s="1" t="s">
        <v>9</v>
      </c>
      <c r="C23" s="1" t="s">
        <v>41</v>
      </c>
      <c r="D23" s="1" t="s">
        <v>11</v>
      </c>
      <c r="E23" s="1" t="s">
        <v>12</v>
      </c>
      <c r="F23" s="1">
        <v>0</v>
      </c>
      <c r="G23" s="1" t="s">
        <v>13</v>
      </c>
      <c r="H23" s="1" t="str">
        <f>VLOOKUP(Tabla1[[#This Row],[Responsable]],Responsables!$A$2:$B$10,2,FALSE)</f>
        <v>santiagoherrera@magnetron.com.co</v>
      </c>
    </row>
    <row r="24" spans="1:8">
      <c r="A24" s="1" t="s">
        <v>38</v>
      </c>
      <c r="B24" s="1" t="s">
        <v>9</v>
      </c>
      <c r="C24" s="1" t="s">
        <v>42</v>
      </c>
      <c r="D24" s="1" t="s">
        <v>11</v>
      </c>
      <c r="E24" s="1" t="s">
        <v>12</v>
      </c>
      <c r="F24" s="1">
        <v>0</v>
      </c>
      <c r="G24" s="1" t="s">
        <v>13</v>
      </c>
      <c r="H24" s="1" t="str">
        <f>VLOOKUP(Tabla1[[#This Row],[Responsable]],Responsables!$A$2:$B$10,2,FALSE)</f>
        <v>santiagoherrera@magnetron.com.co</v>
      </c>
    </row>
    <row r="25" spans="1:8">
      <c r="A25" s="1" t="s">
        <v>38</v>
      </c>
      <c r="B25" s="1" t="s">
        <v>9</v>
      </c>
      <c r="C25" s="1" t="s">
        <v>43</v>
      </c>
      <c r="D25" s="1" t="s">
        <v>11</v>
      </c>
      <c r="E25" s="1" t="s">
        <v>12</v>
      </c>
      <c r="F25" s="1">
        <v>0</v>
      </c>
      <c r="G25" s="1" t="s">
        <v>13</v>
      </c>
      <c r="H25" s="1" t="str">
        <f>VLOOKUP(Tabla1[[#This Row],[Responsable]],Responsables!$A$2:$B$10,2,FALSE)</f>
        <v>santiagoherrera@magnetron.com.co</v>
      </c>
    </row>
    <row r="26" spans="1:8">
      <c r="A26" s="1" t="s">
        <v>38</v>
      </c>
      <c r="B26" s="1" t="s">
        <v>9</v>
      </c>
      <c r="C26" s="1" t="s">
        <v>44</v>
      </c>
      <c r="D26" s="1" t="s">
        <v>11</v>
      </c>
      <c r="E26" s="1" t="s">
        <v>12</v>
      </c>
      <c r="F26" s="1">
        <v>0</v>
      </c>
      <c r="G26" s="1" t="s">
        <v>13</v>
      </c>
      <c r="H26" s="1" t="str">
        <f>VLOOKUP(Tabla1[[#This Row],[Responsable]],Responsables!$A$2:$B$10,2,FALSE)</f>
        <v>santiagoherrera@magnetron.com.co</v>
      </c>
    </row>
    <row r="27" spans="1:8">
      <c r="A27" s="1" t="s">
        <v>38</v>
      </c>
      <c r="B27" s="1" t="s">
        <v>9</v>
      </c>
      <c r="C27" s="1" t="s">
        <v>45</v>
      </c>
      <c r="D27" s="1" t="s">
        <v>11</v>
      </c>
      <c r="E27" s="1" t="s">
        <v>12</v>
      </c>
      <c r="F27" s="1">
        <v>0</v>
      </c>
      <c r="G27" s="1" t="s">
        <v>13</v>
      </c>
      <c r="H27" s="1" t="str">
        <f>VLOOKUP(Tabla1[[#This Row],[Responsable]],Responsables!$A$2:$B$10,2,FALSE)</f>
        <v>santiagoherrera@magnetron.com.co</v>
      </c>
    </row>
    <row r="28" spans="1:8">
      <c r="A28" s="1" t="s">
        <v>46</v>
      </c>
      <c r="B28" s="1" t="s">
        <v>9</v>
      </c>
      <c r="C28" s="1" t="s">
        <v>47</v>
      </c>
      <c r="D28" s="1" t="s">
        <v>11</v>
      </c>
      <c r="E28" s="1" t="s">
        <v>15</v>
      </c>
      <c r="F28" s="1" t="s">
        <v>48</v>
      </c>
      <c r="G28" s="1" t="s">
        <v>13</v>
      </c>
      <c r="H28" s="1" t="str">
        <f>VLOOKUP(Tabla1[[#This Row],[Responsable]],Responsables!$A$2:$B$10,2,FALSE)</f>
        <v>santiagoherrera@magnetron.com.co</v>
      </c>
    </row>
    <row r="29" spans="1:8">
      <c r="A29" s="1" t="s">
        <v>46</v>
      </c>
      <c r="B29" s="1" t="s">
        <v>9</v>
      </c>
      <c r="C29" s="1" t="s">
        <v>49</v>
      </c>
      <c r="D29" s="1" t="s">
        <v>11</v>
      </c>
      <c r="E29" s="1" t="s">
        <v>12</v>
      </c>
      <c r="F29" s="1" t="s">
        <v>50</v>
      </c>
      <c r="G29" s="1" t="s">
        <v>13</v>
      </c>
      <c r="H29" s="1" t="str">
        <f>VLOOKUP(Tabla1[[#This Row],[Responsable]],Responsables!$A$2:$B$10,2,FALSE)</f>
        <v>santiagoherrera@magnetron.com.co</v>
      </c>
    </row>
    <row r="30" spans="1:8">
      <c r="A30" s="1" t="s">
        <v>46</v>
      </c>
      <c r="B30" s="1" t="s">
        <v>9</v>
      </c>
      <c r="C30" s="1" t="s">
        <v>51</v>
      </c>
      <c r="D30" s="1" t="s">
        <v>11</v>
      </c>
      <c r="E30" s="1" t="s">
        <v>12</v>
      </c>
      <c r="F30" s="1">
        <v>0</v>
      </c>
      <c r="G30" s="1" t="s">
        <v>13</v>
      </c>
      <c r="H30" s="1" t="str">
        <f>VLOOKUP(Tabla1[[#This Row],[Responsable]],Responsables!$A$2:$B$10,2,FALSE)</f>
        <v>santiagoherrera@magnetron.com.co</v>
      </c>
    </row>
    <row r="31" spans="1:8">
      <c r="A31" s="1" t="s">
        <v>46</v>
      </c>
      <c r="B31" s="1" t="s">
        <v>9</v>
      </c>
      <c r="C31" s="1" t="s">
        <v>52</v>
      </c>
      <c r="D31" s="1" t="s">
        <v>11</v>
      </c>
      <c r="E31" s="1" t="s">
        <v>12</v>
      </c>
      <c r="F31" s="1">
        <v>0</v>
      </c>
      <c r="G31" s="1" t="s">
        <v>13</v>
      </c>
      <c r="H31" s="1" t="str">
        <f>VLOOKUP(Tabla1[[#This Row],[Responsable]],Responsables!$A$2:$B$10,2,FALSE)</f>
        <v>santiagoherrera@magnetron.com.co</v>
      </c>
    </row>
    <row r="32" spans="1:8">
      <c r="A32" s="1" t="s">
        <v>46</v>
      </c>
      <c r="B32" s="1" t="s">
        <v>9</v>
      </c>
      <c r="C32" s="1" t="s">
        <v>53</v>
      </c>
      <c r="D32" s="1" t="s">
        <v>11</v>
      </c>
      <c r="E32" s="1" t="s">
        <v>12</v>
      </c>
      <c r="F32" s="1">
        <v>0</v>
      </c>
      <c r="G32" s="1" t="s">
        <v>13</v>
      </c>
      <c r="H32" s="1" t="str">
        <f>VLOOKUP(Tabla1[[#This Row],[Responsable]],Responsables!$A$2:$B$10,2,FALSE)</f>
        <v>santiagoherrera@magnetron.com.co</v>
      </c>
    </row>
    <row r="33" spans="1:8">
      <c r="A33" s="1" t="s">
        <v>46</v>
      </c>
      <c r="B33" s="1" t="s">
        <v>9</v>
      </c>
      <c r="C33" s="1" t="s">
        <v>54</v>
      </c>
      <c r="D33" s="1" t="s">
        <v>11</v>
      </c>
      <c r="E33" s="1" t="s">
        <v>12</v>
      </c>
      <c r="F33" s="1">
        <v>0</v>
      </c>
      <c r="G33" s="1" t="s">
        <v>13</v>
      </c>
      <c r="H33" s="1" t="str">
        <f>VLOOKUP(Tabla1[[#This Row],[Responsable]],Responsables!$A$2:$B$10,2,FALSE)</f>
        <v>santiagoherrera@magnetron.com.co</v>
      </c>
    </row>
    <row r="34" spans="1:8">
      <c r="A34" s="1" t="s">
        <v>46</v>
      </c>
      <c r="B34" s="1" t="s">
        <v>9</v>
      </c>
      <c r="C34" s="1" t="s">
        <v>55</v>
      </c>
      <c r="D34" s="1" t="s">
        <v>11</v>
      </c>
      <c r="E34" s="1" t="s">
        <v>12</v>
      </c>
      <c r="F34" s="1">
        <v>0</v>
      </c>
      <c r="G34" s="1" t="s">
        <v>13</v>
      </c>
      <c r="H34" s="1" t="str">
        <f>VLOOKUP(Tabla1[[#This Row],[Responsable]],Responsables!$A$2:$B$10,2,FALSE)</f>
        <v>santiagoherrera@magnetron.com.co</v>
      </c>
    </row>
    <row r="35" spans="1:8">
      <c r="A35" s="1" t="s">
        <v>46</v>
      </c>
      <c r="B35" s="1" t="s">
        <v>9</v>
      </c>
      <c r="C35" s="1" t="s">
        <v>56</v>
      </c>
      <c r="D35" s="1" t="s">
        <v>11</v>
      </c>
      <c r="E35" s="1" t="s">
        <v>12</v>
      </c>
      <c r="F35" s="1">
        <v>0</v>
      </c>
      <c r="G35" s="1" t="s">
        <v>13</v>
      </c>
      <c r="H35" s="1" t="str">
        <f>VLOOKUP(Tabla1[[#This Row],[Responsable]],Responsables!$A$2:$B$10,2,FALSE)</f>
        <v>santiagoherrera@magnetron.com.co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F0FC63-959C-4DD6-BB86-B365973AF5A5}">
          <x14:formula1>
            <xm:f>Responsables!$A$2:$A$10</xm:f>
          </x14:formula1>
          <xm:sqref>D2:D35</xm:sqref>
        </x14:dataValidation>
        <x14:dataValidation type="list" allowBlank="1" showInputMessage="1" showErrorMessage="1" xr:uid="{F6DC5986-ADA3-4263-8429-A680475F04A9}">
          <x14:formula1>
            <xm:f>Responsables!$E$2:$E$6</xm:f>
          </x14:formula1>
          <xm:sqref>A2:A35</xm:sqref>
        </x14:dataValidation>
        <x14:dataValidation type="list" allowBlank="1" showInputMessage="1" showErrorMessage="1" xr:uid="{A05D8DC6-1DFC-45D5-AC10-FC4C210B15C9}">
          <x14:formula1>
            <xm:f>Responsables!$C$2:$C$3</xm:f>
          </x14:formula1>
          <xm:sqref>B2:B35</xm:sqref>
        </x14:dataValidation>
        <x14:dataValidation type="list" allowBlank="1" showInputMessage="1" showErrorMessage="1" xr:uid="{761DBD3F-D934-407D-9E59-D0BA669E2F48}">
          <x14:formula1>
            <xm:f>Responsables!$D$2:$D$4</xm:f>
          </x14:formula1>
          <xm:sqref>E2:E35</xm:sqref>
        </x14:dataValidation>
        <x14:dataValidation type="list" allowBlank="1" showInputMessage="1" showErrorMessage="1" xr:uid="{F0183257-2A46-45E0-AF3A-998855BD398E}">
          <x14:formula1>
            <xm:f>Responsables!$F$2:$F$6</xm:f>
          </x14:formula1>
          <xm:sqref>G2:G35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11BF-5094-4495-AF5B-E726ED2AA4FC}">
  <dimension ref="A1:H3"/>
  <sheetViews>
    <sheetView workbookViewId="0">
      <selection activeCell="H10" sqref="H10"/>
    </sheetView>
  </sheetViews>
  <sheetFormatPr defaultRowHeight="15"/>
  <cols>
    <col min="1" max="1" width="12.140625" bestFit="1" customWidth="1"/>
    <col min="2" max="2" width="10.28515625" bestFit="1" customWidth="1"/>
    <col min="3" max="3" width="27.28515625" bestFit="1" customWidth="1"/>
    <col min="4" max="4" width="15.5703125" bestFit="1" customWidth="1"/>
    <col min="5" max="5" width="9.7109375" bestFit="1" customWidth="1"/>
    <col min="6" max="6" width="12" bestFit="1" customWidth="1"/>
    <col min="7" max="7" width="14.85546875" bestFit="1" customWidth="1"/>
    <col min="8" max="8" width="33.42578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57</v>
      </c>
      <c r="H1" s="6" t="s">
        <v>58</v>
      </c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7"/>
      <c r="B3" s="7"/>
      <c r="C3" s="7"/>
      <c r="D3" s="7"/>
      <c r="E3" s="7"/>
      <c r="F3" s="7"/>
      <c r="G3" s="7"/>
      <c r="H3" s="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C30FBDA-62D0-4DBF-AE8F-3E61390BD3A8}">
          <x14:formula1>
            <xm:f>Responsables!$D$2:$D$4</xm:f>
          </x14:formula1>
          <xm:sqref>E2:E3</xm:sqref>
        </x14:dataValidation>
        <x14:dataValidation type="list" allowBlank="1" showInputMessage="1" showErrorMessage="1" xr:uid="{77C62163-25E9-4327-8329-CDCB010A4EE1}">
          <x14:formula1>
            <xm:f>Responsables!$C$2:$C$3</xm:f>
          </x14:formula1>
          <xm:sqref>B2:B3</xm:sqref>
        </x14:dataValidation>
        <x14:dataValidation type="list" allowBlank="1" showInputMessage="1" showErrorMessage="1" xr:uid="{5DB6F99D-6D52-4F20-AACD-D4174B496F4D}">
          <x14:formula1>
            <xm:f>Responsables!$E$2:$E$6</xm:f>
          </x14:formula1>
          <xm:sqref>A2:A3</xm:sqref>
        </x14:dataValidation>
        <x14:dataValidation type="list" allowBlank="1" showInputMessage="1" showErrorMessage="1" xr:uid="{BEC50D93-90E1-4C1D-AFAD-AE8A006CBD4D}">
          <x14:formula1>
            <xm:f>Responsables!$A$2:$A$10</xm:f>
          </x14:formula1>
          <xm:sqref>D2:D3</xm:sqref>
        </x14:dataValidation>
        <x14:dataValidation type="list" allowBlank="1" showInputMessage="1" showErrorMessage="1" xr:uid="{CB4E40C1-F360-42E0-A6E8-B2FB1E01D17C}">
          <x14:formula1>
            <xm:f>Responsables!$F$2:$F$6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E04D-8A1E-451C-BE90-45BAEDC5FB34}">
  <dimension ref="A1:G12"/>
  <sheetViews>
    <sheetView workbookViewId="0">
      <selection activeCell="D16" sqref="D16"/>
    </sheetView>
  </sheetViews>
  <sheetFormatPr defaultRowHeight="15"/>
  <cols>
    <col min="1" max="1" width="17.5703125" bestFit="1" customWidth="1"/>
    <col min="2" max="2" width="33.42578125" bestFit="1" customWidth="1"/>
    <col min="3" max="3" width="10.28515625" bestFit="1" customWidth="1"/>
    <col min="4" max="4" width="14.140625" bestFit="1" customWidth="1"/>
    <col min="5" max="5" width="18" customWidth="1"/>
    <col min="6" max="6" width="21" bestFit="1" customWidth="1"/>
  </cols>
  <sheetData>
    <row r="1" spans="1:7">
      <c r="A1" s="2" t="s">
        <v>59</v>
      </c>
      <c r="B1" s="2" t="s">
        <v>60</v>
      </c>
      <c r="C1" s="2" t="s">
        <v>1</v>
      </c>
      <c r="D1" s="2" t="s">
        <v>61</v>
      </c>
      <c r="E1" s="2" t="s">
        <v>0</v>
      </c>
      <c r="F1" s="2" t="s">
        <v>6</v>
      </c>
      <c r="G1" s="2"/>
    </row>
    <row r="2" spans="1:7">
      <c r="A2" s="2" t="s">
        <v>11</v>
      </c>
      <c r="B2" s="4" t="s">
        <v>62</v>
      </c>
      <c r="C2" s="2" t="s">
        <v>9</v>
      </c>
      <c r="D2" s="2" t="s">
        <v>12</v>
      </c>
      <c r="E2" s="2" t="s">
        <v>8</v>
      </c>
      <c r="F2" s="2" t="s">
        <v>13</v>
      </c>
      <c r="G2" s="2"/>
    </row>
    <row r="3" spans="1:7">
      <c r="A3" s="2" t="s">
        <v>18</v>
      </c>
      <c r="B3" s="4" t="s">
        <v>63</v>
      </c>
      <c r="C3" s="2" t="s">
        <v>2</v>
      </c>
      <c r="D3" s="2" t="s">
        <v>15</v>
      </c>
      <c r="E3" s="2" t="s">
        <v>26</v>
      </c>
      <c r="F3" s="2" t="s">
        <v>64</v>
      </c>
      <c r="G3" s="2"/>
    </row>
    <row r="4" spans="1:7">
      <c r="A4" s="2" t="s">
        <v>65</v>
      </c>
      <c r="B4" s="4" t="s">
        <v>66</v>
      </c>
      <c r="C4" s="2"/>
      <c r="D4" s="2" t="s">
        <v>19</v>
      </c>
      <c r="E4" s="2" t="s">
        <v>36</v>
      </c>
      <c r="F4" s="2"/>
      <c r="G4" s="2"/>
    </row>
    <row r="5" spans="1:7">
      <c r="A5" s="2" t="s">
        <v>67</v>
      </c>
      <c r="B5" s="4" t="s">
        <v>68</v>
      </c>
      <c r="C5" s="2"/>
      <c r="D5" s="2"/>
      <c r="E5" s="2" t="s">
        <v>38</v>
      </c>
      <c r="G5" s="2"/>
    </row>
    <row r="6" spans="1:7">
      <c r="A6" s="2" t="s">
        <v>69</v>
      </c>
      <c r="B6" s="4" t="s">
        <v>70</v>
      </c>
      <c r="C6" s="2"/>
      <c r="D6" s="2"/>
      <c r="E6" s="2" t="s">
        <v>46</v>
      </c>
      <c r="F6" s="2"/>
      <c r="G6" s="2"/>
    </row>
    <row r="7" spans="1:7">
      <c r="A7" s="2" t="s">
        <v>71</v>
      </c>
      <c r="B7" s="4" t="s">
        <v>72</v>
      </c>
      <c r="C7" s="2"/>
      <c r="D7" s="2"/>
      <c r="E7" s="2"/>
      <c r="F7" s="2"/>
      <c r="G7" s="2"/>
    </row>
    <row r="8" spans="1:7">
      <c r="A8" s="2" t="s">
        <v>73</v>
      </c>
      <c r="B8" s="4" t="s">
        <v>74</v>
      </c>
      <c r="C8" s="2"/>
      <c r="D8" s="2"/>
      <c r="E8" s="2"/>
      <c r="F8" s="2"/>
      <c r="G8" s="2"/>
    </row>
    <row r="9" spans="1:7">
      <c r="A9" s="2" t="s">
        <v>75</v>
      </c>
      <c r="B9" s="4" t="s">
        <v>76</v>
      </c>
      <c r="C9" s="2"/>
      <c r="D9" s="2"/>
      <c r="E9" s="2"/>
      <c r="F9" s="2"/>
      <c r="G9" s="2"/>
    </row>
    <row r="10" spans="1:7">
      <c r="A10" s="2" t="s">
        <v>77</v>
      </c>
      <c r="B10" s="4" t="s">
        <v>78</v>
      </c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</sheetData>
  <hyperlinks>
    <hyperlink ref="B2" r:id="rId1" xr:uid="{60C80C44-DC08-4DB5-927B-EDF411AC47F2}"/>
    <hyperlink ref="B6" r:id="rId2" xr:uid="{79F8C99A-1453-4AE9-84A3-4529DEB572C5}"/>
    <hyperlink ref="B5" r:id="rId3" xr:uid="{FEFA51D2-1E1E-430E-A487-534D060004A8}"/>
    <hyperlink ref="B4" r:id="rId4" xr:uid="{4FB63C2F-8565-4969-B4AF-9039F31CCEF8}"/>
    <hyperlink ref="B7" r:id="rId5" xr:uid="{6E8384A7-BE54-4A35-89C9-37AE82D7B6DE}"/>
    <hyperlink ref="B10" r:id="rId6" xr:uid="{2472F60F-40D7-49A2-861E-15F0CCB077D2}"/>
    <hyperlink ref="B9" r:id="rId7" xr:uid="{644735F2-FBEB-4120-983D-7031CC04D5D4}"/>
    <hyperlink ref="B8" r:id="rId8" xr:uid="{1C2B83A6-4A9F-4E48-A64C-B7BBC435CB7D}"/>
    <hyperlink ref="B3" r:id="rId9" xr:uid="{EE6B0D4E-21F9-4AFD-8BB4-462417E68D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DDF5E8BCC13B4AB13994D5292E7CF9" ma:contentTypeVersion="10" ma:contentTypeDescription="Crear nuevo documento." ma:contentTypeScope="" ma:versionID="9f73602e1b5983aa58ef83e46b539df5">
  <xsd:schema xmlns:xsd="http://www.w3.org/2001/XMLSchema" xmlns:xs="http://www.w3.org/2001/XMLSchema" xmlns:p="http://schemas.microsoft.com/office/2006/metadata/properties" xmlns:ns2="c32ba8d5-13ff-4613-b516-8bff5d64ea83" xmlns:ns3="fc1c5406-25a9-4ee9-b8fd-7d8d22ffc4f4" targetNamespace="http://schemas.microsoft.com/office/2006/metadata/properties" ma:root="true" ma:fieldsID="8385c081f07ca1b930cae8b48f24f297" ns2:_="" ns3:_="">
    <xsd:import namespace="c32ba8d5-13ff-4613-b516-8bff5d64ea83"/>
    <xsd:import namespace="fc1c5406-25a9-4ee9-b8fd-7d8d22ffc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ba8d5-13ff-4613-b516-8bff5d64e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59b074e-f10d-4067-8a6b-dc723e6d9e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c5406-25a9-4ee9-b8fd-7d8d22ffc4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9810b6-496e-4f21-a147-3bf72357f93f}" ma:internalName="TaxCatchAll" ma:showField="CatchAllData" ma:web="fc1c5406-25a9-4ee9-b8fd-7d8d22ffc4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1c5406-25a9-4ee9-b8fd-7d8d22ffc4f4" xsi:nil="true"/>
    <lcf76f155ced4ddcb4097134ff3c332f xmlns="c32ba8d5-13ff-4613-b516-8bff5d64ea8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FF320-56AF-4CE4-BCE6-1D1569319512}"/>
</file>

<file path=customXml/itemProps2.xml><?xml version="1.0" encoding="utf-8"?>
<ds:datastoreItem xmlns:ds="http://schemas.openxmlformats.org/officeDocument/2006/customXml" ds:itemID="{AFCFFAAC-21D3-4FB7-B2D2-5459E2066DDC}"/>
</file>

<file path=customXml/itemProps3.xml><?xml version="1.0" encoding="utf-8"?>
<ds:datastoreItem xmlns:ds="http://schemas.openxmlformats.org/officeDocument/2006/customXml" ds:itemID="{5B91B94D-AF0F-4509-A862-3512CCD97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Herrera Llano</cp:lastModifiedBy>
  <cp:revision/>
  <dcterms:created xsi:type="dcterms:W3CDTF">2025-08-11T22:11:07Z</dcterms:created>
  <dcterms:modified xsi:type="dcterms:W3CDTF">2025-08-25T16:18:26Z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0x01010035DDF5E8BCC13B4AB13994D5292E7CF9</vt:lpwstr>
  </property>
  <property fmtid="{D5CDD505-2E9C-101B-9397-08002B2CF9AE}" pid="3" name="MediaServiceImageTags">
    <vt:lpwstr/>
  </property>
</Properties>
</file>