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Raices de funciones\Metodo Punto Fijo\"/>
    </mc:Choice>
  </mc:AlternateContent>
  <xr:revisionPtr revIDLastSave="0" documentId="13_ncr:1_{EFB3C199-4A5B-4849-AE8E-B9F5C326E82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aiz 1" sheetId="1" r:id="rId1"/>
    <sheet name="Raiz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J3" i="3"/>
  <c r="J8" i="3"/>
  <c r="L8" i="3" s="1"/>
  <c r="M8" i="3" s="1"/>
  <c r="J7" i="3"/>
  <c r="L7" i="3" s="1"/>
  <c r="N4" i="3"/>
  <c r="J4" i="3"/>
  <c r="N3" i="3"/>
  <c r="E3" i="3"/>
  <c r="E5" i="1"/>
  <c r="F5" i="1"/>
  <c r="G5" i="1"/>
  <c r="E6" i="1"/>
  <c r="F6" i="1" s="1"/>
  <c r="E7" i="1" s="1"/>
  <c r="F4" i="1"/>
  <c r="J4" i="1"/>
  <c r="J3" i="1"/>
  <c r="E4" i="3" l="1"/>
  <c r="G4" i="3"/>
  <c r="F4" i="3"/>
  <c r="E5" i="3" s="1"/>
  <c r="L9" i="3"/>
  <c r="M7" i="3"/>
  <c r="G7" i="1"/>
  <c r="F7" i="1"/>
  <c r="E8" i="1" s="1"/>
  <c r="G6" i="1"/>
  <c r="N4" i="1"/>
  <c r="N3" i="1"/>
  <c r="E3" i="1"/>
  <c r="J8" i="1"/>
  <c r="L8" i="1" s="1"/>
  <c r="M8" i="1" s="1"/>
  <c r="J7" i="1"/>
  <c r="L7" i="1" s="1"/>
  <c r="G5" i="3" l="1"/>
  <c r="F5" i="3"/>
  <c r="E6" i="3" s="1"/>
  <c r="F8" i="1"/>
  <c r="E9" i="1" s="1"/>
  <c r="G8" i="1"/>
  <c r="E4" i="1"/>
  <c r="F3" i="1"/>
  <c r="L9" i="1"/>
  <c r="M7" i="1"/>
  <c r="G6" i="3" l="1"/>
  <c r="F6" i="3"/>
  <c r="E7" i="3" s="1"/>
  <c r="F9" i="1"/>
  <c r="E10" i="1" s="1"/>
  <c r="G9" i="1"/>
  <c r="G4" i="1"/>
  <c r="G7" i="3" l="1"/>
  <c r="F7" i="3"/>
  <c r="E8" i="3" s="1"/>
  <c r="F10" i="1"/>
  <c r="E11" i="1" s="1"/>
  <c r="G10" i="1"/>
  <c r="G8" i="3" l="1"/>
  <c r="F8" i="3"/>
  <c r="E9" i="3" s="1"/>
  <c r="F11" i="1"/>
  <c r="E12" i="1" s="1"/>
  <c r="G11" i="1"/>
  <c r="G9" i="3" l="1"/>
  <c r="F9" i="3"/>
  <c r="E10" i="3" s="1"/>
  <c r="F12" i="1"/>
  <c r="E13" i="1" s="1"/>
  <c r="G12" i="1"/>
  <c r="G10" i="3" l="1"/>
  <c r="F10" i="3"/>
  <c r="E11" i="3" s="1"/>
  <c r="F13" i="1"/>
  <c r="E14" i="1" s="1"/>
  <c r="G13" i="1"/>
  <c r="G11" i="3" l="1"/>
  <c r="F11" i="3"/>
  <c r="E12" i="3" s="1"/>
  <c r="F14" i="1"/>
  <c r="E15" i="1" s="1"/>
  <c r="G14" i="1"/>
  <c r="G12" i="3" l="1"/>
  <c r="F12" i="3"/>
  <c r="E13" i="3" s="1"/>
  <c r="G15" i="1"/>
  <c r="F15" i="1"/>
  <c r="G13" i="3" l="1"/>
  <c r="F13" i="3"/>
  <c r="E14" i="3" s="1"/>
  <c r="B15" i="1"/>
  <c r="G14" i="3" l="1"/>
  <c r="F14" i="3"/>
  <c r="E15" i="3" s="1"/>
  <c r="G15" i="3" l="1"/>
  <c r="B15" i="3"/>
  <c r="F15" i="3"/>
</calcChain>
</file>

<file path=xl/sharedStrings.xml><?xml version="1.0" encoding="utf-8"?>
<sst xmlns="http://schemas.openxmlformats.org/spreadsheetml/2006/main" count="48" uniqueCount="24">
  <si>
    <t>Formula</t>
  </si>
  <si>
    <t>i</t>
  </si>
  <si>
    <t>xi</t>
  </si>
  <si>
    <t>g(xi)</t>
  </si>
  <si>
    <t>|E|</t>
  </si>
  <si>
    <t>Condicion Convergencia</t>
  </si>
  <si>
    <t>Cumple?</t>
  </si>
  <si>
    <t>-</t>
  </si>
  <si>
    <t>g(x)</t>
  </si>
  <si>
    <t>Funcion derivada</t>
  </si>
  <si>
    <t>absoluto</t>
  </si>
  <si>
    <t>Es menor que 1?</t>
  </si>
  <si>
    <t>g'(x)</t>
  </si>
  <si>
    <t>Error</t>
  </si>
  <si>
    <t>ε=10^-3</t>
  </si>
  <si>
    <t>Raiz</t>
  </si>
  <si>
    <t>f(x)=(-0,874*x^2)+(1,750*x)+2,627</t>
  </si>
  <si>
    <t>Intervalo [-2;0,5]</t>
  </si>
  <si>
    <t>g(-2)</t>
  </si>
  <si>
    <t>g(0,500)</t>
  </si>
  <si>
    <t>g'(-2)</t>
  </si>
  <si>
    <t>g'(0,500)</t>
  </si>
  <si>
    <t>sqrt(2,0022*x+3,0057)</t>
  </si>
  <si>
    <t>(2,0022)/(2*sqrt(2,0022*x+3,0057))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</si>
</sst>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/>
    <xf numFmtId="164" fontId="0" fillId="0" borderId="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5"/>
  <sheetViews>
    <sheetView topLeftCell="B1" workbookViewId="0">
      <selection activeCell="E17" sqref="E17"/>
    </sheetView>
  </sheetViews>
  <sheetFormatPr defaultRowHeight="15" x14ac:dyDescent="0.25"/>
  <cols>
    <col min="2" max="2" width="32.85546875" customWidth="1"/>
    <col min="5" max="5" width="10.5703125" customWidth="1"/>
    <col min="10" max="10" width="12" customWidth="1"/>
    <col min="11" max="11" width="10.5703125" customWidth="1"/>
    <col min="12" max="12" width="11.7109375" customWidth="1"/>
    <col min="13" max="13" width="14.42578125" customWidth="1"/>
  </cols>
  <sheetData>
    <row r="1" spans="2:14" ht="15.75" thickBot="1" x14ac:dyDescent="0.3"/>
    <row r="2" spans="2:14" x14ac:dyDescent="0.25">
      <c r="B2" s="1" t="s">
        <v>0</v>
      </c>
      <c r="D2" s="2" t="s">
        <v>1</v>
      </c>
      <c r="E2" s="3" t="s">
        <v>2</v>
      </c>
      <c r="F2" s="3" t="s">
        <v>3</v>
      </c>
      <c r="G2" s="4" t="s">
        <v>4</v>
      </c>
      <c r="I2" s="5"/>
      <c r="J2" s="21" t="s">
        <v>5</v>
      </c>
      <c r="K2" s="21"/>
      <c r="L2" s="21" t="s">
        <v>17</v>
      </c>
      <c r="M2" s="21"/>
      <c r="N2" s="4" t="s">
        <v>6</v>
      </c>
    </row>
    <row r="3" spans="2:14" ht="15.75" thickBot="1" x14ac:dyDescent="0.3">
      <c r="B3" s="6" t="s">
        <v>16</v>
      </c>
      <c r="D3" s="7">
        <v>0</v>
      </c>
      <c r="E3" s="8">
        <f>L3</f>
        <v>2</v>
      </c>
      <c r="F3" s="8">
        <f>SQRT(2.0022*E3+3.0057)</f>
        <v>2.6476593436467617</v>
      </c>
      <c r="G3" s="9" t="s">
        <v>7</v>
      </c>
      <c r="I3" s="7" t="s">
        <v>18</v>
      </c>
      <c r="J3" s="22" t="e">
        <f>SQRT(2.0022*-L3+3.0057)</f>
        <v>#NUM!</v>
      </c>
      <c r="K3" s="22"/>
      <c r="L3" s="22">
        <v>2</v>
      </c>
      <c r="M3" s="22"/>
      <c r="N3" s="11" t="e">
        <f>IF(J3&lt;=L4 &amp; J3&gt;=L3,"si","no")</f>
        <v>#NUM!</v>
      </c>
    </row>
    <row r="4" spans="2:14" ht="15.75" thickBot="1" x14ac:dyDescent="0.3">
      <c r="B4" s="12"/>
      <c r="D4" s="7">
        <v>1</v>
      </c>
      <c r="E4" s="8">
        <f>F3</f>
        <v>2.6476593436467617</v>
      </c>
      <c r="F4" s="8">
        <f>SQRT(2.0022*E4+3.0057)</f>
        <v>2.8821595267870839</v>
      </c>
      <c r="G4" s="9">
        <f>ABS(E4-E3)</f>
        <v>0.6476593436467617</v>
      </c>
      <c r="I4" s="13" t="s">
        <v>19</v>
      </c>
      <c r="J4" s="22">
        <f>SQRT(2.0022*-L4+3.0057)</f>
        <v>2.0016992781134735</v>
      </c>
      <c r="K4" s="22"/>
      <c r="L4" s="23">
        <v>-0.5</v>
      </c>
      <c r="M4" s="24"/>
      <c r="N4" s="15" t="str">
        <f>IF(J4&lt;=L5 &amp; J4&gt;=L4,"si","no")</f>
        <v>si</v>
      </c>
    </row>
    <row r="5" spans="2:14" ht="15.75" thickBot="1" x14ac:dyDescent="0.3">
      <c r="B5" s="1" t="s">
        <v>8</v>
      </c>
      <c r="D5" s="7">
        <v>2</v>
      </c>
      <c r="E5" s="8">
        <f t="shared" ref="E5:E15" si="0">F4</f>
        <v>2.8821595267870839</v>
      </c>
      <c r="F5" s="8">
        <f t="shared" ref="F5:F15" si="1">SQRT(2.0022*E5+3.0057)</f>
        <v>2.9624921610922619</v>
      </c>
      <c r="G5" s="9">
        <f t="shared" ref="G5:G15" si="2">ABS(E5-E4)</f>
        <v>0.23450018314032217</v>
      </c>
      <c r="I5" s="12"/>
      <c r="J5" s="25"/>
      <c r="K5" s="25"/>
      <c r="L5" s="12"/>
      <c r="M5" s="12"/>
      <c r="N5" s="12"/>
    </row>
    <row r="6" spans="2:14" ht="19.5" customHeight="1" thickBot="1" x14ac:dyDescent="0.3">
      <c r="B6" s="6" t="s">
        <v>22</v>
      </c>
      <c r="D6" s="7">
        <v>3</v>
      </c>
      <c r="E6" s="8">
        <f t="shared" si="0"/>
        <v>2.9624921610922619</v>
      </c>
      <c r="F6" s="8">
        <f t="shared" si="1"/>
        <v>2.9895153127118994</v>
      </c>
      <c r="G6" s="9">
        <f t="shared" si="2"/>
        <v>8.0332634305178008E-2</v>
      </c>
      <c r="I6" s="5"/>
      <c r="J6" s="21" t="s">
        <v>9</v>
      </c>
      <c r="K6" s="21"/>
      <c r="L6" s="3" t="s">
        <v>10</v>
      </c>
      <c r="M6" s="21" t="s">
        <v>11</v>
      </c>
      <c r="N6" s="26"/>
    </row>
    <row r="7" spans="2:14" ht="15.75" thickBot="1" x14ac:dyDescent="0.3">
      <c r="B7" s="12"/>
      <c r="D7" s="7">
        <v>4</v>
      </c>
      <c r="E7" s="8">
        <f t="shared" si="0"/>
        <v>2.9895153127118994</v>
      </c>
      <c r="F7" s="8">
        <f t="shared" si="1"/>
        <v>2.998550909874929</v>
      </c>
      <c r="G7" s="9">
        <f t="shared" si="2"/>
        <v>2.7023151619637531E-2</v>
      </c>
      <c r="I7" s="7" t="s">
        <v>20</v>
      </c>
      <c r="J7" s="22">
        <f>2.75-1.748*L3</f>
        <v>-0.746</v>
      </c>
      <c r="K7" s="22"/>
      <c r="L7" s="10">
        <f>ABS(J7)</f>
        <v>0.746</v>
      </c>
      <c r="M7" s="22" t="str">
        <f>IF(L7&lt;1,"si","no")</f>
        <v>si</v>
      </c>
      <c r="N7" s="27"/>
    </row>
    <row r="8" spans="2:14" ht="15.75" thickBot="1" x14ac:dyDescent="0.3">
      <c r="B8" s="1" t="s">
        <v>12</v>
      </c>
      <c r="D8" s="7">
        <v>5</v>
      </c>
      <c r="E8" s="8">
        <f t="shared" si="0"/>
        <v>2.998550909874929</v>
      </c>
      <c r="F8" s="8">
        <f t="shared" si="1"/>
        <v>3.0015660298836644</v>
      </c>
      <c r="G8" s="9">
        <f t="shared" si="2"/>
        <v>9.0355971630295961E-3</v>
      </c>
      <c r="I8" s="13" t="s">
        <v>21</v>
      </c>
      <c r="J8" s="19">
        <f>2.75-1.748*L4</f>
        <v>3.6240000000000001</v>
      </c>
      <c r="K8" s="19"/>
      <c r="L8" s="14">
        <f>ABS(J8)</f>
        <v>3.6240000000000001</v>
      </c>
      <c r="M8" s="19" t="str">
        <f>IF(L8&lt;1,"si","no")</f>
        <v>no</v>
      </c>
      <c r="N8" s="20"/>
    </row>
    <row r="9" spans="2:14" ht="15.75" thickBot="1" x14ac:dyDescent="0.3">
      <c r="B9" s="6" t="s">
        <v>23</v>
      </c>
      <c r="D9" s="7">
        <v>6</v>
      </c>
      <c r="E9" s="8">
        <f t="shared" si="0"/>
        <v>3.0015660298836644</v>
      </c>
      <c r="F9" s="8">
        <f t="shared" si="1"/>
        <v>3.002571482085493</v>
      </c>
      <c r="G9" s="9">
        <f t="shared" si="2"/>
        <v>3.0151200087353835E-3</v>
      </c>
      <c r="I9" s="12"/>
      <c r="J9" s="12"/>
      <c r="K9" s="12"/>
      <c r="L9" s="18" t="str">
        <f>IF(L7&gt;L8,"creciente","decreciente")</f>
        <v>decreciente</v>
      </c>
      <c r="M9" s="12"/>
      <c r="N9" s="12"/>
    </row>
    <row r="10" spans="2:14" ht="15.75" thickBot="1" x14ac:dyDescent="0.3">
      <c r="B10" s="12"/>
      <c r="D10" s="7">
        <v>7</v>
      </c>
      <c r="E10" s="8">
        <f t="shared" si="0"/>
        <v>3.002571482085493</v>
      </c>
      <c r="F10" s="8">
        <f t="shared" si="1"/>
        <v>3.0029066954255463</v>
      </c>
      <c r="G10" s="9">
        <f t="shared" si="2"/>
        <v>1.0054522018285716E-3</v>
      </c>
    </row>
    <row r="11" spans="2:14" x14ac:dyDescent="0.25">
      <c r="B11" s="1" t="s">
        <v>13</v>
      </c>
      <c r="D11" s="7">
        <v>8</v>
      </c>
      <c r="E11" s="8">
        <f t="shared" si="0"/>
        <v>3.0029066954255463</v>
      </c>
      <c r="F11" s="8">
        <f t="shared" si="1"/>
        <v>3.003018445761036</v>
      </c>
      <c r="G11" s="9">
        <f t="shared" si="2"/>
        <v>3.3521334005337522E-4</v>
      </c>
    </row>
    <row r="12" spans="2:14" ht="15.75" thickBot="1" x14ac:dyDescent="0.3">
      <c r="B12" s="6" t="s">
        <v>14</v>
      </c>
      <c r="D12" s="7">
        <v>9</v>
      </c>
      <c r="E12" s="8">
        <f t="shared" si="0"/>
        <v>3.003018445761036</v>
      </c>
      <c r="F12" s="8">
        <f t="shared" si="1"/>
        <v>3.0030556991342578</v>
      </c>
      <c r="G12" s="9">
        <f t="shared" si="2"/>
        <v>1.1175033548971314E-4</v>
      </c>
    </row>
    <row r="13" spans="2:14" ht="15.75" thickBot="1" x14ac:dyDescent="0.3">
      <c r="B13" s="12"/>
      <c r="D13" s="7">
        <v>10</v>
      </c>
      <c r="E13" s="8">
        <f t="shared" si="0"/>
        <v>3.0030556991342578</v>
      </c>
      <c r="F13" s="8">
        <f t="shared" si="1"/>
        <v>3.0030681179098506</v>
      </c>
      <c r="G13" s="9">
        <f t="shared" si="2"/>
        <v>3.7253373221801667E-5</v>
      </c>
      <c r="I13" s="16"/>
    </row>
    <row r="14" spans="2:14" x14ac:dyDescent="0.25">
      <c r="B14" s="1" t="s">
        <v>15</v>
      </c>
      <c r="D14" s="7">
        <v>11</v>
      </c>
      <c r="E14" s="8">
        <f t="shared" si="0"/>
        <v>3.0030681179098506</v>
      </c>
      <c r="F14" s="8">
        <f t="shared" si="1"/>
        <v>3.0030722578185003</v>
      </c>
      <c r="G14" s="9">
        <f t="shared" si="2"/>
        <v>1.2418775592770714E-5</v>
      </c>
      <c r="I14" s="16"/>
    </row>
    <row r="15" spans="2:14" ht="15.75" thickBot="1" x14ac:dyDescent="0.3">
      <c r="B15" s="17">
        <f>E15</f>
        <v>3.0030722578185003</v>
      </c>
      <c r="D15" s="13">
        <v>12</v>
      </c>
      <c r="E15" s="8">
        <f t="shared" si="0"/>
        <v>3.0030722578185003</v>
      </c>
      <c r="F15" s="8">
        <f t="shared" si="1"/>
        <v>3.0030736378923848</v>
      </c>
      <c r="G15" s="9">
        <f t="shared" si="2"/>
        <v>4.1399086496696214E-6</v>
      </c>
      <c r="I15" s="16"/>
    </row>
  </sheetData>
  <mergeCells count="13">
    <mergeCell ref="J8:K8"/>
    <mergeCell ref="M8:N8"/>
    <mergeCell ref="J2:K2"/>
    <mergeCell ref="L2:M2"/>
    <mergeCell ref="J3:K3"/>
    <mergeCell ref="L3:M3"/>
    <mergeCell ref="J4:K4"/>
    <mergeCell ref="L4:M4"/>
    <mergeCell ref="J5:K5"/>
    <mergeCell ref="J6:K6"/>
    <mergeCell ref="M6:N6"/>
    <mergeCell ref="J7:K7"/>
    <mergeCell ref="M7:N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60E6-CC90-44CD-86D6-36421B6F874A}">
  <dimension ref="B1:N15"/>
  <sheetViews>
    <sheetView tabSelected="1" topLeftCell="B1" workbookViewId="0">
      <selection activeCell="L14" sqref="L14"/>
    </sheetView>
  </sheetViews>
  <sheetFormatPr defaultRowHeight="15" x14ac:dyDescent="0.25"/>
  <cols>
    <col min="2" max="2" width="32.85546875" customWidth="1"/>
    <col min="5" max="5" width="10.5703125" customWidth="1"/>
    <col min="10" max="10" width="12" customWidth="1"/>
    <col min="11" max="11" width="10.5703125" customWidth="1"/>
    <col min="12" max="12" width="11.7109375" customWidth="1"/>
    <col min="13" max="13" width="14.42578125" customWidth="1"/>
  </cols>
  <sheetData>
    <row r="1" spans="2:14" ht="15.75" thickBot="1" x14ac:dyDescent="0.3"/>
    <row r="2" spans="2:14" x14ac:dyDescent="0.25">
      <c r="B2" s="1" t="s">
        <v>0</v>
      </c>
      <c r="D2" s="2" t="s">
        <v>1</v>
      </c>
      <c r="E2" s="3" t="s">
        <v>2</v>
      </c>
      <c r="F2" s="3" t="s">
        <v>3</v>
      </c>
      <c r="G2" s="4" t="s">
        <v>4</v>
      </c>
      <c r="I2" s="5"/>
      <c r="J2" s="21" t="s">
        <v>5</v>
      </c>
      <c r="K2" s="21"/>
      <c r="L2" s="21" t="s">
        <v>17</v>
      </c>
      <c r="M2" s="21"/>
      <c r="N2" s="4" t="s">
        <v>6</v>
      </c>
    </row>
    <row r="3" spans="2:14" ht="15.75" thickBot="1" x14ac:dyDescent="0.3">
      <c r="B3" s="6" t="s">
        <v>16</v>
      </c>
      <c r="D3" s="7">
        <v>0</v>
      </c>
      <c r="E3" s="8">
        <f>L3</f>
        <v>2</v>
      </c>
      <c r="F3" s="8">
        <f>SQRT((2.0022*E3+3.0057))</f>
        <v>2.6476593436467617</v>
      </c>
      <c r="G3" s="9" t="s">
        <v>7</v>
      </c>
      <c r="I3" s="7" t="s">
        <v>18</v>
      </c>
      <c r="J3" s="22">
        <f>SQRT(2.0022*L3+3.0057)</f>
        <v>2.6476593436467617</v>
      </c>
      <c r="K3" s="22"/>
      <c r="L3" s="22">
        <v>2</v>
      </c>
      <c r="M3" s="22"/>
      <c r="N3" s="11" t="str">
        <f>IF(J3&lt;=L4 &amp; J3&gt;=L3,"si","no")</f>
        <v>si</v>
      </c>
    </row>
    <row r="4" spans="2:14" ht="15.75" thickBot="1" x14ac:dyDescent="0.3">
      <c r="B4" s="12"/>
      <c r="D4" s="7">
        <v>1</v>
      </c>
      <c r="E4" s="8">
        <f>F3</f>
        <v>2.6476593436467617</v>
      </c>
      <c r="F4" s="8">
        <f>SQRT(2.0022*E4+3.0057)</f>
        <v>2.8821595267870839</v>
      </c>
      <c r="G4" s="9">
        <f>ABS(E4-E3)</f>
        <v>0.6476593436467617</v>
      </c>
      <c r="I4" s="13" t="s">
        <v>19</v>
      </c>
      <c r="J4" s="22">
        <f>SQRT(2.0022*-L4+3.0057)</f>
        <v>2.0016992781134735</v>
      </c>
      <c r="K4" s="22"/>
      <c r="L4" s="23">
        <v>-0.5</v>
      </c>
      <c r="M4" s="24"/>
      <c r="N4" s="15" t="str">
        <f>IF(J4&lt;=L5 &amp; J4&gt;=L4,"si","no")</f>
        <v>si</v>
      </c>
    </row>
    <row r="5" spans="2:14" ht="15.75" thickBot="1" x14ac:dyDescent="0.3">
      <c r="B5" s="1" t="s">
        <v>8</v>
      </c>
      <c r="D5" s="7">
        <v>2</v>
      </c>
      <c r="E5" s="8">
        <f t="shared" ref="E5:E15" si="0">F4</f>
        <v>2.8821595267870839</v>
      </c>
      <c r="F5" s="8">
        <f t="shared" ref="F5:F15" si="1">SQRT(2.0022*E5+3.0057)</f>
        <v>2.9624921610922619</v>
      </c>
      <c r="G5" s="9">
        <f t="shared" ref="G5:G15" si="2">ABS(E5-E4)</f>
        <v>0.23450018314032217</v>
      </c>
      <c r="I5" s="12"/>
      <c r="J5" s="25"/>
      <c r="K5" s="25"/>
      <c r="L5" s="12"/>
      <c r="M5" s="12"/>
      <c r="N5" s="12"/>
    </row>
    <row r="6" spans="2:14" ht="19.5" customHeight="1" thickBot="1" x14ac:dyDescent="0.3">
      <c r="B6" s="6" t="s">
        <v>22</v>
      </c>
      <c r="D6" s="7">
        <v>3</v>
      </c>
      <c r="E6" s="8">
        <f t="shared" si="0"/>
        <v>2.9624921610922619</v>
      </c>
      <c r="F6" s="8">
        <f t="shared" si="1"/>
        <v>2.9895153127118994</v>
      </c>
      <c r="G6" s="9">
        <f t="shared" si="2"/>
        <v>8.0332634305178008E-2</v>
      </c>
      <c r="I6" s="5"/>
      <c r="J6" s="21" t="s">
        <v>9</v>
      </c>
      <c r="K6" s="21"/>
      <c r="L6" s="3" t="s">
        <v>10</v>
      </c>
      <c r="M6" s="21" t="s">
        <v>11</v>
      </c>
      <c r="N6" s="26"/>
    </row>
    <row r="7" spans="2:14" ht="15.75" thickBot="1" x14ac:dyDescent="0.3">
      <c r="B7" s="12"/>
      <c r="D7" s="7">
        <v>4</v>
      </c>
      <c r="E7" s="8">
        <f t="shared" si="0"/>
        <v>2.9895153127118994</v>
      </c>
      <c r="F7" s="8">
        <f t="shared" si="1"/>
        <v>2.998550909874929</v>
      </c>
      <c r="G7" s="9">
        <f t="shared" si="2"/>
        <v>2.7023151619637531E-2</v>
      </c>
      <c r="I7" s="7" t="s">
        <v>20</v>
      </c>
      <c r="J7" s="22">
        <f>2.75-1.748*L3</f>
        <v>-0.746</v>
      </c>
      <c r="K7" s="22"/>
      <c r="L7" s="10">
        <f>ABS(J7)</f>
        <v>0.746</v>
      </c>
      <c r="M7" s="22" t="str">
        <f>IF(L7&lt;1,"si","no")</f>
        <v>si</v>
      </c>
      <c r="N7" s="27"/>
    </row>
    <row r="8" spans="2:14" ht="15.75" thickBot="1" x14ac:dyDescent="0.3">
      <c r="B8" s="1" t="s">
        <v>12</v>
      </c>
      <c r="D8" s="7">
        <v>5</v>
      </c>
      <c r="E8" s="8">
        <f t="shared" si="0"/>
        <v>2.998550909874929</v>
      </c>
      <c r="F8" s="8">
        <f t="shared" si="1"/>
        <v>3.0015660298836644</v>
      </c>
      <c r="G8" s="9">
        <f t="shared" si="2"/>
        <v>9.0355971630295961E-3</v>
      </c>
      <c r="I8" s="13" t="s">
        <v>21</v>
      </c>
      <c r="J8" s="19">
        <f>2.75-1.748*L4</f>
        <v>3.6240000000000001</v>
      </c>
      <c r="K8" s="19"/>
      <c r="L8" s="14">
        <f>ABS(J8)</f>
        <v>3.6240000000000001</v>
      </c>
      <c r="M8" s="19" t="str">
        <f>IF(L8&lt;1,"si","no")</f>
        <v>no</v>
      </c>
      <c r="N8" s="20"/>
    </row>
    <row r="9" spans="2:14" ht="15.75" thickBot="1" x14ac:dyDescent="0.3">
      <c r="B9" s="6" t="s">
        <v>23</v>
      </c>
      <c r="D9" s="7">
        <v>6</v>
      </c>
      <c r="E9" s="8">
        <f t="shared" si="0"/>
        <v>3.0015660298836644</v>
      </c>
      <c r="F9" s="8">
        <f t="shared" si="1"/>
        <v>3.002571482085493</v>
      </c>
      <c r="G9" s="9">
        <f t="shared" si="2"/>
        <v>3.0151200087353835E-3</v>
      </c>
      <c r="I9" s="12"/>
      <c r="J9" s="12"/>
      <c r="K9" s="12"/>
      <c r="L9" s="18" t="str">
        <f>IF(L7&gt;L8,"creciente","decreciente")</f>
        <v>decreciente</v>
      </c>
      <c r="M9" s="12"/>
      <c r="N9" s="12"/>
    </row>
    <row r="10" spans="2:14" ht="15.75" thickBot="1" x14ac:dyDescent="0.3">
      <c r="B10" s="12"/>
      <c r="D10" s="7">
        <v>7</v>
      </c>
      <c r="E10" s="8">
        <f t="shared" si="0"/>
        <v>3.002571482085493</v>
      </c>
      <c r="F10" s="8">
        <f t="shared" si="1"/>
        <v>3.0029066954255463</v>
      </c>
      <c r="G10" s="9">
        <f t="shared" si="2"/>
        <v>1.0054522018285716E-3</v>
      </c>
    </row>
    <row r="11" spans="2:14" x14ac:dyDescent="0.25">
      <c r="B11" s="1" t="s">
        <v>13</v>
      </c>
      <c r="D11" s="7">
        <v>8</v>
      </c>
      <c r="E11" s="8">
        <f t="shared" si="0"/>
        <v>3.0029066954255463</v>
      </c>
      <c r="F11" s="8">
        <f t="shared" si="1"/>
        <v>3.003018445761036</v>
      </c>
      <c r="G11" s="9">
        <f t="shared" si="2"/>
        <v>3.3521334005337522E-4</v>
      </c>
    </row>
    <row r="12" spans="2:14" ht="15.75" thickBot="1" x14ac:dyDescent="0.3">
      <c r="B12" s="6" t="s">
        <v>14</v>
      </c>
      <c r="D12" s="7">
        <v>9</v>
      </c>
      <c r="E12" s="8">
        <f t="shared" si="0"/>
        <v>3.003018445761036</v>
      </c>
      <c r="F12" s="8">
        <f t="shared" si="1"/>
        <v>3.0030556991342578</v>
      </c>
      <c r="G12" s="9">
        <f t="shared" si="2"/>
        <v>1.1175033548971314E-4</v>
      </c>
    </row>
    <row r="13" spans="2:14" ht="15.75" thickBot="1" x14ac:dyDescent="0.3">
      <c r="B13" s="12"/>
      <c r="D13" s="7">
        <v>10</v>
      </c>
      <c r="E13" s="8">
        <f t="shared" si="0"/>
        <v>3.0030556991342578</v>
      </c>
      <c r="F13" s="8">
        <f t="shared" si="1"/>
        <v>3.0030681179098506</v>
      </c>
      <c r="G13" s="9">
        <f t="shared" si="2"/>
        <v>3.7253373221801667E-5</v>
      </c>
      <c r="I13" s="16"/>
    </row>
    <row r="14" spans="2:14" x14ac:dyDescent="0.25">
      <c r="B14" s="1" t="s">
        <v>15</v>
      </c>
      <c r="D14" s="7">
        <v>11</v>
      </c>
      <c r="E14" s="8">
        <f t="shared" si="0"/>
        <v>3.0030681179098506</v>
      </c>
      <c r="F14" s="8">
        <f t="shared" si="1"/>
        <v>3.0030722578185003</v>
      </c>
      <c r="G14" s="9">
        <f t="shared" si="2"/>
        <v>1.2418775592770714E-5</v>
      </c>
      <c r="I14" s="16"/>
    </row>
    <row r="15" spans="2:14" ht="15.75" thickBot="1" x14ac:dyDescent="0.3">
      <c r="B15" s="17">
        <f>E15</f>
        <v>3.0030722578185003</v>
      </c>
      <c r="D15" s="13">
        <v>12</v>
      </c>
      <c r="E15" s="8">
        <f t="shared" si="0"/>
        <v>3.0030722578185003</v>
      </c>
      <c r="F15" s="8">
        <f t="shared" si="1"/>
        <v>3.0030736378923848</v>
      </c>
      <c r="G15" s="9">
        <f t="shared" si="2"/>
        <v>4.1399086496696214E-6</v>
      </c>
      <c r="I15" s="16"/>
    </row>
  </sheetData>
  <mergeCells count="13">
    <mergeCell ref="J5:K5"/>
    <mergeCell ref="J6:K6"/>
    <mergeCell ref="M6:N6"/>
    <mergeCell ref="J7:K7"/>
    <mergeCell ref="M7:N7"/>
    <mergeCell ref="J8:K8"/>
    <mergeCell ref="M8:N8"/>
    <mergeCell ref="J2:K2"/>
    <mergeCell ref="L2:M2"/>
    <mergeCell ref="J3:K3"/>
    <mergeCell ref="L3:M3"/>
    <mergeCell ref="J4:K4"/>
    <mergeCell ref="L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Raiz 1</vt:lpstr>
      <vt:lpstr>Raiz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2024-08-22T13:40:52Z</dcterms:modified>
</cp:coreProperties>
</file>