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<sst xmlns="http://schemas.openxmlformats.org/spreadsheetml/2006/main" count="348" uniqueCount="183">
  <si>
    <t xml:space="preserve">antibody_id</t>
  </si>
  <si>
    <t xml:space="preserve">antibody_type</t>
  </si>
  <si>
    <t xml:space="preserve">h_chain</t>
  </si>
  <si>
    <t xml:space="preserve">l_chain</t>
  </si>
  <si>
    <t xml:space="preserve">best_model_name</t>
  </si>
  <si>
    <t xml:space="preserve">bsa_best</t>
  </si>
  <si>
    <t xml:space="preserve">bsa_max</t>
  </si>
  <si>
    <t xml:space="preserve">bsa_mean</t>
  </si>
  <si>
    <t xml:space="preserve">bsa_min</t>
  </si>
  <si>
    <t xml:space="preserve">bsa_std</t>
  </si>
  <si>
    <t xml:space="preserve">desolv_best</t>
  </si>
  <si>
    <t xml:space="preserve">desolv_max</t>
  </si>
  <si>
    <t xml:space="preserve">desolv_mean</t>
  </si>
  <si>
    <t xml:space="preserve">desolv_min</t>
  </si>
  <si>
    <t xml:space="preserve">desolv_std</t>
  </si>
  <si>
    <t xml:space="preserve">elec_best</t>
  </si>
  <si>
    <t xml:space="preserve">elec_max</t>
  </si>
  <si>
    <t xml:space="preserve">elec_mean</t>
  </si>
  <si>
    <t xml:space="preserve">elec_min</t>
  </si>
  <si>
    <t xml:space="preserve">elec_std</t>
  </si>
  <si>
    <t xml:space="preserve">haddock_score_best</t>
  </si>
  <si>
    <t xml:space="preserve">haddock_score_max</t>
  </si>
  <si>
    <t xml:space="preserve">haddock_score_mean</t>
  </si>
  <si>
    <t xml:space="preserve">haddock_score_min</t>
  </si>
  <si>
    <t xml:space="preserve">haddock_score_std</t>
  </si>
  <si>
    <t xml:space="preserve">total_best</t>
  </si>
  <si>
    <t xml:space="preserve">total_max</t>
  </si>
  <si>
    <t xml:space="preserve">total_mean</t>
  </si>
  <si>
    <t xml:space="preserve">total_min</t>
  </si>
  <si>
    <t xml:space="preserve">total_std</t>
  </si>
  <si>
    <t xml:space="preserve">vdw_best</t>
  </si>
  <si>
    <t xml:space="preserve">vdw_max</t>
  </si>
  <si>
    <t xml:space="preserve">vdw_mean</t>
  </si>
  <si>
    <t xml:space="preserve">vdw_min</t>
  </si>
  <si>
    <t xml:space="preserve">vdw_std</t>
  </si>
  <si>
    <t xml:space="preserve">100F4</t>
  </si>
  <si>
    <t xml:space="preserve">reference</t>
  </si>
  <si>
    <t xml:space="preserve">QLQLQESGLGLVKPSETLSLTCTVSGDSVSSGSYYWSWLRQPPGKGLEWIGNMHGSGHTNYNPSLKSRVTITPDTSKNHFSLRLSSVTAADTAVYYCARALLTTVTTFEYWGQGTLVTVSSASTKGPSVFPLAPSSKSTSGGTAALGCLVKDYFPEPVTVSWNSGALTSGVHTFPAVLQSSGLYSLSSVVTVPSSSLGTQTYICNVNHKPSNTKVDKKVEPKSCDKTHTCP</t>
  </si>
  <si>
    <t xml:space="preserve">QSALTQPPSVSGAPGQRVTIPCTGGSSNIGAGYSVHWYQQLPGTAPKLLIYGSNSRPSGVPDRFSGSKSGTSASLAITGLRPEDEADYYCQSYDSSLSGSQVFGAGTRVTVLGQPKANPTVTLFPPSSEELQANKATLVCLISDFYPGAVTVAWKADGSPVKAGVETTTPSKQSNNKYAASSYLSLTPEQWKSHRSYSCQVTHEGSTVEKTVAPTECS</t>
  </si>
  <si>
    <t xml:space="preserve">mdscoring_3.pdb</t>
  </si>
  <si>
    <t xml:space="preserve">12H5</t>
  </si>
  <si>
    <t xml:space="preserve">QIQLVQSGPELKKPGETVRISCKASGYTFTKNGMNWVQQAPGKGLKWVGWINTYTGEPSYADDFKGRFAFSLETSASTAYLQINNLKNEDMAAYFCARMVRDAMDFWGQGTSVTVSSAKTTPPSVYPLAPGSAAQTNSMVTLGCLVKGYFPEPVTVTWNSGSLSSGVHTFPAVLQSDLYTLSSSVTVPSSPRPSETVTCNVAHPASSTKVDKKIVPR</t>
  </si>
  <si>
    <t xml:space="preserve">DIVLTQSPASLAVSLGQRATISCKASQSVDFDGYNYLNWYQQKPGQPPKLLIYAASNLESGIPARFSGSGSGTDFTLNIHPVEEEDAATYFCQQSNEDPYTFGGGTKLEIKRADAAPTVSIFPPSSEQLTSGGASVVCFLNNFYPKDINVKWKIDGSERQNGVLNSWTDQDSKDSTYSMSSTLTLTKDEYERHNSYTCEATHKTSTSPIVKSFNRNEC</t>
  </si>
  <si>
    <t xml:space="preserve">mdscoring_10.pdb</t>
  </si>
  <si>
    <t xml:space="preserve">13D4</t>
  </si>
  <si>
    <t xml:space="preserve">QVQLQQSGAELMKPGASVKISCKATGYTFSGHWIEWVKQRPGHGLEWIGEILPGSGNIHYNEKFKGKATFAADTSSNTAYMQLSSLTSEDSAVYYCARLGTTAVERDWYFDVWGAGTTVTVSLADPSAPSVYPLAPVCGDTTGSSVTLGCLVKGYFPEPVTLTWNSGSLSSGVHTFPAVLQSDLYTLSSSVTVTSSTWPSQSITCNVAHPASSTKVDKKIEPRG</t>
  </si>
  <si>
    <t xml:space="preserve">DIVMTQSQKFMSASVGDRVSVTCKASQNVGTHLAWYQQKPGQSPKALIYSASYRYSGVPDRFTGSGSGTDFTLTISNVQSGDLADYFCQQYNNFPLTFGAGTKLEIKRADAAPTVSIFPPSSEQLTSGGASVVCFLNNFYPKDINVKWKIDGSERQNGVLNSWTDQDSKDSTYSMSSTLTLTRDEYERHNSYTCEATHKTSTSPIVKSFNRNEC</t>
  </si>
  <si>
    <t xml:space="preserve">3C11</t>
  </si>
  <si>
    <t xml:space="preserve">QVQLVQSGAEVKETGESLNISCKVSGNNFPSYYISWVRQMPGNGLEWMGRIDPSDSDTNYRPSFQGHVTISADKSTSTAYLQWRSLKASDTAMYYCARRATYYYGSGSYFDAFDIWGQGTMVTVSSASTKGPSVFPLAPSSKSTSGGTAALGCLVKDYFPEPVTVSWNSGALTSGVHTFPAVLQSSGLYSLSSVVTVPSSSLGTQTYICNVNHKPSNTKVDKKVEPKSC</t>
  </si>
  <si>
    <t xml:space="preserve">EIVMTQSPLTLPVTPGAPASISCRSSQSLLHSDGYNYLDWYLQKPGQSPQLLIYLGSHRASGVPDRFSGSGSGTDFTLKISRVEAEDVGVYYCMQALQTPDFGQGTRLEIKRTVAAPSVFIFPPSDEQLKSGTASVVCLLNNFYPREAKVQWKVDNALQSGNSQESVTEQDSKDSTYSLSSTLTLSKADYEKHKVYACEVTHQGLSSPVTKSFNRGEC</t>
  </si>
  <si>
    <t xml:space="preserve">mdscoring_2.pdb</t>
  </si>
  <si>
    <t xml:space="preserve">65C6</t>
  </si>
  <si>
    <t xml:space="preserve">EVQLVQSGAEVKKPGESLRISCKGFAYSSTYFWISWVRQMPGKGLEWMGRIDPTDSYINYSPSFQGHVTISVDRSISTVYLQWSSLKASDTAMYYCAYHRRGHFYGSGSAWDWFESWGQGTLVTVSSASTKGPSVFPLAPSSKSTSGGTAALGCLVKDYFPEPVTVSWNSGALTSGVHTFPAVLQSSGLYSLSSVVTVPSSSLGTQTYICNVNHKPSNTKVDKKVESASCDKTHTCP</t>
  </si>
  <si>
    <t xml:space="preserve">EIVLTQSPLTLSVSPGERATLSCRASQSVSSNLAWYQQMPGQAPRLLIYGASTRATGIPARLSGSASGTEFTLTISSLQSEDFAVYYCQQYNNWPYTFGQGTKLEIKRTVAAPSVFIFPPSDEQLKSGTASVVCLLNNFYPREAKVQWKVDNALQSGNSQESVTEQDSKDSTYSLSSTLTLSKADYEKHKVYACEVTHQGLSSPVTKSFNRGEC</t>
  </si>
  <si>
    <t xml:space="preserve">AVFluIgG01</t>
  </si>
  <si>
    <t xml:space="preserve">VQLQESGPGLVKPSETLSLTCTVSGGSINSYYWSWIRQPPGKGLEWIGYLFDSGSTKYNPSLTSRVTISVDTSKNQFSLKLSSVTAADTAVYYCARGFWGLDGFDIWGQGTTVTVSSASTKGPSVFPLAPSSKSTSGGTAALGCLVKDYFPEPVTVSWNSGALTSGVHTFPAVLQSSGLYSLSSVVTVPSSSLGTQTYICNVNHKPSNTKVDKKVEPKS</t>
  </si>
  <si>
    <t xml:space="preserve">AVLTQPASVSGSPGQSITISCTGTSSDVGDYNYVSWYQQHPGKAPTLMIYDVNKRPSGDSNRFSGSKSGNTASLTISGLQAEDEADYYCSSYTSSNTWVFGGGTKLEIKRTVAAPSVFIFPPSDEQLKSGTASVVCLLNNFYPREAKVQWKVDNALQSGNSQESVTEQDSKDSTYSLSSTLTLSKADYEKHKVYACEVTHQGLSSPVTKSFNRGEC</t>
  </si>
  <si>
    <t xml:space="preserve">AVFluIgG03</t>
  </si>
  <si>
    <t xml:space="preserve">EVQLLESGGGLVQPGGSLRVSCTNSGFTFSNYAMSWVRQAPGKGLEWVSAISGNGGSGTYYADSVKGRFTISRDNSKNTMYLQMNSLRAEDTAVYYCVRDDSYDGGGHYGLHNWFDSWGQGTLVTVSSSTKGPSVFPLAPSSKSTSGGTAALGCLVKDYFPEPVTVSWNSGALTSGVHTFPAVLQSSGLYSLSSVVTVPSSSLGTQTYICNVNHKPSNTKVDKKVEPKSCDKTS</t>
  </si>
  <si>
    <t xml:space="preserve">SVLTQPPSVSGAPGQRVTISCTGSSSNIGAGYDVHWYQQLPGTAPKLLIYGNSNRPSGVPDRFSGSKSGTSASLAITGLQAEDEADYYCQSYDSSVVVFGGGTKLEIKGTVAAPSVFIFPPSDEQLKSGTASVVCLLNNFYPREAKVQWKVDNALQSGNSQESVTEQDSKDSTYSLSSTLTLSKADYEKHKVYACEVTHQGLSSPVTKSFNRGEC</t>
  </si>
  <si>
    <t xml:space="preserve">mdscoring_4.pdb</t>
  </si>
  <si>
    <t xml:space="preserve">FLD194</t>
  </si>
  <si>
    <t xml:space="preserve">EVQLVQSGAEVKKPGESLKISCKGSGYSFSDYWIGWVRQMPGEGLEWMGIIYPASSEIRYSPSFQGLVTISRDKSINTASLQWSSLKASDTAIYYCARHASCSARSCYWGPVDYWGQGTLVTVSSASTKGPSVFPLAPSSKSTSGGTAALGCLVKDYFPEPVTVSWNSGALTSGVHTFPAVLQSSGLYSLSSVVTVPSSSLGTQTYICNVNHKPSNTKVDKRVEPKSCDK</t>
  </si>
  <si>
    <t xml:space="preserve">DIVMTQSPLSLPVSPGEPASISCRSSQSLLHGNGYNYLDWYLQKPGQSPRLLIYLGSNRASGVPDRFSGSGSGTDFTLKISRVEAEDVGVYYCMQALQTPLTFGGGTKVEIKRTVAAPSVFIFPPSDEQLKSGTASVVCLLNNFYPREAKVQWKVDNALQSGNSQESVTEQDSKDSTYSLSSTLTLSKADYEKHKVYACEVTHQGLSSPVTKSFNRGEC</t>
  </si>
  <si>
    <t xml:space="preserve">FLD21.140</t>
  </si>
  <si>
    <t xml:space="preserve">DGVKPLILRDCSVAGWLLGNPMCDEFINVPEWSYIVEKANPVNDLCYPGDFNDYEELKHLLSRINHFEKIQIIPKSSWSSHEASLGVSSACPYQRKSSFFRNVVWLIKKNSTYPTIKRSYNNTNQEDLLVLWGIHHPNDAAEQTKLYQNPTTYISVGTSTLNQRLVPRIATRSKVNGQSGRMEFFWTILKPNDAINFESNGNFIAPEYAYKIVKKGDSTIMKSEHHHHHH</t>
  </si>
  <si>
    <t xml:space="preserve">QSVLTQPPSASGTPGQRVTISCSGSTSNIGSNAVNWYQQLPGTAPKLLIYSNNQRPSGVPDRFSGSKSGTSASLAISGLQSEDEADYYCAAWDDSLSGSWVFGGGTKLTVLGQPKANPTVTLFPPSSEELQANKATLVCLISDFYPGAVTVAWKADGSPVKAGVETTKPSKQSNNKYAASSYLSLTPEQWKSHRSYSCQVTHEGSTVEKTVAPTECS</t>
  </si>
  <si>
    <t xml:space="preserve">H5.3</t>
  </si>
  <si>
    <t xml:space="preserve">QVQLQESGPGLVKPSGTVSLTCAVSGGSISSSYWWSWVRQPPGKGLEWIGEIYHSGNTNYNPSLKSRVTISVDKSKNLFSLKLSSVTAADTAVYYCARVALFDILTGGWFDPWGQGTLVTVSSASTKGPSVFPLAPSSKSTSGGTAALGCLVKDYFPEPVTVSWNSGALTSGVHTFPAVLQSSGLYSLSSVVTVPSSSLGTQTYICNVNHKPSNTKVDKRVELKTPT</t>
  </si>
  <si>
    <t xml:space="preserve">KPLILRDCSVAGWLLGNPMCDEFINVPEWSYIVEKANPVNDLCYPGDFNDYEELKHLLSRINHFEKIQIIPKSSWSSHEASLGVSSACPYQGKSSFFRNVVWLIKKNSAYPTIKRSYNNTNQEDLLVLWGIHHPNDAAEQTKLYQNPTTYISVGTSTLNQRLVPRIATRSKVNGLSSRMEFFWTILKPNDAINFESNGNFIAPEYAYKIVKK</t>
  </si>
  <si>
    <t xml:space="preserve">H5M9</t>
  </si>
  <si>
    <t xml:space="preserve">EVHLQQSGPELVKPGASVKMSCKTSGYTFTEYTIHWMKQSHGKSLEWIGGIFPNNGDTTYNQKFKVRATLTVGRSSSTAYMDLRSLTSEDSAVYYCVRNYGSSYGYFDVWGAGTTVTVSSAKTTPPSVYPLAPGSAAQTNSMVTLGCLVKGYFPEPVTVTWNSGSLSSGVHTFPAVLQSDLYTLSSSVTVPSSTWPSETVTCNVAHPASSTKVDKKIVPRDC</t>
  </si>
  <si>
    <t xml:space="preserve">DIVLTQSPGSLTVSLGQRATISCRASESVDNFGKSFMHWYQQKPGQSPKLLIYRASNREFGIPARFNGSGSGTDFALTINPVEADDVATYFCQQSNEDPRTFGGGTKLEIKRADAAPTVSIFPPSSEQLTSGGASVVCFLNNFYPKDINVKWKIDGSERQNGVLNSWTDQDSKDSTYSMSSTLTLTKDEYERHNSYTCEATHKTSTSPIVKSFNRNEC</t>
  </si>
  <si>
    <t xml:space="preserve">kinetic-template</t>
  </si>
  <si>
    <t xml:space="preserve">EVQLARSGAEPTMPGETVKLSCKTSGYNASDTSFYIGAARQTGGKGLEWMGHISPTNGNPIYYSEKIQARLTLTADTTTETTYIQLLAFKSEDSAMFYAARHRTGHYYGYGSYWPLNGGDIWGGGTLVTVSA</t>
  </si>
  <si>
    <t xml:space="preserve">ESVLTQSPGSLIISVGERATISCKASQDLVNDTGHSFPHWRYLGKPGTAPKLLGYGASNRASGAPGRFNGSGSGTDFSLTISRTASELKPKDVATYYCQQYNATPPTYRSQTYGGGTRAEIKSQP</t>
  </si>
  <si>
    <t xml:space="preserve">mdscoring_2.pdb </t>
  </si>
  <si>
    <t xml:space="preserve">partial-lagoon</t>
  </si>
  <si>
    <t xml:space="preserve">QVGLVQSGPEVKTPGESVKISCTAGGYSFSSGLYWIDWVRERHGQGLEWMGMIHPSTSENTKYNPSFQSRVTISVNNSTNTAKEELSSLKAEDTATYLAARSAAVDVYTRGAYGKADRFEAWGQGALATVSS</t>
  </si>
  <si>
    <t xml:space="preserve">ELVLTQSPLSTSVSPGERATLSCRASQSLVYGNGYNNLAAVTRQMPAEATRLLISGGSTRATGVGSRLSGSGSGTDYTLTINSQTKQLQSEDFAAYYAMRYNNWPTRLIKQTFGGGTKLEIKDFP</t>
  </si>
  <si>
    <t xml:space="preserve">glowing-avocet</t>
  </si>
  <si>
    <t xml:space="preserve">QARLVESGAEVTKTGQSTKVSAKMSANTYSSADYTVSAVHQYPGKALFWIGHIYYPNGYYRDNAGSFQGRVTISTDASKSTTYLTLSSLKSEATAIYRCQYRRRYYKVGVSSYVPLDWYDNLGQGTLVTVSS</t>
  </si>
  <si>
    <t xml:space="preserve">DVVMTQSPESLAVNPGERISISCKGSQSLIASDGQNYVHWRYKAKPGQSPKILAYSASNRATGVPARISGSGPGTGFTLAISSISNAIQAEGLTTNRCQRELETAIVRSFRPFAGGTVLEIKALK</t>
  </si>
  <si>
    <t xml:space="preserve">mdscoring_5.pdb </t>
  </si>
  <si>
    <t xml:space="preserve">approximate-entrepreneur</t>
  </si>
  <si>
    <t xml:space="preserve">EVQLLQSGAGAKKPGATVTISCVVSGYSYSSYYSGIDKVRQRPGHGKDCVGGIYPRSGYYTHYTEKFQGRVTYPSGKQTNNAYLQLNSVTTEDTAVYYCARPGLESFYGVGVNWSHNNSMSIGQGTLVTVSE</t>
  </si>
  <si>
    <t xml:space="preserve">GIRITQSRASLSVSAGEPASIQARVSQSLIKGDISNYLEYYYQRKPGQPPKLFIYSASTRATGVPARLPGSGSGTDFTLTISSRDGFVGSEDFGIYYCQRVENTPPQLGQPTFDQGTKLEIKGYK</t>
  </si>
  <si>
    <t xml:space="preserve">mdscoring_1.pdb</t>
  </si>
  <si>
    <t xml:space="preserve">recursive-basin</t>
  </si>
  <si>
    <t xml:space="preserve">EVQLVEIGPEDKKPGTTLKLSCVPSGVSFHSTNYAVSGVKQSPGQGPEAMGNTYPSSGCDTDYCQKFQVRATITTRRSTSTVYLELNSLKPDDPAVYYCARVSHNTEKTPGSYFHPGDEELWGQGTLVTALS</t>
  </si>
  <si>
    <t xml:space="preserve">DIVLTDSPSGLSASTGERPTISKRVSNSLSDFDRSTTLAWFFQARPGRSEKALIRAASSRASGVPVRFSGSGSMTSFAFTISSAAAALEAEHPATYYCQQSRDDPAARASAAFGGGTRVEIAPLA</t>
  </si>
  <si>
    <t xml:space="preserve">mdscoring_1.pdb </t>
  </si>
  <si>
    <t xml:space="preserve">free-hearth</t>
  </si>
  <si>
    <t xml:space="preserve">EVQEVDEGGEVVKPGKSARISCKNSGYGFSSQSYAVSWIREAEGKGLAAMTVISPTGAAGIHRNEKVQGRVTISKDHSSNTVYLEMNSLKSEGTAIYAAARNGQYNFVVVGSYWGYGLFDSWGEGALCTVSS</t>
  </si>
  <si>
    <t xml:space="preserve">ETVLTQSPFTLSVSPGEPITVSCRSPQNLVDSNVYNNINWEYQKKPGQAPPRLIYVNSNGASGAPDELKGSGSGTDFVLTIRRCPKEIKDEEVVVYYCQKSIVSPVEWVVATFGQNTRVEIKKKV</t>
  </si>
  <si>
    <t xml:space="preserve">smoky-latitude</t>
  </si>
  <si>
    <t xml:space="preserve">EVRLVQSGREVVKVGESLKISCKASEYNFSSTNYYTGWVRKPPGQVRMWISYIYHTTTEGTNYSAVVKPYAGVCYGKSINTVTLHMNSVKASDTAVYYCANTIRYDVYSVSPTWDHDWVDSWGQGTLVTVPQ</t>
  </si>
  <si>
    <t xml:space="preserve">DSQLTQSQSSWSLSVGDFVHGTCKTSQSLSQPDVYSYTHWSGRRHPAQTPKLLIYLASTRGSGVGTHISGSGSGTDYTLTISSFGSTTRAGGFATRFCQQSRADTTRAGRQTDGSGTKVGTKGSR</t>
  </si>
  <si>
    <t xml:space="preserve">mdscoring_3.pdb </t>
  </si>
  <si>
    <t xml:space="preserve">internal-rundown</t>
  </si>
  <si>
    <t xml:space="preserve">QAGLVQSGAELKKTGSSLRVSCKSSWYTYSSSYYAIHIIREAPSKGLEWVSRINSRHGYYTTYAPSIQGRVTFSTDKSTSTIYMPLSSLSSEDTAVYFCAPHASEHYVGSGTSWLHDWAESSGQGTTVTASN</t>
  </si>
  <si>
    <t xml:space="preserve">DIVITQSPLTCSVSLGETTSVSRRTSQNLIDNNKYHYFAWLYQQKPGQAPTLLIYAGSYRASAVSDRPSRSGSGIDYTLTISSKSTIVECDGVAVRYCQRSNSTPTRLAALDFAAGTKPEIKNPS</t>
  </si>
  <si>
    <t xml:space="preserve">critical-tin</t>
  </si>
  <si>
    <t xml:space="preserve">QVFLVQSGAELTNPGASVKVSCKTSGYSFSTTSYGMSWIRRAGGQGLEAIGWISHRSGYRTNASPKFQGRVTINTGASTSTVYTQLRSLKPEDTTVYYSARDGAHSFVAAGSAWGLDWGGYAGEGTIVTVSA</t>
  </si>
  <si>
    <t xml:space="preserve">DIVITTSPMTRSVSVGEAASISCCRSQSCIDGNGYNYMNWIYRQKSGQAPRELIYGASKVATGFPARFSASGSGTDFTLTISYTAVNVEPGGVGSYYCQRARSTPSKRAYQTFGAGTRVEIKLAN</t>
  </si>
  <si>
    <t xml:space="preserve">gilded-stud</t>
  </si>
  <si>
    <t xml:space="preserve">VAQTLQSGPELMQPGASVKISCTDSGYTISSTSYAFSWARGSGGKSLEWVGWIHWHTGVGTQYADSFQGRATSDRDKSKNTASAQFNSARSEHSGVAYGASDRTTTTYGLGRPVVVGWADSWNQGTLATASS</t>
  </si>
  <si>
    <t xml:space="preserve">DLVLTQSPASVSVTPGTSASISCQSSQSQVDSNDYNYANRAYQQMPGQAPTLMIRSASYRPSGVPSRISSSGSGTSASLTISRVNANLQEENEANYRCQTSSVSGNRICSPVFNSGTKLEIKGPP</t>
  </si>
  <si>
    <t xml:space="preserve">concave-glove</t>
  </si>
  <si>
    <t xml:space="preserve">EVQLQESGAGLVKTSESGSISCTTSGGGGPSGGYWMSWGRQGPGGGLEWSGRIYGVSGDGTNGRGSLKERGTLSPDTSTNTASLGMSSVTASDTALYYGARGAMGGPVGGGSYGGLNGGDGQGQGTLVTVSS</t>
  </si>
  <si>
    <t xml:space="preserve">DYVLTGSPASASVSPGESPTISCRATQTFVDGDGTKYVAWAAQAKPGQAPKLLISLDSNRPTGVPSRFSGSGSGTDYSLTITGAKNTLQNEDVADYYCQQVRSSPPARGSPSYAALTKLDAKNPS</t>
  </si>
  <si>
    <t xml:space="preserve">mdscoring_5.pdb</t>
  </si>
  <si>
    <t xml:space="preserve">boolean-burbot</t>
  </si>
  <si>
    <t xml:space="preserve">EVELCESGAEVEKPGSSVKVTCKVTGYAFSSTSYAISKVVQAGNPSLASIGELSPSSGDYTRYNEKVTAKVTLTADKSTNTTYLELTPLTSEGTAIYICTRRARYDRSGVGSDYVGDWQDPAGQGTLATVSS</t>
  </si>
  <si>
    <t xml:space="preserve">ETVLTQSPGTVTVSPGERATMSAKVSISTRMSVSTNYLNWAYEQKPGQAPRLLIHGASNRASGVSARLSGSGSGSLFSRTISSNEDEVEAFQLAIYYCDQNTSDPECLPRDTYGGGTKLEIKEVP</t>
  </si>
  <si>
    <t xml:space="preserve">magenta-food</t>
  </si>
  <si>
    <t xml:space="preserve">EAQLQESGAELNKTGASAKVSCTHSGYSLSDTSYYINGAKQAPDKGPFALGGLYASSRYGDDTAQSTKSLVHVTRDRTKNTTSLELSSLKAEGTGIYYALGWGSYGKAGLGCSGLDGYFAYWAQSTLVTASS</t>
  </si>
  <si>
    <t xml:space="preserve">EIVLTRSPATVTVSPLQRATVSCRNSNSNVDSDGYSYLHWYYQQKPGQAPKLAIGSASNRVSGVPSRFSGSGSLTDYALTISSDAAALQAGDAADYACGAAANDTPGRGSATFGPGTRVTIKGQL</t>
  </si>
  <si>
    <t xml:space="preserve">mdscoring_7.pdb </t>
  </si>
  <si>
    <t xml:space="preserve">exponential-cymbal</t>
  </si>
  <si>
    <t xml:space="preserve">EVELVQSGPETVKPDKSVKVSCKTEAYSFSTPSHYVSAARSSTGQGLEWMPGIYASSGYKTDYAEPVQSRVTKTVDKTTTTAYTELSSLTAKDTAVYYIARDGTYDRYAGGHYGHHNWEDYWGQATMATVSH</t>
  </si>
  <si>
    <t xml:space="preserve">EGVMTQSPATLRLSEGERVTISCTYSQNNISINSYNDIGWTYIQKPGQPPETLIYLSSVRATGIQDHFSGSGARTDYALTITRATAAMQPEDLAVYYCQQSNEDPPNGGPTTFGGGSRVEIKGQP</t>
  </si>
  <si>
    <t xml:space="preserve">soft-spook</t>
  </si>
  <si>
    <t xml:space="preserve">creative-halftone</t>
  </si>
  <si>
    <t xml:space="preserve">brilliant-charge</t>
  </si>
  <si>
    <t xml:space="preserve">strong-bear</t>
  </si>
  <si>
    <t xml:space="preserve">minty-cylinder</t>
  </si>
  <si>
    <t xml:space="preserve">bitter-folder</t>
  </si>
  <si>
    <t xml:space="preserve">contemporary-wine</t>
  </si>
  <si>
    <t xml:space="preserve">quadratic-format</t>
  </si>
  <si>
    <t xml:space="preserve">avocado-bumper</t>
  </si>
  <si>
    <t xml:space="preserve">cold-electricity</t>
  </si>
  <si>
    <t xml:space="preserve">flat-gutter</t>
  </si>
  <si>
    <t xml:space="preserve">symmetric-pad</t>
  </si>
  <si>
    <t xml:space="preserve">antique-structure</t>
  </si>
  <si>
    <t xml:space="preserve">cream-callback</t>
  </si>
  <si>
    <t xml:space="preserve">inventive-amarone</t>
  </si>
  <si>
    <t xml:space="preserve">messy-discriminator</t>
  </si>
  <si>
    <t xml:space="preserve">../08_mdscoring/mdscoring_2.pdb</t>
  </si>
  <si>
    <t xml:space="preserve">model</t>
  </si>
  <si>
    <t xml:space="preserve">md5</t>
  </si>
  <si>
    <t xml:space="preserve">caprieval_rank</t>
  </si>
  <si>
    <t xml:space="preserve">score</t>
  </si>
  <si>
    <t xml:space="preserve">irmsd</t>
  </si>
  <si>
    <t xml:space="preserve">fnat</t>
  </si>
  <si>
    <t xml:space="preserve">lrmsd</t>
  </si>
  <si>
    <t xml:space="preserve">ilrmsd</t>
  </si>
  <si>
    <t xml:space="preserve">dockq</t>
  </si>
  <si>
    <t xml:space="preserve">cluster-id</t>
  </si>
  <si>
    <t xml:space="preserve">cluster-ranking</t>
  </si>
  <si>
    <t xml:space="preserve">model-cluster-ranking</t>
  </si>
  <si>
    <t xml:space="preserve">air</t>
  </si>
  <si>
    <t xml:space="preserve">angles</t>
  </si>
  <si>
    <t xml:space="preserve">bonds</t>
  </si>
  <si>
    <t xml:space="preserve">bsa</t>
  </si>
  <si>
    <t xml:space="preserve">cdih</t>
  </si>
  <si>
    <t xml:space="preserve">coup</t>
  </si>
  <si>
    <t xml:space="preserve">dani</t>
  </si>
  <si>
    <t xml:space="preserve">desolv</t>
  </si>
  <si>
    <t xml:space="preserve">dihe</t>
  </si>
  <si>
    <t xml:space="preserve">elec</t>
  </si>
  <si>
    <t xml:space="preserve">improper</t>
  </si>
  <si>
    <t xml:space="preserve">rdcs</t>
  </si>
  <si>
    <t xml:space="preserve">rg</t>
  </si>
  <si>
    <t xml:space="preserve">total</t>
  </si>
  <si>
    <t xml:space="preserve">vdw</t>
  </si>
  <si>
    <t xml:space="preserve">vean</t>
  </si>
  <si>
    <t xml:space="preserve">xpcs</t>
  </si>
  <si>
    <t xml:space="preserve">../08_mdscoring/mdscoring_1.pdb</t>
  </si>
  <si>
    <t xml:space="preserve">-</t>
  </si>
  <si>
    <t xml:space="preserve">../08_mdscoring/mdscoring_3.pdb</t>
  </si>
  <si>
    <t xml:space="preserve">../08_mdscoring/mdscoring_4.pdb</t>
  </si>
  <si>
    <t xml:space="preserve">../08_mdscoring/mdscoring_5.pdb</t>
  </si>
  <si>
    <t xml:space="preserve">../08_mdscoring/mdscoring_7.pdb</t>
  </si>
  <si>
    <t xml:space="preserve">../08_mdscoring/mdscoring_8.pdb</t>
  </si>
  <si>
    <t xml:space="preserve">../08_mdscoring/mdscoring_9.pdb</t>
  </si>
  <si>
    <t xml:space="preserve">../08_mdscoring/mdscoring_6.pdb</t>
  </si>
  <si>
    <t xml:space="preserve">max</t>
  </si>
  <si>
    <t xml:space="preserve">mean</t>
  </si>
  <si>
    <t xml:space="preserve">min</t>
  </si>
  <si>
    <t xml:space="preserve">std</t>
  </si>
  <si>
    <t xml:space="preserve">best</t>
  </si>
  <si>
    <t xml:space="preserve">../08_mdscoring/mdscoring_10.pdb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</si>
</sst>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sz val="10"/>
      <color rgb="FF000000"/>
      <name val="Arial Unicode MS"/>
      <family val="2"/>
      <charset val="1"/>
    </font>
    <font>
      <sz val="12"/>
      <color rgb="FF000000"/>
      <name val="Aptos Narrow"/>
      <family val="2"/>
    </font>
    <font>
      <b val="true"/>
      <sz val="12"/>
      <color rgb="FF000000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6B1E1"/>
        <bgColor rgb="FF00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6B1E1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42"/>
  <sheetViews>
    <sheetView showFormulas="false" showGridLines="true" showRowColHeaders="true" showZeros="true" rightToLeft="false" tabSelected="true" showOutlineSymbols="true" defaultGridColor="true" view="normal" topLeftCell="A19" colorId="64" zoomScale="65" zoomScaleNormal="65" zoomScalePageLayoutView="100" workbookViewId="0">
      <selection pane="topLeft" activeCell="F26" activeCellId="0" sqref="F26:AI26"/>
    </sheetView>
  </sheetViews>
  <sheetFormatPr defaultColWidth="10.83984375" defaultRowHeight="42.75" zeroHeight="false" outlineLevelRow="0" outlineLevelCol="0"/>
  <cols>
    <col collapsed="false" customWidth="true" hidden="false" outlineLevel="0" max="1" min="1" style="1" width="10.33"/>
    <col collapsed="false" customWidth="true" hidden="false" outlineLevel="0" max="2" min="2" style="1" width="12.16"/>
    <col collapsed="false" customWidth="true" hidden="false" outlineLevel="0" max="3" min="3" style="1" width="18.16"/>
    <col collapsed="false" customWidth="true" hidden="false" outlineLevel="0" max="4" min="4" style="1" width="18.66"/>
    <col collapsed="false" customWidth="true" hidden="false" outlineLevel="0" max="5" min="5" style="1" width="15.84"/>
    <col collapsed="false" customWidth="true" hidden="false" outlineLevel="0" max="7" min="6" style="1" width="7.66"/>
    <col collapsed="false" customWidth="true" hidden="false" outlineLevel="0" max="8" min="8" style="1" width="11.66"/>
    <col collapsed="false" customWidth="true" hidden="false" outlineLevel="0" max="9" min="9" style="1" width="7.66"/>
    <col collapsed="false" customWidth="true" hidden="false" outlineLevel="0" max="10" min="10" style="1" width="11.66"/>
    <col collapsed="false" customWidth="true" hidden="false" outlineLevel="0" max="12" min="11" style="1" width="8.34"/>
    <col collapsed="false" customWidth="true" hidden="false" outlineLevel="0" max="13" min="13" style="1" width="12.33"/>
    <col collapsed="false" customWidth="true" hidden="false" outlineLevel="0" max="14" min="14" style="1" width="8.34"/>
    <col collapsed="false" customWidth="true" hidden="false" outlineLevel="0" max="15" min="15" style="1" width="11.66"/>
    <col collapsed="false" customWidth="true" hidden="false" outlineLevel="0" max="17" min="16" style="1" width="8.34"/>
    <col collapsed="false" customWidth="true" hidden="false" outlineLevel="0" max="18" min="18" style="1" width="12.33"/>
    <col collapsed="false" customWidth="true" hidden="false" outlineLevel="0" max="19" min="19" style="1" width="8.34"/>
    <col collapsed="false" customWidth="true" hidden="false" outlineLevel="0" max="20" min="20" style="1" width="11.66"/>
    <col collapsed="false" customWidth="true" hidden="false" outlineLevel="0" max="22" min="21" style="1" width="7.34"/>
    <col collapsed="false" customWidth="true" hidden="false" outlineLevel="0" max="23" min="23" style="1" width="12.33"/>
    <col collapsed="false" customWidth="true" hidden="false" outlineLevel="0" max="24" min="24" style="1" width="7.34"/>
    <col collapsed="false" customWidth="true" hidden="false" outlineLevel="0" max="25" min="25" style="1" width="11.66"/>
    <col collapsed="false" customWidth="true" hidden="false" outlineLevel="0" max="27" min="26" style="1" width="8.34"/>
    <col collapsed="false" customWidth="true" hidden="false" outlineLevel="0" max="28" min="28" style="1" width="12.33"/>
    <col collapsed="false" customWidth="true" hidden="false" outlineLevel="0" max="29" min="29" style="1" width="8.34"/>
    <col collapsed="false" customWidth="true" hidden="false" outlineLevel="0" max="30" min="30" style="1" width="11.66"/>
    <col collapsed="false" customWidth="true" hidden="false" outlineLevel="0" max="32" min="31" style="1" width="8.34"/>
    <col collapsed="false" customWidth="true" hidden="false" outlineLevel="0" max="33" min="33" style="1" width="12.33"/>
    <col collapsed="false" customWidth="true" hidden="false" outlineLevel="0" max="34" min="34" style="1" width="8.34"/>
    <col collapsed="false" customWidth="true" hidden="false" outlineLevel="0" max="35" min="35" style="1" width="11.66"/>
    <col collapsed="false" customWidth="false" hidden="false" outlineLevel="0" max="1024" min="36" style="1" width="10.83"/>
  </cols>
  <sheetData>
    <row r="1" customFormat="false" ht="12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</row>
    <row r="2" customFormat="false" ht="42.75" hidden="false" customHeight="true" outlineLevel="0" collapsed="false">
      <c r="A2" s="4" t="s">
        <v>35</v>
      </c>
      <c r="B2" s="4" t="s">
        <v>36</v>
      </c>
      <c r="C2" s="5" t="s">
        <v>37</v>
      </c>
      <c r="D2" s="6" t="s">
        <v>38</v>
      </c>
      <c r="E2" s="4" t="s">
        <v>39</v>
      </c>
      <c r="F2" s="7" t="n">
        <v>2120.76</v>
      </c>
      <c r="G2" s="7" t="n">
        <v>2120.76</v>
      </c>
      <c r="H2" s="7" t="n">
        <v>1972.78666666666</v>
      </c>
      <c r="I2" s="7" t="n">
        <v>1681.14</v>
      </c>
      <c r="J2" s="7" t="n">
        <v>143.163840930592</v>
      </c>
      <c r="K2" s="7" t="n">
        <v>12.3144</v>
      </c>
      <c r="L2" s="7" t="n">
        <v>12.3144</v>
      </c>
      <c r="M2" s="7" t="n">
        <v>6.28957222222222</v>
      </c>
      <c r="N2" s="7" t="n">
        <v>2.69445</v>
      </c>
      <c r="O2" s="7" t="n">
        <v>3.41259646970154</v>
      </c>
      <c r="P2" s="7" t="n">
        <v>-313.471</v>
      </c>
      <c r="Q2" s="7" t="n">
        <v>-145.864</v>
      </c>
      <c r="R2" s="7" t="n">
        <v>-213.636888888888</v>
      </c>
      <c r="S2" s="7" t="n">
        <v>-313.471</v>
      </c>
      <c r="T2" s="7" t="n">
        <v>51.8723592519282</v>
      </c>
      <c r="U2" s="7" t="n">
        <v>-128.54</v>
      </c>
      <c r="V2" s="7" t="n">
        <v>-78.7</v>
      </c>
      <c r="W2" s="7" t="n">
        <v>-108.811111111111</v>
      </c>
      <c r="X2" s="7" t="n">
        <v>-128.54</v>
      </c>
      <c r="Y2" s="7" t="n">
        <v>16.0669617884375</v>
      </c>
      <c r="Z2" s="7" t="n">
        <v>-391.63</v>
      </c>
      <c r="AA2" s="7" t="n">
        <v>-203.945</v>
      </c>
      <c r="AB2" s="7" t="n">
        <v>-286.009777777777</v>
      </c>
      <c r="AC2" s="7" t="n">
        <v>-391.63</v>
      </c>
      <c r="AD2" s="7" t="n">
        <v>55.6302686668368</v>
      </c>
      <c r="AE2" s="7" t="n">
        <v>-78.1587</v>
      </c>
      <c r="AF2" s="7" t="n">
        <v>-58.0812</v>
      </c>
      <c r="AG2" s="7" t="n">
        <v>-72.3726444444444</v>
      </c>
      <c r="AH2" s="7" t="n">
        <v>-85.1993</v>
      </c>
      <c r="AI2" s="7" t="n">
        <v>8.18931079305687</v>
      </c>
    </row>
    <row r="3" customFormat="false" ht="42.75" hidden="false" customHeight="true" outlineLevel="0" collapsed="false">
      <c r="A3" s="4" t="s">
        <v>40</v>
      </c>
      <c r="B3" s="4" t="s">
        <v>36</v>
      </c>
      <c r="C3" s="6" t="s">
        <v>41</v>
      </c>
      <c r="D3" s="6" t="s">
        <v>42</v>
      </c>
      <c r="E3" s="4" t="s">
        <v>43</v>
      </c>
      <c r="F3" s="7" t="n">
        <v>2376.79</v>
      </c>
      <c r="G3" s="7" t="n">
        <v>2376.79</v>
      </c>
      <c r="H3" s="7" t="n">
        <v>2179.276</v>
      </c>
      <c r="I3" s="7" t="n">
        <v>1975.14</v>
      </c>
      <c r="J3" s="7" t="n">
        <v>139.440391581651</v>
      </c>
      <c r="K3" s="7" t="n">
        <v>-8.77773</v>
      </c>
      <c r="L3" s="7" t="n">
        <v>-1.16267</v>
      </c>
      <c r="M3" s="7" t="n">
        <v>-7.565662</v>
      </c>
      <c r="N3" s="7" t="n">
        <v>-14.3739</v>
      </c>
      <c r="O3" s="7" t="n">
        <v>5.21153056178274</v>
      </c>
      <c r="P3" s="7" t="n">
        <v>-322.823</v>
      </c>
      <c r="Q3" s="7" t="n">
        <v>-221.645</v>
      </c>
      <c r="R3" s="7" t="n">
        <v>-282.786</v>
      </c>
      <c r="S3" s="7" t="n">
        <v>-344.329</v>
      </c>
      <c r="T3" s="7" t="n">
        <v>45.4914178988129</v>
      </c>
      <c r="U3" s="7" t="n">
        <v>-168.77</v>
      </c>
      <c r="V3" s="7" t="n">
        <v>-116.8</v>
      </c>
      <c r="W3" s="7" t="n">
        <v>-145.578</v>
      </c>
      <c r="X3" s="7" t="n">
        <v>-168.77</v>
      </c>
      <c r="Y3" s="7" t="n">
        <v>17.4842149761816</v>
      </c>
      <c r="Z3" s="7" t="n">
        <v>-418.251</v>
      </c>
      <c r="AA3" s="7" t="n">
        <v>-291.509</v>
      </c>
      <c r="AB3" s="7" t="n">
        <v>-364.2403</v>
      </c>
      <c r="AC3" s="7" t="n">
        <v>-422.363</v>
      </c>
      <c r="AD3" s="7" t="n">
        <v>49.1507524415106</v>
      </c>
      <c r="AE3" s="7" t="n">
        <v>-95.4279</v>
      </c>
      <c r="AF3" s="7" t="n">
        <v>-69.5021</v>
      </c>
      <c r="AG3" s="7" t="n">
        <v>-81.45418</v>
      </c>
      <c r="AH3" s="7" t="n">
        <v>-99.3868</v>
      </c>
      <c r="AI3" s="7" t="n">
        <v>10.8557598399088</v>
      </c>
    </row>
    <row r="4" customFormat="false" ht="42.75" hidden="false" customHeight="true" outlineLevel="0" collapsed="false">
      <c r="A4" s="4" t="s">
        <v>44</v>
      </c>
      <c r="B4" s="4" t="s">
        <v>36</v>
      </c>
      <c r="C4" s="5" t="s">
        <v>45</v>
      </c>
      <c r="D4" s="6" t="s">
        <v>46</v>
      </c>
      <c r="E4" s="4" t="s">
        <v>43</v>
      </c>
      <c r="F4" s="7" t="n">
        <v>2044.07</v>
      </c>
      <c r="G4" s="7" t="n">
        <v>2202.52</v>
      </c>
      <c r="H4" s="7" t="n">
        <v>2092.095</v>
      </c>
      <c r="I4" s="7" t="n">
        <v>2022.71</v>
      </c>
      <c r="J4" s="7" t="n">
        <v>53.8412095889384</v>
      </c>
      <c r="K4" s="7" t="n">
        <v>-30.5919</v>
      </c>
      <c r="L4" s="7" t="n">
        <v>-10.791</v>
      </c>
      <c r="M4" s="7" t="n">
        <v>-25.29543</v>
      </c>
      <c r="N4" s="7" t="n">
        <v>-37.8564</v>
      </c>
      <c r="O4" s="7" t="n">
        <v>8.68718437777422</v>
      </c>
      <c r="P4" s="7" t="n">
        <v>-125.281</v>
      </c>
      <c r="Q4" s="7" t="n">
        <v>-87.3607</v>
      </c>
      <c r="R4" s="7" t="n">
        <v>-139.852209999999</v>
      </c>
      <c r="S4" s="7" t="n">
        <v>-230.896</v>
      </c>
      <c r="T4" s="7" t="n">
        <v>42.2689782328062</v>
      </c>
      <c r="U4" s="7" t="n">
        <v>-153.76</v>
      </c>
      <c r="V4" s="7" t="n">
        <v>-126.74</v>
      </c>
      <c r="W4" s="7" t="n">
        <v>-144.085999999999</v>
      </c>
      <c r="X4" s="7" t="n">
        <v>-153.76</v>
      </c>
      <c r="Y4" s="7" t="n">
        <v>7.37689516139562</v>
      </c>
      <c r="Z4" s="7" t="n">
        <v>-223.391</v>
      </c>
      <c r="AA4" s="7" t="n">
        <v>-177.82</v>
      </c>
      <c r="AB4" s="7" t="n">
        <v>-230.672499999999</v>
      </c>
      <c r="AC4" s="7" t="n">
        <v>-317.855</v>
      </c>
      <c r="AD4" s="7" t="n">
        <v>42.1508335366376</v>
      </c>
      <c r="AE4" s="7" t="n">
        <v>-98.11</v>
      </c>
      <c r="AF4" s="7" t="n">
        <v>-83.8934</v>
      </c>
      <c r="AG4" s="7" t="n">
        <v>-90.8201699999999</v>
      </c>
      <c r="AH4" s="7" t="n">
        <v>-99.2372</v>
      </c>
      <c r="AI4" s="7" t="n">
        <v>5.13127486650897</v>
      </c>
    </row>
    <row r="5" customFormat="false" ht="42.75" hidden="false" customHeight="true" outlineLevel="0" collapsed="false">
      <c r="A5" s="4" t="s">
        <v>47</v>
      </c>
      <c r="B5" s="4" t="s">
        <v>36</v>
      </c>
      <c r="C5" s="5" t="s">
        <v>48</v>
      </c>
      <c r="D5" s="5" t="s">
        <v>49</v>
      </c>
      <c r="E5" s="4" t="s">
        <v>50</v>
      </c>
      <c r="F5" s="7" t="n">
        <v>1988.03</v>
      </c>
      <c r="G5" s="7" t="n">
        <v>2040.36</v>
      </c>
      <c r="H5" s="7" t="n">
        <v>1843.78888888888</v>
      </c>
      <c r="I5" s="7" t="n">
        <v>1645.85</v>
      </c>
      <c r="J5" s="7" t="n">
        <v>127.682813393624</v>
      </c>
      <c r="K5" s="7" t="n">
        <v>2.67619</v>
      </c>
      <c r="L5" s="7" t="n">
        <v>7.50217</v>
      </c>
      <c r="M5" s="7" t="n">
        <v>2.38763555555555</v>
      </c>
      <c r="N5" s="7" t="n">
        <v>-0.73998</v>
      </c>
      <c r="O5" s="7" t="n">
        <v>2.74642228473636</v>
      </c>
      <c r="P5" s="7" t="n">
        <v>-445.178</v>
      </c>
      <c r="Q5" s="7" t="n">
        <v>-252.785</v>
      </c>
      <c r="R5" s="7" t="n">
        <v>-341.861333333333</v>
      </c>
      <c r="S5" s="7" t="n">
        <v>-445.178</v>
      </c>
      <c r="T5" s="7" t="n">
        <v>53.4929535312829</v>
      </c>
      <c r="U5" s="7" t="n">
        <v>-144.99</v>
      </c>
      <c r="V5" s="7" t="n">
        <v>-111.44</v>
      </c>
      <c r="W5" s="7" t="n">
        <v>-126.305555555555</v>
      </c>
      <c r="X5" s="7" t="n">
        <v>-144.99</v>
      </c>
      <c r="Y5" s="7" t="n">
        <v>12.0832716090377</v>
      </c>
      <c r="Z5" s="7" t="n">
        <v>-503.804</v>
      </c>
      <c r="AA5" s="7" t="n">
        <v>-312.927</v>
      </c>
      <c r="AB5" s="7" t="n">
        <v>-402.181666666666</v>
      </c>
      <c r="AC5" s="7" t="n">
        <v>-503.804</v>
      </c>
      <c r="AD5" s="7" t="n">
        <v>54.0469844972871</v>
      </c>
      <c r="AE5" s="7" t="n">
        <v>-58.6261</v>
      </c>
      <c r="AF5" s="7" t="n">
        <v>-53.1266</v>
      </c>
      <c r="AG5" s="7" t="n">
        <v>-60.3203666666666</v>
      </c>
      <c r="AH5" s="7" t="n">
        <v>-69.0414</v>
      </c>
      <c r="AI5" s="7" t="n">
        <v>5.3843653393413</v>
      </c>
    </row>
    <row r="6" customFormat="false" ht="42.75" hidden="false" customHeight="true" outlineLevel="0" collapsed="false">
      <c r="A6" s="4" t="s">
        <v>51</v>
      </c>
      <c r="B6" s="4" t="s">
        <v>36</v>
      </c>
      <c r="C6" s="5" t="s">
        <v>52</v>
      </c>
      <c r="D6" s="6" t="s">
        <v>53</v>
      </c>
      <c r="E6" s="4" t="s">
        <v>50</v>
      </c>
      <c r="F6" s="7" t="n">
        <v>2012.57</v>
      </c>
      <c r="G6" s="7" t="n">
        <v>2130.4</v>
      </c>
      <c r="H6" s="7" t="n">
        <v>1958.24625</v>
      </c>
      <c r="I6" s="7" t="n">
        <v>1669.77</v>
      </c>
      <c r="J6" s="7" t="n">
        <v>143.280092021337</v>
      </c>
      <c r="K6" s="7" t="n">
        <v>-2.39243</v>
      </c>
      <c r="L6" s="7" t="n">
        <v>4.6411</v>
      </c>
      <c r="M6" s="7" t="n">
        <v>-2.655135125</v>
      </c>
      <c r="N6" s="7" t="n">
        <v>-5.8755</v>
      </c>
      <c r="O6" s="7" t="n">
        <v>3.50784771575129</v>
      </c>
      <c r="P6" s="7" t="n">
        <v>-217.47</v>
      </c>
      <c r="Q6" s="7" t="n">
        <v>-108.868</v>
      </c>
      <c r="R6" s="7" t="n">
        <v>-176.152249999999</v>
      </c>
      <c r="S6" s="7" t="n">
        <v>-234.686</v>
      </c>
      <c r="T6" s="7" t="n">
        <v>41.9961143568238</v>
      </c>
      <c r="U6" s="7" t="n">
        <v>-128.3</v>
      </c>
      <c r="V6" s="7" t="n">
        <v>-78.8</v>
      </c>
      <c r="W6" s="7" t="n">
        <v>-109.112499999999</v>
      </c>
      <c r="X6" s="7" t="n">
        <v>-128.3</v>
      </c>
      <c r="Y6" s="7" t="n">
        <v>15.4724203942739</v>
      </c>
      <c r="Z6" s="7" t="n">
        <v>-299.882</v>
      </c>
      <c r="AA6" s="7" t="n">
        <v>-164.111</v>
      </c>
      <c r="AB6" s="7" t="n">
        <v>-247.377875</v>
      </c>
      <c r="AC6" s="7" t="n">
        <v>-301.316</v>
      </c>
      <c r="AD6" s="7" t="n">
        <v>46.8052708186878</v>
      </c>
      <c r="AE6" s="7" t="n">
        <v>-82.4118</v>
      </c>
      <c r="AF6" s="7" t="n">
        <v>-55.2422</v>
      </c>
      <c r="AG6" s="7" t="n">
        <v>-71.225125</v>
      </c>
      <c r="AH6" s="7" t="n">
        <v>-82.4118</v>
      </c>
      <c r="AI6" s="7" t="n">
        <v>9.0159898461012</v>
      </c>
    </row>
    <row r="7" customFormat="false" ht="42.75" hidden="false" customHeight="true" outlineLevel="0" collapsed="false">
      <c r="A7" s="4" t="s">
        <v>54</v>
      </c>
      <c r="B7" s="4" t="s">
        <v>36</v>
      </c>
      <c r="C7" s="5" t="s">
        <v>55</v>
      </c>
      <c r="D7" s="5" t="s">
        <v>56</v>
      </c>
      <c r="E7" s="4" t="s">
        <v>50</v>
      </c>
      <c r="F7" s="7" t="n">
        <v>1868.57</v>
      </c>
      <c r="G7" s="7" t="n">
        <v>1868.57</v>
      </c>
      <c r="H7" s="7" t="n">
        <v>1707.22777777777</v>
      </c>
      <c r="I7" s="7" t="n">
        <v>1612.56</v>
      </c>
      <c r="J7" s="7" t="n">
        <v>88.9259970112477</v>
      </c>
      <c r="K7" s="7" t="n">
        <v>15.4405</v>
      </c>
      <c r="L7" s="7" t="n">
        <v>17.5737</v>
      </c>
      <c r="M7" s="7" t="n">
        <v>7.06774</v>
      </c>
      <c r="N7" s="7" t="n">
        <v>-5.10776</v>
      </c>
      <c r="O7" s="7" t="n">
        <v>8.08818195675486</v>
      </c>
      <c r="P7" s="7" t="n">
        <v>-427.881</v>
      </c>
      <c r="Q7" s="7" t="n">
        <v>-153.76</v>
      </c>
      <c r="R7" s="7" t="n">
        <v>-280.003777777777</v>
      </c>
      <c r="S7" s="7" t="n">
        <v>-427.881</v>
      </c>
      <c r="T7" s="7" t="n">
        <v>95.8868813391302</v>
      </c>
      <c r="U7" s="7" t="n">
        <v>-128.54</v>
      </c>
      <c r="V7" s="7" t="n">
        <v>-83.45</v>
      </c>
      <c r="W7" s="7" t="n">
        <v>-100.626666666666</v>
      </c>
      <c r="X7" s="7" t="n">
        <v>-128.54</v>
      </c>
      <c r="Y7" s="7" t="n">
        <v>13.5410579350359</v>
      </c>
      <c r="Z7" s="7" t="n">
        <v>-486.282</v>
      </c>
      <c r="AA7" s="7" t="n">
        <v>-211.253</v>
      </c>
      <c r="AB7" s="7" t="n">
        <v>-331.696</v>
      </c>
      <c r="AC7" s="7" t="n">
        <v>-486.282</v>
      </c>
      <c r="AD7" s="7" t="n">
        <v>96.2269897858703</v>
      </c>
      <c r="AE7" s="7" t="n">
        <v>-58.4009</v>
      </c>
      <c r="AF7" s="7" t="n">
        <v>-42.6048</v>
      </c>
      <c r="AG7" s="7" t="n">
        <v>-51.6921222222222</v>
      </c>
      <c r="AH7" s="7" t="n">
        <v>-59.5893</v>
      </c>
      <c r="AI7" s="7" t="n">
        <v>6.08137178948503</v>
      </c>
    </row>
    <row r="8" customFormat="false" ht="42.75" hidden="false" customHeight="true" outlineLevel="0" collapsed="false">
      <c r="A8" s="4" t="s">
        <v>57</v>
      </c>
      <c r="B8" s="4" t="s">
        <v>36</v>
      </c>
      <c r="C8" s="6" t="s">
        <v>58</v>
      </c>
      <c r="D8" s="6" t="s">
        <v>59</v>
      </c>
      <c r="E8" s="4" t="s">
        <v>60</v>
      </c>
      <c r="F8" s="7" t="n">
        <v>1607.94</v>
      </c>
      <c r="G8" s="7" t="n">
        <v>1627.77</v>
      </c>
      <c r="H8" s="7" t="n">
        <v>1457.64375</v>
      </c>
      <c r="I8" s="7" t="n">
        <v>1328.86</v>
      </c>
      <c r="J8" s="7" t="n">
        <v>118.829842203944</v>
      </c>
      <c r="K8" s="7" t="n">
        <v>-7.72523</v>
      </c>
      <c r="L8" s="7" t="n">
        <v>3.73985</v>
      </c>
      <c r="M8" s="7" t="n">
        <v>-1.84338614874999</v>
      </c>
      <c r="N8" s="7" t="n">
        <v>-7.72523</v>
      </c>
      <c r="O8" s="7" t="n">
        <v>3.83332149389803</v>
      </c>
      <c r="P8" s="7" t="n">
        <v>-209.581</v>
      </c>
      <c r="Q8" s="7" t="n">
        <v>-135.63</v>
      </c>
      <c r="R8" s="7" t="n">
        <v>-195.756125</v>
      </c>
      <c r="S8" s="7" t="n">
        <v>-227.461</v>
      </c>
      <c r="T8" s="7" t="n">
        <v>35.2636015559447</v>
      </c>
      <c r="U8" s="7" t="n">
        <v>-118.08</v>
      </c>
      <c r="V8" s="7" t="n">
        <v>-78.97</v>
      </c>
      <c r="W8" s="7" t="n">
        <v>-94.065</v>
      </c>
      <c r="X8" s="7" t="n">
        <v>-118.08</v>
      </c>
      <c r="Y8" s="7" t="n">
        <v>14.1522678647023</v>
      </c>
      <c r="Z8" s="7" t="n">
        <v>-278.021</v>
      </c>
      <c r="AA8" s="7" t="n">
        <v>-190.31</v>
      </c>
      <c r="AB8" s="7" t="n">
        <v>-248.826625</v>
      </c>
      <c r="AC8" s="7" t="n">
        <v>-279.297</v>
      </c>
      <c r="AD8" s="7" t="n">
        <v>35.3935633935949</v>
      </c>
      <c r="AE8" s="7" t="n">
        <v>-68.4409</v>
      </c>
      <c r="AF8" s="7" t="n">
        <v>-39.0634</v>
      </c>
      <c r="AG8" s="7" t="n">
        <v>-53.07055</v>
      </c>
      <c r="AH8" s="7" t="n">
        <v>-68.4409</v>
      </c>
      <c r="AI8" s="7" t="n">
        <v>9.44535000516126</v>
      </c>
    </row>
    <row r="9" customFormat="false" ht="42.75" hidden="false" customHeight="true" outlineLevel="0" collapsed="false">
      <c r="A9" s="4" t="s">
        <v>61</v>
      </c>
      <c r="B9" s="4" t="s">
        <v>36</v>
      </c>
      <c r="C9" s="5" t="s">
        <v>62</v>
      </c>
      <c r="D9" s="5" t="s">
        <v>63</v>
      </c>
      <c r="E9" s="4" t="s">
        <v>43</v>
      </c>
      <c r="F9" s="7" t="n">
        <v>1618.08</v>
      </c>
      <c r="G9" s="7" t="n">
        <v>2008.3</v>
      </c>
      <c r="H9" s="7" t="n">
        <v>1746.438</v>
      </c>
      <c r="I9" s="7" t="n">
        <v>1616.05</v>
      </c>
      <c r="J9" s="7" t="n">
        <v>120.36377784773</v>
      </c>
      <c r="K9" s="7" t="n">
        <v>15.9054</v>
      </c>
      <c r="L9" s="7" t="n">
        <v>22.2643</v>
      </c>
      <c r="M9" s="7" t="n">
        <v>17.2100799999999</v>
      </c>
      <c r="N9" s="7" t="n">
        <v>10.1513</v>
      </c>
      <c r="O9" s="7" t="n">
        <v>3.25034135226166</v>
      </c>
      <c r="P9" s="7" t="n">
        <v>-429.016</v>
      </c>
      <c r="Q9" s="7" t="n">
        <v>-166.884</v>
      </c>
      <c r="R9" s="7" t="n">
        <v>-339.8597</v>
      </c>
      <c r="S9" s="7" t="n">
        <v>-429.016</v>
      </c>
      <c r="T9" s="7" t="n">
        <v>75.3367257540732</v>
      </c>
      <c r="U9" s="7" t="n">
        <v>-121.75</v>
      </c>
      <c r="V9" s="7" t="n">
        <v>-87.32</v>
      </c>
      <c r="W9" s="7" t="n">
        <v>-104.176</v>
      </c>
      <c r="X9" s="7" t="n">
        <v>-121.75</v>
      </c>
      <c r="Y9" s="7" t="n">
        <v>12.7221042983375</v>
      </c>
      <c r="Z9" s="7" t="n">
        <v>-480.863</v>
      </c>
      <c r="AA9" s="7" t="n">
        <v>-236.735</v>
      </c>
      <c r="AB9" s="7" t="n">
        <v>-393.274</v>
      </c>
      <c r="AC9" s="7" t="n">
        <v>-480.863</v>
      </c>
      <c r="AD9" s="7" t="n">
        <v>71.1869852352864</v>
      </c>
      <c r="AE9" s="7" t="n">
        <v>-51.8478</v>
      </c>
      <c r="AF9" s="7" t="n">
        <v>-42.7535</v>
      </c>
      <c r="AG9" s="7" t="n">
        <v>-53.4143499999999</v>
      </c>
      <c r="AH9" s="7" t="n">
        <v>-69.8507</v>
      </c>
      <c r="AI9" s="7" t="n">
        <v>8.49650694452334</v>
      </c>
    </row>
    <row r="10" customFormat="false" ht="42.75" hidden="false" customHeight="true" outlineLevel="0" collapsed="false">
      <c r="A10" s="4" t="s">
        <v>64</v>
      </c>
      <c r="B10" s="4" t="s">
        <v>36</v>
      </c>
      <c r="C10" s="5" t="s">
        <v>65</v>
      </c>
      <c r="D10" s="6" t="s">
        <v>66</v>
      </c>
      <c r="E10" s="4" t="s">
        <v>50</v>
      </c>
      <c r="F10" s="7" t="n">
        <v>2471.78</v>
      </c>
      <c r="G10" s="7" t="n">
        <v>2471.78</v>
      </c>
      <c r="H10" s="7" t="n">
        <v>2267.058</v>
      </c>
      <c r="I10" s="7" t="n">
        <v>2071.85</v>
      </c>
      <c r="J10" s="7" t="n">
        <v>137.611909836644</v>
      </c>
      <c r="K10" s="7" t="n">
        <v>-5.87795</v>
      </c>
      <c r="L10" s="7" t="n">
        <v>-1.21007</v>
      </c>
      <c r="M10" s="7" t="n">
        <v>-8.424898</v>
      </c>
      <c r="N10" s="7" t="n">
        <v>-13.9295</v>
      </c>
      <c r="O10" s="7" t="n">
        <v>4.23711838420038</v>
      </c>
      <c r="P10" s="7" t="n">
        <v>-271.309</v>
      </c>
      <c r="Q10" s="7" t="n">
        <v>-159.815</v>
      </c>
      <c r="R10" s="7" t="n">
        <v>-227.0364</v>
      </c>
      <c r="S10" s="7" t="n">
        <v>-287.081</v>
      </c>
      <c r="T10" s="7" t="n">
        <v>41.9458266344155</v>
      </c>
      <c r="U10" s="7" t="n">
        <v>-159.27</v>
      </c>
      <c r="V10" s="7" t="n">
        <v>-119.76</v>
      </c>
      <c r="W10" s="7" t="n">
        <v>-136.942</v>
      </c>
      <c r="X10" s="7" t="n">
        <v>-159.27</v>
      </c>
      <c r="Y10" s="7" t="n">
        <v>10.9535106498124</v>
      </c>
      <c r="Z10" s="7" t="n">
        <v>-370.444</v>
      </c>
      <c r="AA10" s="7" t="n">
        <v>-250.171</v>
      </c>
      <c r="AB10" s="7" t="n">
        <v>-310.147</v>
      </c>
      <c r="AC10" s="7" t="n">
        <v>-370.444</v>
      </c>
      <c r="AD10" s="7" t="n">
        <v>41.7134120637475</v>
      </c>
      <c r="AE10" s="7" t="n">
        <v>-99.1347</v>
      </c>
      <c r="AF10" s="7" t="n">
        <v>-72.4822</v>
      </c>
      <c r="AG10" s="7" t="n">
        <v>-83.11055</v>
      </c>
      <c r="AH10" s="7" t="n">
        <v>-99.1347</v>
      </c>
      <c r="AI10" s="7" t="n">
        <v>9.05081060989075</v>
      </c>
    </row>
    <row r="11" customFormat="false" ht="42.75" hidden="false" customHeight="true" outlineLevel="0" collapsed="false">
      <c r="A11" s="4" t="s">
        <v>67</v>
      </c>
      <c r="B11" s="4" t="s">
        <v>36</v>
      </c>
      <c r="C11" s="6" t="s">
        <v>68</v>
      </c>
      <c r="D11" s="6" t="s">
        <v>69</v>
      </c>
      <c r="E11" s="4" t="s">
        <v>39</v>
      </c>
      <c r="F11" s="7" t="n">
        <v>1817.97</v>
      </c>
      <c r="G11" s="7" t="n">
        <v>1903.51</v>
      </c>
      <c r="H11" s="7" t="n">
        <v>1807.02625</v>
      </c>
      <c r="I11" s="7" t="n">
        <v>1697.45</v>
      </c>
      <c r="J11" s="7" t="n">
        <v>68.6873188415652</v>
      </c>
      <c r="K11" s="7" t="n">
        <v>1.74612</v>
      </c>
      <c r="L11" s="7" t="n">
        <v>16.7209</v>
      </c>
      <c r="M11" s="7" t="n">
        <v>3.63540325</v>
      </c>
      <c r="N11" s="7" t="n">
        <v>-2.99291</v>
      </c>
      <c r="O11" s="7" t="n">
        <v>6.02213598049056</v>
      </c>
      <c r="P11" s="7" t="n">
        <v>-349.499</v>
      </c>
      <c r="Q11" s="7" t="n">
        <v>-247.183</v>
      </c>
      <c r="R11" s="7" t="n">
        <v>-282.331874999999</v>
      </c>
      <c r="S11" s="7" t="n">
        <v>-349.499</v>
      </c>
      <c r="T11" s="7" t="n">
        <v>32.9128610920998</v>
      </c>
      <c r="U11" s="7" t="n">
        <v>-133.25</v>
      </c>
      <c r="V11" s="7" t="n">
        <v>-95.83</v>
      </c>
      <c r="W11" s="7" t="n">
        <v>-116.7825</v>
      </c>
      <c r="X11" s="7" t="n">
        <v>-133.25</v>
      </c>
      <c r="Y11" s="7" t="n">
        <v>12.0783983682795</v>
      </c>
      <c r="Z11" s="7" t="n">
        <v>-414.593</v>
      </c>
      <c r="AA11" s="7" t="n">
        <v>-311.527</v>
      </c>
      <c r="AB11" s="7" t="n">
        <v>-346.282375</v>
      </c>
      <c r="AC11" s="7" t="n">
        <v>-414.593</v>
      </c>
      <c r="AD11" s="7" t="n">
        <v>32.9702965363739</v>
      </c>
      <c r="AE11" s="7" t="n">
        <v>-65.0948</v>
      </c>
      <c r="AF11" s="7" t="n">
        <v>-57.0439</v>
      </c>
      <c r="AG11" s="7" t="n">
        <v>-63.9504875</v>
      </c>
      <c r="AH11" s="7" t="n">
        <v>-77.9815</v>
      </c>
      <c r="AI11" s="7" t="n">
        <v>6.80122576608437</v>
      </c>
    </row>
    <row r="12" customFormat="false" ht="42.75" hidden="false" customHeight="true" outlineLevel="0" collapsed="false">
      <c r="A12" s="4" t="s">
        <v>70</v>
      </c>
      <c r="B12" s="4" t="s">
        <v>36</v>
      </c>
      <c r="C12" s="6" t="s">
        <v>71</v>
      </c>
      <c r="D12" s="5" t="s">
        <v>72</v>
      </c>
      <c r="E12" s="4" t="s">
        <v>60</v>
      </c>
      <c r="F12" s="7" t="n">
        <v>2529.5</v>
      </c>
      <c r="G12" s="7" t="n">
        <v>2570.84</v>
      </c>
      <c r="H12" s="7" t="n">
        <v>2459.159</v>
      </c>
      <c r="I12" s="7" t="n">
        <v>2315.06</v>
      </c>
      <c r="J12" s="7" t="n">
        <v>75.845908180849</v>
      </c>
      <c r="K12" s="7" t="n">
        <v>-6.94926</v>
      </c>
      <c r="L12" s="7" t="n">
        <v>7.53608</v>
      </c>
      <c r="M12" s="7" t="n">
        <v>-1.627117486</v>
      </c>
      <c r="N12" s="7" t="n">
        <v>-6.94926</v>
      </c>
      <c r="O12" s="7" t="n">
        <v>5.19836497140991</v>
      </c>
      <c r="P12" s="7" t="n">
        <v>-330.79</v>
      </c>
      <c r="Q12" s="7" t="n">
        <v>-276.886</v>
      </c>
      <c r="R12" s="7" t="n">
        <v>-313.3778</v>
      </c>
      <c r="S12" s="7" t="n">
        <v>-358.857</v>
      </c>
      <c r="T12" s="7" t="n">
        <v>28.9104095777897</v>
      </c>
      <c r="U12" s="7" t="n">
        <v>-170.31</v>
      </c>
      <c r="V12" s="7" t="n">
        <v>-138.58</v>
      </c>
      <c r="W12" s="7" t="n">
        <v>-151.618999999999</v>
      </c>
      <c r="X12" s="7" t="n">
        <v>-170.31</v>
      </c>
      <c r="Y12" s="7" t="n">
        <v>9.18225153942829</v>
      </c>
      <c r="Z12" s="7" t="n">
        <v>-427.997</v>
      </c>
      <c r="AA12" s="7" t="n">
        <v>-366.316</v>
      </c>
      <c r="AB12" s="7" t="n">
        <v>-400.694899999999</v>
      </c>
      <c r="AC12" s="7" t="n">
        <v>-449.171</v>
      </c>
      <c r="AD12" s="7" t="n">
        <v>28.5501432354842</v>
      </c>
      <c r="AE12" s="7" t="n">
        <v>-97.207</v>
      </c>
      <c r="AF12" s="7" t="n">
        <v>-78.0608</v>
      </c>
      <c r="AG12" s="7" t="n">
        <v>-87.31719</v>
      </c>
      <c r="AH12" s="7" t="n">
        <v>-97.207</v>
      </c>
      <c r="AI12" s="7" t="n">
        <v>6.49121903214043</v>
      </c>
    </row>
    <row r="13" customFormat="false" ht="42.75" hidden="false" customHeight="true" outlineLevel="0" collapsed="false">
      <c r="A13" s="8" t="s">
        <v>73</v>
      </c>
      <c r="C13" s="8" t="s">
        <v>74</v>
      </c>
      <c r="D13" s="8" t="s">
        <v>75</v>
      </c>
      <c r="E13" s="8" t="s">
        <v>76</v>
      </c>
      <c r="F13" s="8" t="n">
        <v>2271.51</v>
      </c>
      <c r="G13" s="8" t="n">
        <v>2395.64</v>
      </c>
      <c r="H13" s="1" t="n">
        <v>2281.015</v>
      </c>
      <c r="I13" s="8" t="n">
        <v>2225.83</v>
      </c>
      <c r="J13" s="1" t="n">
        <v>79.0951412329902</v>
      </c>
      <c r="K13" s="8" t="n">
        <v>-6.49</v>
      </c>
      <c r="L13" s="8" t="n">
        <v>2.842</v>
      </c>
      <c r="M13" s="1" t="n">
        <v>-1.06325</v>
      </c>
      <c r="N13" s="8" t="n">
        <v>-6.49</v>
      </c>
      <c r="O13" s="1" t="n">
        <v>3.93787060689742</v>
      </c>
      <c r="P13" s="8" t="n">
        <v>-110.583</v>
      </c>
      <c r="Q13" s="8" t="n">
        <v>-110.583</v>
      </c>
      <c r="R13" s="1" t="n">
        <v>-208.87775</v>
      </c>
      <c r="S13" s="8" t="n">
        <v>-285.68</v>
      </c>
      <c r="T13" s="1" t="n">
        <v>78.7534290740198</v>
      </c>
      <c r="U13" s="8" t="n">
        <v>-128.787</v>
      </c>
      <c r="V13" s="8" t="n">
        <v>-128.439</v>
      </c>
      <c r="W13" s="1" t="n">
        <v>-132.10125</v>
      </c>
      <c r="X13" s="8" t="n">
        <v>-141.698</v>
      </c>
      <c r="Y13" s="1" t="n">
        <v>6.41247868742398</v>
      </c>
      <c r="Z13" s="8" t="n">
        <v>-210.763</v>
      </c>
      <c r="AA13" s="8" t="n">
        <v>-210.763</v>
      </c>
      <c r="AB13" s="1" t="n">
        <v>-298.14025</v>
      </c>
      <c r="AC13" s="1" t="n">
        <v>-358.298</v>
      </c>
      <c r="AD13" s="1" t="n">
        <v>69.7352070352559</v>
      </c>
      <c r="AE13" s="8" t="n">
        <v>-100.18</v>
      </c>
      <c r="AF13" s="8" t="n">
        <v>-72.618</v>
      </c>
      <c r="AG13" s="1" t="n">
        <v>-89.26225</v>
      </c>
      <c r="AH13" s="1" t="n">
        <v>-100.18</v>
      </c>
      <c r="AI13" s="1" t="n">
        <v>11.7554397160067</v>
      </c>
    </row>
    <row r="14" customFormat="false" ht="42.75" hidden="false" customHeight="true" outlineLevel="0" collapsed="false">
      <c r="A14" s="8" t="s">
        <v>77</v>
      </c>
      <c r="C14" s="8" t="s">
        <v>78</v>
      </c>
      <c r="D14" s="1" t="s">
        <v>79</v>
      </c>
      <c r="E14" s="8" t="s">
        <v>76</v>
      </c>
      <c r="F14" s="1" t="n">
        <v>2738.51</v>
      </c>
      <c r="G14" s="0" t="n">
        <v>2738.51</v>
      </c>
      <c r="H14" s="1" t="n">
        <v>2518.05666666667</v>
      </c>
      <c r="I14" s="1" t="n">
        <v>2199.33</v>
      </c>
      <c r="J14" s="1" t="n">
        <v>173.542273668406</v>
      </c>
      <c r="K14" s="1" t="n">
        <v>0.263</v>
      </c>
      <c r="L14" s="0" t="n">
        <v>12.29</v>
      </c>
      <c r="M14" s="1" t="n">
        <v>6.59177777777778</v>
      </c>
      <c r="N14" s="1" t="n">
        <v>-2.439</v>
      </c>
      <c r="O14" s="1" t="n">
        <v>4.86826672897495</v>
      </c>
      <c r="P14" s="1" t="n">
        <v>-277.898</v>
      </c>
      <c r="Q14" s="0" t="n">
        <v>-277.898</v>
      </c>
      <c r="R14" s="1" t="n">
        <v>-300.006777777778</v>
      </c>
      <c r="S14" s="1" t="n">
        <v>-326.409</v>
      </c>
      <c r="T14" s="1" t="n">
        <v>18.7707486516773</v>
      </c>
      <c r="U14" s="1" t="n">
        <v>-163.305</v>
      </c>
      <c r="V14" s="0" t="n">
        <v>-129.059</v>
      </c>
      <c r="W14" s="1" t="n">
        <v>-141.072111111111</v>
      </c>
      <c r="X14" s="1" t="n">
        <v>-163.305</v>
      </c>
      <c r="Y14" s="1" t="n">
        <v>10.6008760657368</v>
      </c>
      <c r="Z14" s="1" t="n">
        <v>-385.887</v>
      </c>
      <c r="AA14" s="0" t="n">
        <v>-361.792</v>
      </c>
      <c r="AB14" s="1" t="n">
        <v>-387.669111111111</v>
      </c>
      <c r="AC14" s="1" t="n">
        <v>-409.146</v>
      </c>
      <c r="AD14" s="1" t="n">
        <v>15.1268822667168</v>
      </c>
      <c r="AE14" s="1" t="n">
        <v>-107.989</v>
      </c>
      <c r="AF14" s="0" t="n">
        <v>-70.921</v>
      </c>
      <c r="AG14" s="1" t="n">
        <v>-87.6624444444444</v>
      </c>
      <c r="AH14" s="1" t="n">
        <v>-107.989</v>
      </c>
      <c r="AI14" s="1" t="n">
        <v>12.6167183442359</v>
      </c>
    </row>
    <row r="15" customFormat="false" ht="42.75" hidden="false" customHeight="true" outlineLevel="0" collapsed="false">
      <c r="A15" s="8" t="s">
        <v>80</v>
      </c>
      <c r="C15" s="8" t="s">
        <v>81</v>
      </c>
      <c r="D15" s="8" t="s">
        <v>82</v>
      </c>
      <c r="E15" s="8" t="s">
        <v>83</v>
      </c>
      <c r="F15" s="1" t="n">
        <v>2226.09</v>
      </c>
      <c r="G15" s="0" t="n">
        <v>2226.09</v>
      </c>
      <c r="H15" s="1" t="n">
        <v>2033.932</v>
      </c>
      <c r="I15" s="1" t="n">
        <v>1934.71</v>
      </c>
      <c r="J15" s="1" t="n">
        <v>87.2939068511276</v>
      </c>
      <c r="K15" s="1" t="n">
        <v>9.459</v>
      </c>
      <c r="L15" s="0" t="n">
        <v>16.42</v>
      </c>
      <c r="M15" s="1" t="n">
        <v>13.2701</v>
      </c>
      <c r="N15" s="1" t="n">
        <v>8.751</v>
      </c>
      <c r="O15" s="1" t="n">
        <v>2.70683285409351</v>
      </c>
      <c r="P15" s="1" t="n">
        <v>-305.174</v>
      </c>
      <c r="Q15" s="0" t="n">
        <v>-179.912</v>
      </c>
      <c r="R15" s="1" t="n">
        <v>-255.2471</v>
      </c>
      <c r="S15" s="1" t="n">
        <v>-317.438</v>
      </c>
      <c r="T15" s="1" t="n">
        <v>45.8530419648831</v>
      </c>
      <c r="U15" s="1" t="n">
        <v>-130.076</v>
      </c>
      <c r="V15" s="0" t="n">
        <v>-94.99</v>
      </c>
      <c r="W15" s="1" t="n">
        <v>-108.7608</v>
      </c>
      <c r="X15" s="1" t="n">
        <v>-130.076</v>
      </c>
      <c r="Y15" s="1" t="n">
        <v>10.9592168292771</v>
      </c>
      <c r="Z15" s="1" t="n">
        <v>-383.675</v>
      </c>
      <c r="AA15" s="0" t="n">
        <v>-251.491</v>
      </c>
      <c r="AB15" s="1" t="n">
        <v>-326.2289</v>
      </c>
      <c r="AC15" s="1" t="n">
        <v>-390.146</v>
      </c>
      <c r="AD15" s="1" t="n">
        <v>45.6018806348306</v>
      </c>
      <c r="AE15" s="1" t="n">
        <v>-78.501</v>
      </c>
      <c r="AF15" s="0" t="n">
        <v>-61.121</v>
      </c>
      <c r="AG15" s="1" t="n">
        <v>-70.9817</v>
      </c>
      <c r="AH15" s="1" t="n">
        <v>-78.501</v>
      </c>
      <c r="AI15" s="1" t="n">
        <v>5.31388640053377</v>
      </c>
    </row>
    <row r="16" customFormat="false" ht="42.75" hidden="false" customHeight="true" outlineLevel="0" collapsed="false">
      <c r="A16" s="8" t="s">
        <v>84</v>
      </c>
      <c r="C16" s="8" t="s">
        <v>85</v>
      </c>
      <c r="D16" s="8" t="s">
        <v>86</v>
      </c>
      <c r="E16" s="8" t="s">
        <v>87</v>
      </c>
      <c r="F16" s="1" t="n">
        <v>2820.15</v>
      </c>
      <c r="G16" s="0" t="n">
        <v>2904.72</v>
      </c>
      <c r="H16" s="1" t="n">
        <v>2798.504</v>
      </c>
      <c r="I16" s="1" t="n">
        <v>2601.61</v>
      </c>
      <c r="J16" s="1" t="n">
        <v>118.350292479571</v>
      </c>
      <c r="K16" s="1" t="n">
        <v>10.574</v>
      </c>
      <c r="L16" s="0" t="n">
        <v>10.574</v>
      </c>
      <c r="M16" s="1" t="n">
        <v>6.615</v>
      </c>
      <c r="N16" s="1" t="n">
        <v>3.688</v>
      </c>
      <c r="O16" s="1" t="n">
        <v>2.64395820693142</v>
      </c>
      <c r="P16" s="1" t="n">
        <v>-418.336</v>
      </c>
      <c r="Q16" s="0" t="n">
        <v>-248.061</v>
      </c>
      <c r="R16" s="1" t="n">
        <v>6.615</v>
      </c>
      <c r="S16" s="1" t="n">
        <v>3.688</v>
      </c>
      <c r="T16" s="1" t="n">
        <v>62.2381135454795</v>
      </c>
      <c r="U16" s="1" t="n">
        <v>-166.012</v>
      </c>
      <c r="V16" s="0" t="n">
        <v>-152.179</v>
      </c>
      <c r="W16" s="1" t="n">
        <v>-158.4076</v>
      </c>
      <c r="X16" s="1" t="n">
        <v>-166.012</v>
      </c>
      <c r="Y16" s="1" t="n">
        <v>5.57754375150926</v>
      </c>
      <c r="Z16" s="1" t="n">
        <v>-511.255</v>
      </c>
      <c r="AA16" s="0" t="n">
        <v>-355.935</v>
      </c>
      <c r="AB16" s="1" t="n">
        <v>-421.1564</v>
      </c>
      <c r="AC16" s="1" t="n">
        <v>-511.255</v>
      </c>
      <c r="AD16" s="1" t="n">
        <v>57.1481625496393</v>
      </c>
      <c r="AE16" s="1" t="n">
        <v>-92.919</v>
      </c>
      <c r="AF16" s="0" t="n">
        <v>-92.919</v>
      </c>
      <c r="AG16" s="1" t="n">
        <v>-100.9894</v>
      </c>
      <c r="AH16" s="1" t="n">
        <v>-107.874</v>
      </c>
      <c r="AI16" s="1" t="n">
        <v>5.63553682447378</v>
      </c>
    </row>
    <row r="17" customFormat="false" ht="42.75" hidden="false" customHeight="true" outlineLevel="0" collapsed="false">
      <c r="A17" s="8" t="s">
        <v>88</v>
      </c>
      <c r="C17" s="8" t="s">
        <v>89</v>
      </c>
      <c r="D17" s="8" t="s">
        <v>90</v>
      </c>
      <c r="E17" s="8" t="s">
        <v>91</v>
      </c>
      <c r="F17" s="1" t="n">
        <v>3012.18</v>
      </c>
      <c r="G17" s="0" t="n">
        <v>3012.18</v>
      </c>
      <c r="H17" s="1" t="n">
        <v>2882.65125</v>
      </c>
      <c r="I17" s="1" t="n">
        <v>2744.06</v>
      </c>
      <c r="J17" s="1" t="n">
        <v>107.247182105838</v>
      </c>
      <c r="K17" s="1" t="n">
        <v>-4.088</v>
      </c>
      <c r="L17" s="0" t="n">
        <v>-2.423</v>
      </c>
      <c r="M17" s="1" t="n">
        <v>-7.320125</v>
      </c>
      <c r="N17" s="1" t="n">
        <v>-15.881</v>
      </c>
      <c r="O17" s="1" t="n">
        <v>4.69751148215733</v>
      </c>
      <c r="P17" s="1" t="n">
        <v>-282.359</v>
      </c>
      <c r="Q17" s="1" t="n">
        <v>-240.841</v>
      </c>
      <c r="R17" s="1" t="n">
        <v>-7.320125</v>
      </c>
      <c r="S17" s="1" t="n">
        <v>-15.881</v>
      </c>
      <c r="T17" s="1" t="n">
        <v>35.9161210312106</v>
      </c>
      <c r="U17" s="1" t="n">
        <v>-181.582</v>
      </c>
      <c r="V17" s="0" t="n">
        <v>-161.821</v>
      </c>
      <c r="W17" s="1" t="n">
        <v>-171.138125</v>
      </c>
      <c r="X17" s="1" t="n">
        <v>-181.582</v>
      </c>
      <c r="Y17" s="1" t="n">
        <v>6.9689973953524</v>
      </c>
      <c r="Z17" s="1" t="n">
        <v>-403.382</v>
      </c>
      <c r="AA17" s="0" t="n">
        <v>-349.795</v>
      </c>
      <c r="AB17" s="1" t="n">
        <v>-390.347625</v>
      </c>
      <c r="AC17" s="1" t="n">
        <v>-447.04</v>
      </c>
      <c r="AD17" s="1" t="n">
        <v>31.9573630904746</v>
      </c>
      <c r="AE17" s="1" t="n">
        <v>-121.022</v>
      </c>
      <c r="AF17" s="0" t="n">
        <v>-95.461</v>
      </c>
      <c r="AG17" s="1" t="n">
        <v>-107.18575</v>
      </c>
      <c r="AH17" s="1" t="n">
        <v>-121.022</v>
      </c>
      <c r="AI17" s="1" t="n">
        <v>9.69695209478584</v>
      </c>
    </row>
    <row r="18" customFormat="false" ht="42.75" hidden="false" customHeight="true" outlineLevel="0" collapsed="false">
      <c r="A18" s="8" t="s">
        <v>92</v>
      </c>
      <c r="C18" s="8" t="s">
        <v>93</v>
      </c>
      <c r="D18" s="8" t="s">
        <v>94</v>
      </c>
      <c r="E18" s="8" t="s">
        <v>91</v>
      </c>
      <c r="F18" s="1" t="n">
        <v>2968.24</v>
      </c>
      <c r="G18" s="1" t="n">
        <v>2968.24</v>
      </c>
      <c r="H18" s="1" t="n">
        <v>2697.73125</v>
      </c>
      <c r="I18" s="1" t="n">
        <v>2391.99</v>
      </c>
      <c r="J18" s="1" t="n">
        <v>183.466428259271</v>
      </c>
      <c r="K18" s="1" t="n">
        <v>2.466</v>
      </c>
      <c r="L18" s="1" t="n">
        <v>2.466</v>
      </c>
      <c r="M18" s="1" t="n">
        <v>-4.297625</v>
      </c>
      <c r="N18" s="1" t="n">
        <v>-11.285</v>
      </c>
      <c r="O18" s="1" t="n">
        <v>4.83912917010902</v>
      </c>
      <c r="P18" s="1" t="n">
        <v>-331.652</v>
      </c>
      <c r="Q18" s="1" t="n">
        <v>-191.429</v>
      </c>
      <c r="R18" s="1" t="n">
        <v>-4.297625</v>
      </c>
      <c r="S18" s="1" t="n">
        <v>-11.285</v>
      </c>
      <c r="T18" s="1" t="n">
        <v>42.7798276561011</v>
      </c>
      <c r="U18" s="1" t="n">
        <v>-191.993</v>
      </c>
      <c r="V18" s="1" t="n">
        <v>-133.915</v>
      </c>
      <c r="W18" s="1" t="n">
        <v>-162.78225</v>
      </c>
      <c r="X18" s="1" t="n">
        <v>-191.993</v>
      </c>
      <c r="Y18" s="1" t="n">
        <v>16.5242597910726</v>
      </c>
      <c r="Z18" s="1" t="n">
        <v>-459.78</v>
      </c>
      <c r="AA18" s="1" t="n">
        <v>-300.239</v>
      </c>
      <c r="AB18" s="1" t="n">
        <v>-363.31775</v>
      </c>
      <c r="AC18" s="1" t="n">
        <v>-459.78</v>
      </c>
      <c r="AD18" s="1" t="n">
        <v>48.7112180736048</v>
      </c>
      <c r="AE18" s="1" t="n">
        <v>-128.128</v>
      </c>
      <c r="AF18" s="1" t="n">
        <v>-88.698</v>
      </c>
      <c r="AG18" s="1" t="n">
        <v>-107.276625</v>
      </c>
      <c r="AH18" s="1" t="n">
        <v>-128.128</v>
      </c>
      <c r="AI18" s="1" t="n">
        <v>13.1544168892592</v>
      </c>
    </row>
    <row r="19" customFormat="false" ht="42.75" hidden="false" customHeight="true" outlineLevel="0" collapsed="false">
      <c r="A19" s="8" t="s">
        <v>95</v>
      </c>
      <c r="C19" s="8" t="s">
        <v>96</v>
      </c>
      <c r="D19" s="8" t="s">
        <v>97</v>
      </c>
      <c r="E19" s="8" t="s">
        <v>98</v>
      </c>
      <c r="F19" s="1" t="n">
        <v>2487.42</v>
      </c>
      <c r="G19" s="1" t="n">
        <v>2788.28</v>
      </c>
      <c r="H19" s="1" t="n">
        <v>2549.9575</v>
      </c>
      <c r="I19" s="1" t="n">
        <v>2224.44</v>
      </c>
      <c r="J19" s="1" t="n">
        <v>196.950326061457</v>
      </c>
      <c r="K19" s="1" t="n">
        <v>10.914</v>
      </c>
      <c r="L19" s="1" t="n">
        <v>24.035</v>
      </c>
      <c r="M19" s="1" t="n">
        <v>6.4665</v>
      </c>
      <c r="N19" s="1" t="n">
        <v>-10.094</v>
      </c>
      <c r="O19" s="1" t="n">
        <v>10.6489364593036</v>
      </c>
      <c r="P19" s="1" t="n">
        <v>-292.836</v>
      </c>
      <c r="Q19" s="1" t="n">
        <v>-208.057</v>
      </c>
      <c r="R19" s="1" t="n">
        <v>6.4665</v>
      </c>
      <c r="S19" s="1" t="n">
        <v>-10.094</v>
      </c>
      <c r="T19" s="1" t="n">
        <v>69.36059649346</v>
      </c>
      <c r="U19" s="1" t="n">
        <v>-144.709</v>
      </c>
      <c r="V19" s="1" t="n">
        <v>-101.038</v>
      </c>
      <c r="W19" s="1" t="n">
        <v>-143.113</v>
      </c>
      <c r="X19" s="1" t="n">
        <v>-162.973</v>
      </c>
      <c r="Y19" s="1" t="n">
        <v>20.0882055018788</v>
      </c>
      <c r="Z19" s="1" t="n">
        <v>-389.892</v>
      </c>
      <c r="AA19" s="1" t="n">
        <v>-280.527</v>
      </c>
      <c r="AB19" s="1" t="n">
        <v>-406.66675</v>
      </c>
      <c r="AC19" s="1" t="n">
        <v>-504.442</v>
      </c>
      <c r="AD19" s="1" t="n">
        <v>69.0888771981424</v>
      </c>
      <c r="AE19" s="1" t="n">
        <v>-97.056</v>
      </c>
      <c r="AF19" s="1" t="n">
        <v>-71.802</v>
      </c>
      <c r="AG19" s="1" t="n">
        <v>-85.30775</v>
      </c>
      <c r="AH19" s="1" t="n">
        <v>-99.971</v>
      </c>
      <c r="AI19" s="1" t="n">
        <v>11.4035124883269</v>
      </c>
    </row>
    <row r="20" customFormat="false" ht="42.75" hidden="false" customHeight="true" outlineLevel="0" collapsed="false">
      <c r="A20" s="8" t="s">
        <v>99</v>
      </c>
      <c r="C20" s="8" t="s">
        <v>100</v>
      </c>
      <c r="D20" s="8" t="s">
        <v>101</v>
      </c>
      <c r="E20" s="8" t="s">
        <v>76</v>
      </c>
      <c r="F20" s="1" t="n">
        <v>2145.2</v>
      </c>
      <c r="G20" s="1" t="n">
        <v>2145.2</v>
      </c>
      <c r="H20" s="1" t="n">
        <v>1964.17333333333</v>
      </c>
      <c r="I20" s="1" t="n">
        <v>1886.55</v>
      </c>
      <c r="J20" s="1" t="n">
        <v>93.7393694595107</v>
      </c>
      <c r="K20" s="1" t="n">
        <v>-5.284</v>
      </c>
      <c r="L20" s="1" t="n">
        <v>3.895</v>
      </c>
      <c r="M20" s="1" t="n">
        <v>-3.1135</v>
      </c>
      <c r="N20" s="1" t="n">
        <v>-11.441</v>
      </c>
      <c r="O20" s="1" t="n">
        <v>5.68630758049545</v>
      </c>
      <c r="P20" s="1" t="n">
        <v>-196.044</v>
      </c>
      <c r="Q20" s="1" t="n">
        <v>-111.215</v>
      </c>
      <c r="R20" s="1" t="n">
        <v>-227.528666666667</v>
      </c>
      <c r="S20" s="1" t="n">
        <v>-338.895</v>
      </c>
      <c r="T20" s="1" t="n">
        <v>74.9096492654095</v>
      </c>
      <c r="U20" s="1" t="n">
        <v>-133.447</v>
      </c>
      <c r="V20" s="1" t="n">
        <v>-109.733</v>
      </c>
      <c r="W20" s="1" t="n">
        <v>-125.983333333333</v>
      </c>
      <c r="X20" s="1" t="n">
        <v>-134.66</v>
      </c>
      <c r="Y20" s="1" t="n">
        <v>10.4794470019494</v>
      </c>
      <c r="Z20" s="1" t="n">
        <v>-284.998</v>
      </c>
      <c r="AA20" s="1" t="n">
        <v>-193.427</v>
      </c>
      <c r="AB20" s="1" t="n">
        <v>-304.892833333333</v>
      </c>
      <c r="AC20" s="1" t="n">
        <v>-409.672</v>
      </c>
      <c r="AD20" s="1" t="n">
        <v>70.8369283592017</v>
      </c>
      <c r="AE20" s="1" t="n">
        <v>-88.954</v>
      </c>
      <c r="AF20" s="1" t="n">
        <v>-68.825</v>
      </c>
      <c r="AG20" s="1" t="n">
        <v>-77.3641666666667</v>
      </c>
      <c r="AH20" s="1" t="n">
        <v>-88.954</v>
      </c>
      <c r="AI20" s="1" t="n">
        <v>7.43187406827286</v>
      </c>
    </row>
    <row r="21" customFormat="false" ht="42.75" hidden="false" customHeight="true" outlineLevel="0" collapsed="false">
      <c r="A21" s="8" t="s">
        <v>102</v>
      </c>
      <c r="C21" s="8" t="s">
        <v>103</v>
      </c>
      <c r="D21" s="8" t="s">
        <v>104</v>
      </c>
      <c r="E21" s="8" t="s">
        <v>76</v>
      </c>
      <c r="F21" s="1" t="n">
        <v>2516.67</v>
      </c>
      <c r="G21" s="1" t="n">
        <v>2667.57</v>
      </c>
      <c r="H21" s="1" t="n">
        <v>2517.5875</v>
      </c>
      <c r="I21" s="1" t="n">
        <v>2422.33</v>
      </c>
      <c r="J21" s="1" t="n">
        <v>107.18337942517</v>
      </c>
      <c r="K21" s="1" t="n">
        <v>13.062</v>
      </c>
      <c r="L21" s="1" t="n">
        <v>13.062</v>
      </c>
      <c r="M21" s="1" t="n">
        <v>7.34275</v>
      </c>
      <c r="N21" s="1" t="n">
        <v>2.93</v>
      </c>
      <c r="O21" s="1" t="n">
        <v>4.84868596460251</v>
      </c>
      <c r="P21" s="1" t="n">
        <v>-298.244</v>
      </c>
      <c r="Q21" s="1" t="n">
        <v>-254.067</v>
      </c>
      <c r="R21" s="1" t="n">
        <v>-299.95925</v>
      </c>
      <c r="S21" s="1" t="n">
        <v>-385.036</v>
      </c>
      <c r="T21" s="1" t="n">
        <v>59.863842116228</v>
      </c>
      <c r="U21" s="1" t="n">
        <v>-148.151</v>
      </c>
      <c r="V21" s="1" t="n">
        <v>-135.841</v>
      </c>
      <c r="W21" s="1" t="n">
        <v>-145.53325</v>
      </c>
      <c r="X21" s="1" t="n">
        <v>-157.502</v>
      </c>
      <c r="Y21" s="1" t="n">
        <v>9.45157808252146</v>
      </c>
      <c r="Z21" s="1" t="n">
        <v>-399.81</v>
      </c>
      <c r="AA21" s="1" t="n">
        <v>-342.024</v>
      </c>
      <c r="AB21" s="1" t="n">
        <v>-392.8435</v>
      </c>
      <c r="AC21" s="1" t="n">
        <v>-475.177</v>
      </c>
      <c r="AD21" s="1" t="n">
        <v>60.2514392774148</v>
      </c>
      <c r="AE21" s="1" t="n">
        <v>-101.565</v>
      </c>
      <c r="AF21" s="1" t="n">
        <v>-87.957</v>
      </c>
      <c r="AG21" s="1" t="n">
        <v>-92.88425</v>
      </c>
      <c r="AH21" s="1" t="n">
        <v>-101.565</v>
      </c>
      <c r="AI21" s="1" t="n">
        <v>6.00497679013</v>
      </c>
    </row>
    <row r="22" customFormat="false" ht="42.75" hidden="false" customHeight="true" outlineLevel="0" collapsed="false">
      <c r="A22" s="8" t="s">
        <v>105</v>
      </c>
      <c r="C22" s="8" t="s">
        <v>106</v>
      </c>
      <c r="D22" s="8" t="s">
        <v>107</v>
      </c>
      <c r="E22" s="8" t="s">
        <v>98</v>
      </c>
      <c r="F22" s="1" t="n">
        <v>2827.72</v>
      </c>
      <c r="G22" s="1" t="n">
        <v>2827.72</v>
      </c>
      <c r="H22" s="1" t="n">
        <v>2641.092</v>
      </c>
      <c r="I22" s="1" t="n">
        <v>2453.85</v>
      </c>
      <c r="J22" s="1" t="n">
        <v>122.671815906417</v>
      </c>
      <c r="K22" s="1" t="n">
        <v>-2.687</v>
      </c>
      <c r="L22" s="1" t="n">
        <v>11.284</v>
      </c>
      <c r="M22" s="1" t="n">
        <v>-2.2719</v>
      </c>
      <c r="N22" s="1" t="n">
        <v>-12.141</v>
      </c>
      <c r="O22" s="1" t="n">
        <v>6.68821046402632</v>
      </c>
      <c r="P22" s="1" t="n">
        <v>-429.081</v>
      </c>
      <c r="Q22" s="1" t="n">
        <v>-194.486</v>
      </c>
      <c r="R22" s="1" t="n">
        <v>-317.2282</v>
      </c>
      <c r="S22" s="1" t="n">
        <v>-468.828</v>
      </c>
      <c r="T22" s="1" t="n">
        <v>86.8064968226585</v>
      </c>
      <c r="U22" s="1" t="n">
        <v>-198.628</v>
      </c>
      <c r="V22" s="1" t="n">
        <v>-156.565</v>
      </c>
      <c r="W22" s="1" t="n">
        <v>-169.863333333333</v>
      </c>
      <c r="X22" s="1" t="n">
        <v>-198.628</v>
      </c>
      <c r="Y22" s="1" t="n">
        <v>15.0416520723844</v>
      </c>
      <c r="Z22" s="1" t="n">
        <v>-539.206</v>
      </c>
      <c r="AA22" s="1" t="n">
        <v>-295.672</v>
      </c>
      <c r="AB22" s="1" t="n">
        <v>-411.8761</v>
      </c>
      <c r="AC22" s="1" t="n">
        <v>-553.98</v>
      </c>
      <c r="AD22" s="1" t="n">
        <v>87.3336671309779</v>
      </c>
      <c r="AE22" s="1" t="n">
        <v>-110.125</v>
      </c>
      <c r="AF22" s="1" t="n">
        <v>-76.938</v>
      </c>
      <c r="AG22" s="1" t="n">
        <v>-94.6478</v>
      </c>
      <c r="AH22" s="1" t="n">
        <v>-110.125</v>
      </c>
      <c r="AI22" s="1" t="n">
        <v>9.81268296984401</v>
      </c>
    </row>
    <row r="23" customFormat="false" ht="42.75" hidden="false" customHeight="true" outlineLevel="0" collapsed="false">
      <c r="A23" s="8" t="s">
        <v>108</v>
      </c>
      <c r="C23" s="8" t="s">
        <v>109</v>
      </c>
      <c r="D23" s="8" t="s">
        <v>110</v>
      </c>
      <c r="E23" s="8" t="s">
        <v>111</v>
      </c>
      <c r="F23" s="1" t="n">
        <v>2677.05</v>
      </c>
      <c r="G23" s="1" t="n">
        <v>2677.05</v>
      </c>
      <c r="H23" s="1" t="n">
        <v>2607.22</v>
      </c>
      <c r="I23" s="1" t="n">
        <v>2520.82</v>
      </c>
      <c r="J23" s="1" t="n">
        <v>75.142270726935</v>
      </c>
      <c r="K23" s="1" t="n">
        <v>-3.268</v>
      </c>
      <c r="L23" s="1" t="n">
        <v>7.91</v>
      </c>
      <c r="M23" s="1" t="n">
        <v>0.9008</v>
      </c>
      <c r="N23" s="1" t="n">
        <v>-8.168</v>
      </c>
      <c r="O23" s="1" t="n">
        <v>6.64457799261924</v>
      </c>
      <c r="P23" s="1" t="n">
        <v>-341.537</v>
      </c>
      <c r="Q23" s="1" t="n">
        <v>-311.56</v>
      </c>
      <c r="R23" s="1" t="n">
        <v>-353.779</v>
      </c>
      <c r="S23" s="1" t="n">
        <v>-392.416</v>
      </c>
      <c r="T23" s="1" t="n">
        <v>31.0667902751475</v>
      </c>
      <c r="U23" s="1" t="n">
        <v>-182.036</v>
      </c>
      <c r="V23" s="1" t="n">
        <v>-159.439</v>
      </c>
      <c r="W23" s="1" t="n">
        <v>-168.7168</v>
      </c>
      <c r="X23" s="1" t="n">
        <v>-182.036</v>
      </c>
      <c r="Y23" s="1" t="n">
        <v>9.51213002959905</v>
      </c>
      <c r="Z23" s="1" t="n">
        <v>-451.997</v>
      </c>
      <c r="AA23" s="1" t="n">
        <v>-412.448</v>
      </c>
      <c r="AB23" s="1" t="n">
        <v>-452.6408</v>
      </c>
      <c r="AC23" s="1" t="n">
        <v>-481.282</v>
      </c>
      <c r="AD23" s="1" t="n">
        <v>28.0668137610951</v>
      </c>
      <c r="AE23" s="1" t="n">
        <v>-110.46</v>
      </c>
      <c r="AF23" s="1" t="n">
        <v>-88.866</v>
      </c>
      <c r="AG23" s="1" t="n">
        <v>-98.8618</v>
      </c>
      <c r="AH23" s="1" t="n">
        <v>-110.46</v>
      </c>
      <c r="AI23" s="1" t="n">
        <v>8.72209029992237</v>
      </c>
    </row>
    <row r="24" customFormat="false" ht="42.75" hidden="false" customHeight="true" outlineLevel="0" collapsed="false">
      <c r="A24" s="8" t="s">
        <v>112</v>
      </c>
      <c r="C24" s="8" t="s">
        <v>113</v>
      </c>
      <c r="D24" s="8" t="s">
        <v>114</v>
      </c>
      <c r="E24" s="8" t="s">
        <v>83</v>
      </c>
      <c r="F24" s="1" t="n">
        <v>2417.8</v>
      </c>
      <c r="G24" s="1" t="n">
        <v>2731.58</v>
      </c>
      <c r="H24" s="1" t="n">
        <v>2397.49428571429</v>
      </c>
      <c r="I24" s="1" t="n">
        <v>2255.64</v>
      </c>
      <c r="J24" s="1" t="n">
        <v>157.124350102834</v>
      </c>
      <c r="K24" s="1" t="n">
        <v>2.379</v>
      </c>
      <c r="L24" s="1" t="n">
        <v>10.743</v>
      </c>
      <c r="M24" s="1" t="n">
        <v>4.27114285714286</v>
      </c>
      <c r="N24" s="1" t="n">
        <v>-0.279</v>
      </c>
      <c r="O24" s="1" t="n">
        <v>3.97921782215933</v>
      </c>
      <c r="P24" s="1" t="n">
        <v>-115.478</v>
      </c>
      <c r="Q24" s="1" t="n">
        <v>-108.366</v>
      </c>
      <c r="R24" s="1" t="n">
        <v>-149.901571428571</v>
      </c>
      <c r="S24" s="1" t="n">
        <v>-190.453</v>
      </c>
      <c r="T24" s="1" t="n">
        <v>32.078705173667</v>
      </c>
      <c r="U24" s="1" t="n">
        <v>-126.526</v>
      </c>
      <c r="V24" s="1" t="n">
        <v>-106.378</v>
      </c>
      <c r="W24" s="1" t="n">
        <v>-118.206333333333</v>
      </c>
      <c r="X24" s="1" t="n">
        <v>-127.041</v>
      </c>
      <c r="Y24" s="1" t="n">
        <v>8.64287157527327</v>
      </c>
      <c r="Z24" s="1" t="n">
        <v>-221.286</v>
      </c>
      <c r="AA24" s="1" t="n">
        <v>-193.516</v>
      </c>
      <c r="AB24" s="1" t="n">
        <v>-240.197714285714</v>
      </c>
      <c r="AC24" s="1" t="n">
        <v>-276.286</v>
      </c>
      <c r="AD24" s="1" t="n">
        <v>27.4132501035192</v>
      </c>
      <c r="AE24" s="1" t="n">
        <v>-105.809</v>
      </c>
      <c r="AF24" s="1" t="n">
        <v>-76.547</v>
      </c>
      <c r="AG24" s="1" t="n">
        <v>-90.2962857142857</v>
      </c>
      <c r="AH24" s="1" t="n">
        <v>-105.809</v>
      </c>
      <c r="AI24" s="1" t="n">
        <v>10.2992004497806</v>
      </c>
    </row>
    <row r="25" customFormat="false" ht="42.75" hidden="false" customHeight="true" outlineLevel="0" collapsed="false">
      <c r="A25" s="8" t="s">
        <v>115</v>
      </c>
      <c r="C25" s="8" t="s">
        <v>116</v>
      </c>
      <c r="D25" s="8" t="s">
        <v>117</v>
      </c>
      <c r="E25" s="8" t="s">
        <v>118</v>
      </c>
      <c r="F25" s="1" t="n">
        <v>1767.56</v>
      </c>
      <c r="G25" s="1" t="n">
        <v>1767.56</v>
      </c>
      <c r="H25" s="1" t="n">
        <v>1630.375</v>
      </c>
      <c r="I25" s="1" t="n">
        <v>1535.34</v>
      </c>
      <c r="J25" s="1" t="n">
        <v>105.688816658465</v>
      </c>
      <c r="K25" s="1" t="n">
        <v>3.816</v>
      </c>
      <c r="L25" s="1" t="n">
        <v>13.014</v>
      </c>
      <c r="M25" s="1" t="n">
        <v>9.15725</v>
      </c>
      <c r="N25" s="1" t="n">
        <v>3.816</v>
      </c>
      <c r="O25" s="1" t="n">
        <v>4.44788874073981</v>
      </c>
      <c r="P25" s="1" t="n">
        <v>-135.175</v>
      </c>
      <c r="Q25" s="1" t="n">
        <v>-135.175</v>
      </c>
      <c r="R25" s="1" t="n">
        <v>-175.61475</v>
      </c>
      <c r="S25" s="1" t="n">
        <v>-222.482</v>
      </c>
      <c r="T25" s="1" t="n">
        <v>35.97578293218</v>
      </c>
      <c r="U25" s="1" t="n">
        <v>-88.381</v>
      </c>
      <c r="V25" s="1" t="n">
        <v>-71.564</v>
      </c>
      <c r="W25" s="1" t="n">
        <v>-80.61675</v>
      </c>
      <c r="X25" s="1" t="n">
        <v>-88.381</v>
      </c>
      <c r="Y25" s="1" t="n">
        <v>8.12967831979429</v>
      </c>
      <c r="Z25" s="1" t="n">
        <v>-200.336</v>
      </c>
      <c r="AA25" s="1" t="n">
        <v>-200.336</v>
      </c>
      <c r="AB25" s="1" t="n">
        <v>-230.26625</v>
      </c>
      <c r="AC25" s="1" t="n">
        <v>-266.617</v>
      </c>
      <c r="AD25" s="1" t="n">
        <v>28.0197118159698</v>
      </c>
      <c r="AE25" s="1" t="n">
        <v>-65.162</v>
      </c>
      <c r="AF25" s="1" t="n">
        <v>-44.135</v>
      </c>
      <c r="AG25" s="1" t="n">
        <v>-54.65125</v>
      </c>
      <c r="AH25" s="1" t="n">
        <v>-65.162</v>
      </c>
      <c r="AI25" s="1" t="n">
        <v>9.12193467692024</v>
      </c>
    </row>
    <row r="26" customFormat="false" ht="42.75" hidden="false" customHeight="true" outlineLevel="0" collapsed="false">
      <c r="A26" s="8" t="s">
        <v>119</v>
      </c>
      <c r="C26" s="8" t="s">
        <v>120</v>
      </c>
      <c r="D26" s="8" t="s">
        <v>121</v>
      </c>
      <c r="E26" s="8" t="s">
        <v>118</v>
      </c>
      <c r="F26" s="0" t="n">
        <v>2213.98</v>
      </c>
      <c r="G26" s="0" t="n">
        <v>2213.98</v>
      </c>
      <c r="H26" s="0" t="n">
        <v>2070.7575</v>
      </c>
      <c r="I26" s="0" t="n">
        <v>1955.75</v>
      </c>
      <c r="J26" s="0" t="n">
        <v>93.1308814441881</v>
      </c>
      <c r="K26" s="0" t="n">
        <v>-1.819</v>
      </c>
      <c r="L26" s="0" t="n">
        <v>-1.819</v>
      </c>
      <c r="M26" s="0" t="n">
        <v>-7.747125</v>
      </c>
      <c r="N26" s="0" t="n">
        <v>-13.299</v>
      </c>
      <c r="O26" s="0" t="n">
        <v>3.85027618443516</v>
      </c>
      <c r="P26" s="0" t="n">
        <v>-209.873</v>
      </c>
      <c r="Q26" s="0" t="n">
        <v>-122.745</v>
      </c>
      <c r="R26" s="0" t="n">
        <v>-200.522875</v>
      </c>
      <c r="S26" s="0" t="n">
        <v>-254.213</v>
      </c>
      <c r="T26" s="0" t="n">
        <v>36.953929098802</v>
      </c>
      <c r="U26" s="0" t="n">
        <v>-129.489</v>
      </c>
      <c r="V26" s="0" t="n">
        <v>-117.454</v>
      </c>
      <c r="W26" s="0" t="n">
        <v>-123.530833333333</v>
      </c>
      <c r="X26" s="0" t="n">
        <v>-132.539</v>
      </c>
      <c r="Y26" s="0" t="n">
        <v>6.19370846639287</v>
      </c>
      <c r="Z26" s="0" t="n">
        <v>-295.567</v>
      </c>
      <c r="AA26" s="0" t="n">
        <v>-203.162</v>
      </c>
      <c r="AB26" s="0" t="n">
        <v>-273.848</v>
      </c>
      <c r="AC26" s="0" t="n">
        <v>-319.968</v>
      </c>
      <c r="AD26" s="0" t="n">
        <v>34.8539606111804</v>
      </c>
      <c r="AE26" s="0" t="n">
        <v>-85.695</v>
      </c>
      <c r="AF26" s="0" t="n">
        <v>-64.571</v>
      </c>
      <c r="AG26" s="0" t="n">
        <v>-73.325125</v>
      </c>
      <c r="AH26" s="0" t="n">
        <v>-85.695</v>
      </c>
      <c r="AI26" s="0" t="n">
        <v>8.02306096623085</v>
      </c>
    </row>
    <row r="27" customFormat="false" ht="42.75" hidden="false" customHeight="true" outlineLevel="0" collapsed="false">
      <c r="A27" s="8" t="s">
        <v>122</v>
      </c>
    </row>
    <row r="28" customFormat="false" ht="42.75" hidden="false" customHeight="true" outlineLevel="0" collapsed="false">
      <c r="A28" s="8" t="s">
        <v>123</v>
      </c>
    </row>
    <row r="29" customFormat="false" ht="42.75" hidden="false" customHeight="true" outlineLevel="0" collapsed="false">
      <c r="A29" s="8" t="s">
        <v>124</v>
      </c>
    </row>
    <row r="30" customFormat="false" ht="42.75" hidden="false" customHeight="true" outlineLevel="0" collapsed="false">
      <c r="A30" s="8" t="s">
        <v>125</v>
      </c>
    </row>
    <row r="31" customFormat="false" ht="42.75" hidden="false" customHeight="true" outlineLevel="0" collapsed="false">
      <c r="A31" s="8" t="s">
        <v>126</v>
      </c>
    </row>
    <row r="32" customFormat="false" ht="42.75" hidden="false" customHeight="true" outlineLevel="0" collapsed="false">
      <c r="A32" s="8" t="s">
        <v>127</v>
      </c>
    </row>
    <row r="33" customFormat="false" ht="42.75" hidden="false" customHeight="true" outlineLevel="0" collapsed="false">
      <c r="A33" s="8" t="s">
        <v>128</v>
      </c>
    </row>
    <row r="34" customFormat="false" ht="42.75" hidden="false" customHeight="true" outlineLevel="0" collapsed="false">
      <c r="A34" s="8" t="s">
        <v>129</v>
      </c>
    </row>
    <row r="35" customFormat="false" ht="42.75" hidden="false" customHeight="true" outlineLevel="0" collapsed="false">
      <c r="A35" s="8" t="s">
        <v>130</v>
      </c>
    </row>
    <row r="36" customFormat="false" ht="42.75" hidden="false" customHeight="true" outlineLevel="0" collapsed="false">
      <c r="A36" s="8" t="s">
        <v>131</v>
      </c>
    </row>
    <row r="37" customFormat="false" ht="42.75" hidden="false" customHeight="true" outlineLevel="0" collapsed="false">
      <c r="A37" s="8" t="s">
        <v>132</v>
      </c>
    </row>
    <row r="38" customFormat="false" ht="42.75" hidden="false" customHeight="true" outlineLevel="0" collapsed="false">
      <c r="A38" s="8" t="s">
        <v>133</v>
      </c>
    </row>
    <row r="39" customFormat="false" ht="42.75" hidden="false" customHeight="true" outlineLevel="0" collapsed="false">
      <c r="A39" s="8" t="s">
        <v>134</v>
      </c>
    </row>
    <row r="40" customFormat="false" ht="42.75" hidden="false" customHeight="true" outlineLevel="0" collapsed="false">
      <c r="A40" s="8" t="s">
        <v>135</v>
      </c>
    </row>
    <row r="41" customFormat="false" ht="42.75" hidden="false" customHeight="true" outlineLevel="0" collapsed="false">
      <c r="A41" s="8" t="s">
        <v>136</v>
      </c>
    </row>
    <row r="42" customFormat="false" ht="42.75" hidden="false" customHeight="true" outlineLevel="0" collapsed="false">
      <c r="A42" s="8" t="s">
        <v>137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6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9" activeCellId="1" sqref="F26:AI26 A39"/>
    </sheetView>
  </sheetViews>
  <sheetFormatPr defaultColWidth="8.3671875" defaultRowHeight="15" zeroHeight="false" outlineLevelRow="0" outlineLevelCol="0"/>
  <cols>
    <col collapsed="false" customWidth="true" hidden="false" outlineLevel="0" max="2" min="1" style="0" width="11.13"/>
    <col collapsed="false" customWidth="true" hidden="false" outlineLevel="0" max="3" min="3" style="0" width="13.61"/>
    <col collapsed="false" customWidth="true" hidden="false" outlineLevel="0" max="4" min="4" style="0" width="7.57"/>
    <col collapsed="false" customWidth="true" hidden="false" outlineLevel="0" max="5" min="5" style="0" width="6.83"/>
    <col collapsed="false" customWidth="true" hidden="false" outlineLevel="0" max="6" min="6" style="0" width="26.34"/>
    <col collapsed="false" customWidth="true" hidden="false" outlineLevel="0" max="8" min="7" style="0" width="7.1"/>
    <col collapsed="false" customWidth="true" hidden="false" outlineLevel="0" max="9" min="9" style="0" width="8.03"/>
    <col collapsed="false" customWidth="true" hidden="false" outlineLevel="0" max="10" min="10" style="0" width="7.1"/>
    <col collapsed="false" customWidth="true" hidden="false" outlineLevel="0" max="11" min="11" style="0" width="15.48"/>
    <col collapsed="false" customWidth="true" hidden="false" outlineLevel="0" max="12" min="12" style="0" width="4.93"/>
    <col collapsed="false" customWidth="true" hidden="false" outlineLevel="0" max="13" min="13" style="0" width="5.23"/>
    <col collapsed="false" customWidth="true" hidden="false" outlineLevel="0" max="14" min="14" style="0" width="7.71"/>
    <col collapsed="false" customWidth="true" hidden="false" outlineLevel="0" max="15" min="15" style="0" width="4.93"/>
    <col collapsed="false" customWidth="true" hidden="false" outlineLevel="0" max="16" min="16" style="0" width="15.48"/>
    <col collapsed="false" customWidth="true" hidden="false" outlineLevel="0" max="18" min="17" style="0" width="7.71"/>
    <col collapsed="false" customWidth="true" hidden="false" outlineLevel="0" max="19" min="19" style="0" width="9.58"/>
    <col collapsed="false" customWidth="true" hidden="false" outlineLevel="0" max="20" min="20" style="0" width="6.79"/>
    <col collapsed="false" customWidth="true" hidden="false" outlineLevel="0" max="21" min="21" style="0" width="15.48"/>
    <col collapsed="false" customWidth="true" hidden="false" outlineLevel="0" max="23" min="22" style="0" width="7.71"/>
    <col collapsed="false" customWidth="true" hidden="false" outlineLevel="0" max="24" min="24" style="0" width="9.58"/>
    <col collapsed="false" customWidth="true" hidden="false" outlineLevel="0" max="25" min="25" style="0" width="7.71"/>
    <col collapsed="false" customWidth="true" hidden="false" outlineLevel="0" max="26" min="26" style="0" width="15.48"/>
    <col collapsed="false" customWidth="true" hidden="false" outlineLevel="0" max="28" min="27" style="0" width="7.71"/>
    <col collapsed="false" customWidth="true" hidden="false" outlineLevel="0" max="29" min="29" style="0" width="9.58"/>
    <col collapsed="false" customWidth="true" hidden="false" outlineLevel="0" max="30" min="30" style="0" width="7.71"/>
    <col collapsed="false" customWidth="true" hidden="false" outlineLevel="0" max="31" min="31" style="0" width="15.48"/>
    <col collapsed="false" customWidth="true" hidden="false" outlineLevel="0" max="33" min="32" style="0" width="6.79"/>
    <col collapsed="false" customWidth="true" hidden="false" outlineLevel="0" max="34" min="34" style="0" width="10.24"/>
    <col collapsed="false" customWidth="true" hidden="false" outlineLevel="0" max="35" min="35" style="0" width="6.79"/>
    <col collapsed="false" customWidth="true" hidden="false" outlineLevel="0" max="36" min="36" style="0" width="15.48"/>
  </cols>
  <sheetData>
    <row r="1" s="1" customFormat="true" ht="122.8" hidden="false" customHeight="tru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</row>
    <row r="2" customFormat="false" ht="15" hidden="false" customHeight="false" outlineLevel="0" collapsed="false">
      <c r="B2" s="9" t="s">
        <v>73</v>
      </c>
      <c r="F2" s="9" t="s">
        <v>138</v>
      </c>
      <c r="G2" s="0" t="str">
        <f aca="false">IF($B$17=$F$2,Q17,"")&amp;IF($B$18=F2,Q18,"")&amp;IF($B$19=F2,Q19,"")&amp;IF($B$20=F2,Q20,"")</f>
        <v>2271.51</v>
      </c>
      <c r="H2" s="0" t="n">
        <f aca="false">MAX(Q17:Q20)</f>
        <v>2395.64</v>
      </c>
      <c r="I2" s="0" t="n">
        <f aca="false">AVERAGE(Q17:Q25)</f>
        <v>2281.015</v>
      </c>
      <c r="J2" s="0" t="n">
        <f aca="false">MIN(Q17:Q20)</f>
        <v>2225.83</v>
      </c>
      <c r="K2" s="0" t="n">
        <f aca="false">STDEV(Q17:Q22)</f>
        <v>79.0951412329902</v>
      </c>
      <c r="L2" s="0" t="str">
        <f aca="false">IF($B$17=$F$2,U17,"")&amp;IF($B$18=F2,U18,"")&amp;IF($B$19=F2,U19,"")&amp;IF($B$20=F2,U20,"")</f>
        <v>-6.49</v>
      </c>
      <c r="M2" s="0" t="n">
        <f aca="false">MAX(U17:U20)</f>
        <v>2.842</v>
      </c>
      <c r="N2" s="0" t="n">
        <f aca="false">AVERAGE(U17:U20)</f>
        <v>-1.06325</v>
      </c>
      <c r="O2" s="0" t="n">
        <f aca="false">MIN(U17:U20)</f>
        <v>-6.49</v>
      </c>
      <c r="P2" s="0" t="n">
        <f aca="false">STDEV(U17:U20)</f>
        <v>3.93787060689742</v>
      </c>
      <c r="Q2" s="0" t="str">
        <f aca="false">IF($B$17=$F$2,W17,"")&amp;IF($B$18=F2,W18,"")&amp;IF($B$19=F2,W19,"")&amp;IF($B$20=F2,W20,"")</f>
        <v>-110.583</v>
      </c>
      <c r="R2" s="0" t="n">
        <f aca="false">MAX(W17:W20)</f>
        <v>-110.583</v>
      </c>
      <c r="S2" s="0" t="n">
        <f aca="false">AVERAGE(W17:W20)</f>
        <v>-208.87775</v>
      </c>
      <c r="T2" s="0" t="n">
        <f aca="false">MIN(W17:W20)</f>
        <v>-285.68</v>
      </c>
      <c r="U2" s="0" t="n">
        <f aca="false">STDEV(W17:W20)</f>
        <v>78.7534290740198</v>
      </c>
      <c r="V2" s="0" t="str">
        <f aca="false">IF($B$17=$F$2,E17,"")&amp;IF($B$18=F2,E18,"")&amp;IF($B$19=F2,E19,"")&amp;IF($B$20=F2,E20,"")</f>
        <v>-128.787</v>
      </c>
      <c r="W2" s="0" t="n">
        <f aca="false">MAX(E17:E20)</f>
        <v>-128.439</v>
      </c>
      <c r="X2" s="0" t="n">
        <f aca="false">AVERAGE(E17:E20)</f>
        <v>-132.10125</v>
      </c>
      <c r="Y2" s="0" t="n">
        <f aca="false">MIN(E17:E20)</f>
        <v>-141.698</v>
      </c>
      <c r="Z2" s="0" t="n">
        <f aca="false">STDEV(E17:E20)</f>
        <v>6.41247868742398</v>
      </c>
      <c r="AA2" s="0" t="str">
        <f aca="false">IF($B$17=$F$2,AA17,"")&amp;IF($B$18=F2,AA18,"")&amp;IF($B$19=F2,AA19,"")&amp;IF($B$20=F2,AA20,"")</f>
        <v>-210.763</v>
      </c>
      <c r="AB2" s="0" t="n">
        <f aca="false">MAX(AA17:AA20)</f>
        <v>-210.763</v>
      </c>
      <c r="AC2" s="0" t="n">
        <f aca="false">AVERAGE(AA17:AA20)</f>
        <v>-298.14025</v>
      </c>
      <c r="AD2" s="0" t="n">
        <f aca="false">MIN(AA17:AA20)</f>
        <v>-358.298</v>
      </c>
      <c r="AE2" s="0" t="n">
        <f aca="false">STDEV(AA17:AA20)</f>
        <v>69.7352070352559</v>
      </c>
      <c r="AF2" s="0" t="str">
        <f aca="false">IF($B$17=$F$2,AB17,"")&amp;IF($B$18=F2,AB18,"")&amp;IF($B$19=F2,AB19,"")&amp;IF($B$20=F2,AB20,"")</f>
        <v>-100.18</v>
      </c>
      <c r="AG2" s="0" t="n">
        <f aca="false">MAX(AB17:AB20)</f>
        <v>-72.618</v>
      </c>
      <c r="AH2" s="0" t="n">
        <f aca="false">AVERAGE(AB17:AB20)</f>
        <v>-89.26225</v>
      </c>
      <c r="AI2" s="0" t="n">
        <f aca="false">MIN(AB17:AB20)</f>
        <v>-100.18</v>
      </c>
      <c r="AJ2" s="0" t="n">
        <f aca="false">STDEV(AB17:AB20)</f>
        <v>11.7554397160067</v>
      </c>
    </row>
    <row r="3" customFormat="false" ht="29.85" hidden="false" customHeight="false" outlineLevel="0" collapsed="false">
      <c r="B3" s="8" t="s">
        <v>76</v>
      </c>
      <c r="F3" s="9" t="s">
        <v>138</v>
      </c>
      <c r="G3" s="0" t="str">
        <f aca="false">IF($B$26=$F$2,Q26,"")&amp;IF($B$27=F3,Q27,"")&amp;IF($B$28=F3,Q28,"")&amp;IF($B$29=F3,Q29,"")&amp;IF($B$30=F3,Q30,"")&amp;IF($B$31=F3,Q31,"")&amp;IF($B$32=F3,Q32,"")&amp;IF($B$33=F3,Q33,"")&amp;IF($B$34=F3,Q34,"")</f>
        <v>2738.51</v>
      </c>
    </row>
    <row r="16" customFormat="false" ht="84.95" hidden="false" customHeight="false" outlineLevel="0" collapsed="false">
      <c r="A16" s="8" t="s">
        <v>73</v>
      </c>
      <c r="B16" s="10" t="s">
        <v>139</v>
      </c>
      <c r="C16" s="10" t="s">
        <v>140</v>
      </c>
      <c r="D16" s="10" t="s">
        <v>141</v>
      </c>
      <c r="E16" s="10" t="s">
        <v>142</v>
      </c>
      <c r="F16" s="10" t="s">
        <v>143</v>
      </c>
      <c r="G16" s="10" t="s">
        <v>144</v>
      </c>
      <c r="H16" s="10" t="s">
        <v>145</v>
      </c>
      <c r="I16" s="10" t="s">
        <v>146</v>
      </c>
      <c r="J16" s="10" t="s">
        <v>147</v>
      </c>
      <c r="K16" s="10" t="s">
        <v>148</v>
      </c>
      <c r="L16" s="10" t="s">
        <v>149</v>
      </c>
      <c r="M16" s="10" t="s">
        <v>150</v>
      </c>
      <c r="N16" s="10" t="s">
        <v>151</v>
      </c>
      <c r="O16" s="10" t="s">
        <v>152</v>
      </c>
      <c r="P16" s="10" t="s">
        <v>153</v>
      </c>
      <c r="Q16" s="10" t="s">
        <v>154</v>
      </c>
      <c r="R16" s="10" t="s">
        <v>155</v>
      </c>
      <c r="S16" s="10" t="s">
        <v>156</v>
      </c>
      <c r="T16" s="10" t="s">
        <v>157</v>
      </c>
      <c r="U16" s="10" t="s">
        <v>158</v>
      </c>
      <c r="V16" s="10" t="s">
        <v>159</v>
      </c>
      <c r="W16" s="10" t="s">
        <v>160</v>
      </c>
      <c r="X16" s="10" t="s">
        <v>161</v>
      </c>
      <c r="Y16" s="10" t="s">
        <v>162</v>
      </c>
      <c r="Z16" s="10" t="s">
        <v>163</v>
      </c>
      <c r="AA16" s="10" t="s">
        <v>164</v>
      </c>
      <c r="AB16" s="10" t="s">
        <v>165</v>
      </c>
      <c r="AC16" s="10" t="s">
        <v>166</v>
      </c>
      <c r="AD16" s="10" t="s">
        <v>167</v>
      </c>
    </row>
    <row r="17" customFormat="false" ht="72.35" hidden="false" customHeight="false" outlineLevel="0" collapsed="false">
      <c r="B17" s="8" t="s">
        <v>168</v>
      </c>
      <c r="C17" s="8" t="s">
        <v>169</v>
      </c>
      <c r="D17" s="8" t="n">
        <v>1</v>
      </c>
      <c r="E17" s="8" t="n">
        <v>-141.698</v>
      </c>
      <c r="F17" s="8" t="n">
        <v>0</v>
      </c>
      <c r="G17" s="8" t="n">
        <v>1</v>
      </c>
      <c r="H17" s="8" t="n">
        <v>0</v>
      </c>
      <c r="I17" s="8" t="n">
        <v>0</v>
      </c>
      <c r="J17" s="8" t="n">
        <v>1</v>
      </c>
      <c r="K17" s="8" t="n">
        <v>1</v>
      </c>
      <c r="L17" s="8" t="n">
        <v>1</v>
      </c>
      <c r="M17" s="8" t="n">
        <v>1</v>
      </c>
      <c r="N17" s="8" t="n">
        <v>0</v>
      </c>
      <c r="O17" s="8" t="n">
        <v>0</v>
      </c>
      <c r="P17" s="8" t="n">
        <v>0</v>
      </c>
      <c r="Q17" s="8" t="n">
        <v>2395.64</v>
      </c>
      <c r="R17" s="8" t="n">
        <v>0</v>
      </c>
      <c r="S17" s="8" t="n">
        <v>0</v>
      </c>
      <c r="T17" s="8" t="n">
        <v>0</v>
      </c>
      <c r="U17" s="8" t="n">
        <v>2.842</v>
      </c>
      <c r="V17" s="8" t="n">
        <v>0</v>
      </c>
      <c r="W17" s="8" t="n">
        <v>-257.14</v>
      </c>
      <c r="X17" s="8" t="n">
        <v>0</v>
      </c>
      <c r="Y17" s="8" t="n">
        <v>0</v>
      </c>
      <c r="Z17" s="8" t="n">
        <v>0</v>
      </c>
      <c r="AA17" s="8" t="n">
        <v>-350.252</v>
      </c>
      <c r="AB17" s="8" t="n">
        <v>-93.112</v>
      </c>
      <c r="AC17" s="8" t="n">
        <v>0</v>
      </c>
      <c r="AD17" s="8" t="n">
        <v>0</v>
      </c>
    </row>
    <row r="18" customFormat="false" ht="72.35" hidden="false" customHeight="false" outlineLevel="0" collapsed="false">
      <c r="B18" s="8" t="s">
        <v>138</v>
      </c>
      <c r="C18" s="8" t="s">
        <v>169</v>
      </c>
      <c r="D18" s="8" t="n">
        <v>3</v>
      </c>
      <c r="E18" s="8" t="n">
        <v>-128.787</v>
      </c>
      <c r="F18" s="8" t="n">
        <v>2.064</v>
      </c>
      <c r="G18" s="8" t="n">
        <v>0.654</v>
      </c>
      <c r="H18" s="8" t="n">
        <v>7.379</v>
      </c>
      <c r="I18" s="8" t="n">
        <v>3.274</v>
      </c>
      <c r="J18" s="8" t="n">
        <v>0.523</v>
      </c>
      <c r="K18" s="8" t="n">
        <v>1</v>
      </c>
      <c r="L18" s="8" t="n">
        <v>1</v>
      </c>
      <c r="M18" s="8" t="n">
        <v>3</v>
      </c>
      <c r="N18" s="8" t="n">
        <v>0</v>
      </c>
      <c r="O18" s="8" t="n">
        <v>0</v>
      </c>
      <c r="P18" s="8" t="n">
        <v>0</v>
      </c>
      <c r="Q18" s="8" t="n">
        <v>2271.51</v>
      </c>
      <c r="R18" s="8" t="n">
        <v>0</v>
      </c>
      <c r="S18" s="8" t="n">
        <v>0</v>
      </c>
      <c r="T18" s="8" t="n">
        <v>0</v>
      </c>
      <c r="U18" s="8" t="n">
        <v>-6.49</v>
      </c>
      <c r="V18" s="8" t="n">
        <v>0</v>
      </c>
      <c r="W18" s="8" t="n">
        <v>-110.583</v>
      </c>
      <c r="X18" s="8" t="n">
        <v>0</v>
      </c>
      <c r="Y18" s="8" t="n">
        <v>0</v>
      </c>
      <c r="Z18" s="8" t="n">
        <v>0</v>
      </c>
      <c r="AA18" s="8" t="n">
        <v>-210.763</v>
      </c>
      <c r="AB18" s="8" t="n">
        <v>-100.18</v>
      </c>
      <c r="AC18" s="8" t="n">
        <v>0</v>
      </c>
      <c r="AD18" s="8" t="n">
        <v>0</v>
      </c>
    </row>
    <row r="19" customFormat="false" ht="72.35" hidden="false" customHeight="false" outlineLevel="0" collapsed="false">
      <c r="B19" s="8" t="s">
        <v>170</v>
      </c>
      <c r="C19" s="8" t="s">
        <v>169</v>
      </c>
      <c r="D19" s="8" t="n">
        <v>2</v>
      </c>
      <c r="E19" s="8" t="n">
        <v>-129.481</v>
      </c>
      <c r="F19" s="8" t="n">
        <v>2.401</v>
      </c>
      <c r="G19" s="8" t="n">
        <v>0.605</v>
      </c>
      <c r="H19" s="8" t="n">
        <v>13.56</v>
      </c>
      <c r="I19" s="8" t="n">
        <v>4.074</v>
      </c>
      <c r="J19" s="8" t="n">
        <v>0.389</v>
      </c>
      <c r="K19" s="8" t="n">
        <v>1</v>
      </c>
      <c r="L19" s="8" t="n">
        <v>1</v>
      </c>
      <c r="M19" s="8" t="n">
        <v>2</v>
      </c>
      <c r="N19" s="8" t="n">
        <v>0</v>
      </c>
      <c r="O19" s="8" t="n">
        <v>0</v>
      </c>
      <c r="P19" s="8" t="n">
        <v>0</v>
      </c>
      <c r="Q19" s="8" t="n">
        <v>2225.83</v>
      </c>
      <c r="R19" s="8" t="n">
        <v>0</v>
      </c>
      <c r="S19" s="8" t="n">
        <v>0</v>
      </c>
      <c r="T19" s="8" t="n">
        <v>0</v>
      </c>
      <c r="U19" s="8" t="n">
        <v>0.273</v>
      </c>
      <c r="V19" s="8" t="n">
        <v>0</v>
      </c>
      <c r="W19" s="8" t="n">
        <v>-285.68</v>
      </c>
      <c r="X19" s="8" t="n">
        <v>0</v>
      </c>
      <c r="Y19" s="8" t="n">
        <v>0</v>
      </c>
      <c r="Z19" s="8" t="n">
        <v>0</v>
      </c>
      <c r="AA19" s="8" t="n">
        <v>-358.298</v>
      </c>
      <c r="AB19" s="8" t="n">
        <v>-72.618</v>
      </c>
      <c r="AC19" s="8" t="n">
        <v>0</v>
      </c>
      <c r="AD19" s="8" t="n">
        <v>0</v>
      </c>
    </row>
    <row r="20" customFormat="false" ht="72.35" hidden="false" customHeight="false" outlineLevel="0" collapsed="false">
      <c r="B20" s="8" t="s">
        <v>171</v>
      </c>
      <c r="C20" s="8" t="s">
        <v>169</v>
      </c>
      <c r="D20" s="8" t="n">
        <v>4</v>
      </c>
      <c r="E20" s="8" t="n">
        <v>-128.439</v>
      </c>
      <c r="F20" s="8" t="n">
        <v>2.385</v>
      </c>
      <c r="G20" s="8" t="n">
        <v>0.568</v>
      </c>
      <c r="H20" s="8" t="n">
        <v>12.255</v>
      </c>
      <c r="I20" s="8" t="n">
        <v>3.947</v>
      </c>
      <c r="J20" s="8" t="n">
        <v>0.392</v>
      </c>
      <c r="K20" s="8" t="n">
        <v>1</v>
      </c>
      <c r="L20" s="8" t="n">
        <v>1</v>
      </c>
      <c r="M20" s="8" t="n">
        <v>4</v>
      </c>
      <c r="N20" s="8" t="n">
        <v>0</v>
      </c>
      <c r="O20" s="8" t="n">
        <v>0</v>
      </c>
      <c r="P20" s="8" t="n">
        <v>0</v>
      </c>
      <c r="Q20" s="8" t="n">
        <v>2231.08</v>
      </c>
      <c r="R20" s="8" t="n">
        <v>0</v>
      </c>
      <c r="S20" s="8" t="n">
        <v>0</v>
      </c>
      <c r="T20" s="8" t="n">
        <v>0</v>
      </c>
      <c r="U20" s="8" t="n">
        <v>-0.878</v>
      </c>
      <c r="V20" s="8" t="n">
        <v>0</v>
      </c>
      <c r="W20" s="8" t="n">
        <v>-182.108</v>
      </c>
      <c r="X20" s="8" t="n">
        <v>0</v>
      </c>
      <c r="Y20" s="8" t="n">
        <v>0</v>
      </c>
      <c r="Z20" s="8" t="n">
        <v>0</v>
      </c>
      <c r="AA20" s="8" t="n">
        <v>-273.248</v>
      </c>
      <c r="AB20" s="8" t="n">
        <v>-91.139</v>
      </c>
      <c r="AC20" s="8" t="n">
        <v>0</v>
      </c>
      <c r="AD20" s="8" t="n">
        <v>0</v>
      </c>
    </row>
    <row r="25" customFormat="false" ht="86.55" hidden="false" customHeight="false" outlineLevel="0" collapsed="false">
      <c r="A25" s="8" t="s">
        <v>77</v>
      </c>
      <c r="B25" s="10" t="s">
        <v>139</v>
      </c>
      <c r="C25" s="10" t="s">
        <v>140</v>
      </c>
      <c r="D25" s="10" t="s">
        <v>141</v>
      </c>
      <c r="E25" s="10" t="s">
        <v>142</v>
      </c>
      <c r="F25" s="10" t="s">
        <v>143</v>
      </c>
      <c r="G25" s="10" t="s">
        <v>144</v>
      </c>
      <c r="H25" s="10" t="s">
        <v>145</v>
      </c>
      <c r="I25" s="10" t="s">
        <v>146</v>
      </c>
      <c r="J25" s="10" t="s">
        <v>147</v>
      </c>
      <c r="K25" s="10" t="s">
        <v>148</v>
      </c>
      <c r="L25" s="10" t="s">
        <v>149</v>
      </c>
      <c r="M25" s="10" t="s">
        <v>150</v>
      </c>
      <c r="N25" s="10" t="s">
        <v>151</v>
      </c>
      <c r="O25" s="10" t="s">
        <v>152</v>
      </c>
      <c r="P25" s="10" t="s">
        <v>153</v>
      </c>
      <c r="Q25" s="10" t="s">
        <v>154</v>
      </c>
      <c r="R25" s="10" t="s">
        <v>155</v>
      </c>
      <c r="S25" s="10" t="s">
        <v>156</v>
      </c>
      <c r="T25" s="10" t="s">
        <v>157</v>
      </c>
      <c r="U25" s="10" t="s">
        <v>158</v>
      </c>
      <c r="V25" s="10" t="s">
        <v>159</v>
      </c>
      <c r="W25" s="10" t="s">
        <v>160</v>
      </c>
      <c r="X25" s="10" t="s">
        <v>161</v>
      </c>
      <c r="Y25" s="10" t="s">
        <v>162</v>
      </c>
      <c r="Z25" s="10" t="s">
        <v>163</v>
      </c>
      <c r="AA25" s="10" t="s">
        <v>164</v>
      </c>
      <c r="AB25" s="10" t="s">
        <v>165</v>
      </c>
      <c r="AC25" s="10" t="s">
        <v>166</v>
      </c>
      <c r="AD25" s="10" t="s">
        <v>167</v>
      </c>
    </row>
    <row r="26" customFormat="false" ht="71.15" hidden="false" customHeight="false" outlineLevel="0" collapsed="false">
      <c r="B26" s="8" t="s">
        <v>138</v>
      </c>
      <c r="C26" s="8" t="s">
        <v>169</v>
      </c>
      <c r="D26" s="8" t="n">
        <v>1</v>
      </c>
      <c r="E26" s="8" t="n">
        <v>-163.305</v>
      </c>
      <c r="F26" s="8" t="n">
        <v>0</v>
      </c>
      <c r="G26" s="8" t="n">
        <v>1</v>
      </c>
      <c r="H26" s="8" t="n">
        <v>0</v>
      </c>
      <c r="I26" s="8" t="n">
        <v>0</v>
      </c>
      <c r="J26" s="8" t="n">
        <v>1</v>
      </c>
      <c r="K26" s="8" t="n">
        <v>1</v>
      </c>
      <c r="L26" s="8" t="n">
        <v>1</v>
      </c>
      <c r="M26" s="8" t="n">
        <v>1</v>
      </c>
      <c r="N26" s="8" t="n">
        <v>0</v>
      </c>
      <c r="O26" s="8" t="n">
        <v>0</v>
      </c>
      <c r="P26" s="8" t="n">
        <v>0</v>
      </c>
      <c r="Q26" s="8" t="n">
        <v>2738.51</v>
      </c>
      <c r="R26" s="8" t="n">
        <v>0</v>
      </c>
      <c r="S26" s="8" t="n">
        <v>0</v>
      </c>
      <c r="T26" s="8" t="n">
        <v>0</v>
      </c>
      <c r="U26" s="8" t="n">
        <v>0.263</v>
      </c>
      <c r="V26" s="8" t="n">
        <v>0</v>
      </c>
      <c r="W26" s="8" t="n">
        <v>-277.898</v>
      </c>
      <c r="X26" s="8" t="n">
        <v>0</v>
      </c>
      <c r="Y26" s="8" t="n">
        <v>0</v>
      </c>
      <c r="Z26" s="8" t="n">
        <v>0</v>
      </c>
      <c r="AA26" s="8" t="n">
        <v>-385.887</v>
      </c>
      <c r="AB26" s="8" t="n">
        <v>-107.989</v>
      </c>
      <c r="AC26" s="8" t="n">
        <v>0</v>
      </c>
      <c r="AD26" s="8" t="n">
        <v>0</v>
      </c>
    </row>
    <row r="27" customFormat="false" ht="72.35" hidden="false" customHeight="false" outlineLevel="0" collapsed="false">
      <c r="B27" s="8" t="s">
        <v>172</v>
      </c>
      <c r="C27" s="8" t="s">
        <v>169</v>
      </c>
      <c r="D27" s="8" t="n">
        <v>2</v>
      </c>
      <c r="E27" s="8" t="n">
        <v>-151.727</v>
      </c>
      <c r="F27" s="8" t="n">
        <v>1.419</v>
      </c>
      <c r="G27" s="8" t="n">
        <v>0.755</v>
      </c>
      <c r="H27" s="8" t="n">
        <v>2.542</v>
      </c>
      <c r="I27" s="8" t="n">
        <v>2.17</v>
      </c>
      <c r="J27" s="8" t="n">
        <v>0.734</v>
      </c>
      <c r="K27" s="8" t="n">
        <v>1</v>
      </c>
      <c r="L27" s="8" t="n">
        <v>1</v>
      </c>
      <c r="M27" s="8" t="n">
        <v>2</v>
      </c>
      <c r="N27" s="8" t="n">
        <v>0</v>
      </c>
      <c r="O27" s="8" t="n">
        <v>0</v>
      </c>
      <c r="P27" s="8" t="n">
        <v>0</v>
      </c>
      <c r="Q27" s="8" t="n">
        <v>2603.23</v>
      </c>
      <c r="R27" s="8" t="n">
        <v>0</v>
      </c>
      <c r="S27" s="8" t="n">
        <v>0</v>
      </c>
      <c r="T27" s="8" t="n">
        <v>0</v>
      </c>
      <c r="U27" s="8" t="n">
        <v>7.341</v>
      </c>
      <c r="V27" s="8" t="n">
        <v>0</v>
      </c>
      <c r="W27" s="8" t="n">
        <v>-312.598</v>
      </c>
      <c r="X27" s="8" t="n">
        <v>0</v>
      </c>
      <c r="Y27" s="8" t="n">
        <v>0</v>
      </c>
      <c r="Z27" s="8" t="n">
        <v>0</v>
      </c>
      <c r="AA27" s="8" t="n">
        <v>-409.146</v>
      </c>
      <c r="AB27" s="8" t="n">
        <v>-96.548</v>
      </c>
      <c r="AC27" s="8" t="n">
        <v>0</v>
      </c>
      <c r="AD27" s="8" t="n">
        <v>0</v>
      </c>
    </row>
    <row r="28" customFormat="false" ht="72.35" hidden="false" customHeight="false" outlineLevel="0" collapsed="false">
      <c r="B28" s="8" t="s">
        <v>173</v>
      </c>
      <c r="C28" s="8" t="s">
        <v>169</v>
      </c>
      <c r="D28" s="8" t="n">
        <v>3</v>
      </c>
      <c r="E28" s="8" t="n">
        <v>-142.671</v>
      </c>
      <c r="F28" s="8" t="n">
        <v>1.517</v>
      </c>
      <c r="G28" s="8" t="n">
        <v>0.735</v>
      </c>
      <c r="H28" s="8" t="n">
        <v>3.115</v>
      </c>
      <c r="I28" s="8" t="n">
        <v>2.213</v>
      </c>
      <c r="J28" s="8" t="n">
        <v>0.704</v>
      </c>
      <c r="K28" s="8" t="n">
        <v>1</v>
      </c>
      <c r="L28" s="8" t="n">
        <v>1</v>
      </c>
      <c r="M28" s="8" t="n">
        <v>3</v>
      </c>
      <c r="N28" s="8" t="n">
        <v>0</v>
      </c>
      <c r="O28" s="8" t="n">
        <v>0</v>
      </c>
      <c r="P28" s="8" t="n">
        <v>0</v>
      </c>
      <c r="Q28" s="8" t="n">
        <v>2602.04</v>
      </c>
      <c r="R28" s="8" t="n">
        <v>0</v>
      </c>
      <c r="S28" s="8" t="n">
        <v>0</v>
      </c>
      <c r="T28" s="8" t="n">
        <v>0</v>
      </c>
      <c r="U28" s="8" t="n">
        <v>10.831</v>
      </c>
      <c r="V28" s="8" t="n">
        <v>0</v>
      </c>
      <c r="W28" s="8" t="n">
        <v>-287.569</v>
      </c>
      <c r="X28" s="8" t="n">
        <v>0</v>
      </c>
      <c r="Y28" s="8" t="n">
        <v>0</v>
      </c>
      <c r="Z28" s="8" t="n">
        <v>0</v>
      </c>
      <c r="AA28" s="8" t="n">
        <v>-383.557</v>
      </c>
      <c r="AB28" s="8" t="n">
        <v>-95.988</v>
      </c>
      <c r="AC28" s="8" t="n">
        <v>0</v>
      </c>
      <c r="AD28" s="8" t="n">
        <v>0</v>
      </c>
    </row>
    <row r="29" customFormat="false" ht="72.35" hidden="false" customHeight="false" outlineLevel="0" collapsed="false">
      <c r="B29" s="8" t="s">
        <v>174</v>
      </c>
      <c r="C29" s="8" t="s">
        <v>169</v>
      </c>
      <c r="D29" s="8" t="n">
        <v>4</v>
      </c>
      <c r="E29" s="8" t="n">
        <v>-141.619</v>
      </c>
      <c r="F29" s="8" t="n">
        <v>1.221</v>
      </c>
      <c r="G29" s="8" t="n">
        <v>0.755</v>
      </c>
      <c r="H29" s="8" t="n">
        <v>2.355</v>
      </c>
      <c r="I29" s="8" t="n">
        <v>1.811</v>
      </c>
      <c r="J29" s="8" t="n">
        <v>0.762</v>
      </c>
      <c r="K29" s="8" t="n">
        <v>1</v>
      </c>
      <c r="L29" s="8" t="n">
        <v>1</v>
      </c>
      <c r="M29" s="8" t="n">
        <v>4</v>
      </c>
      <c r="N29" s="8" t="n">
        <v>0</v>
      </c>
      <c r="O29" s="8" t="n">
        <v>0</v>
      </c>
      <c r="P29" s="8" t="n">
        <v>0</v>
      </c>
      <c r="Q29" s="8" t="n">
        <v>2566.3</v>
      </c>
      <c r="R29" s="8" t="n">
        <v>0</v>
      </c>
      <c r="S29" s="8" t="n">
        <v>0</v>
      </c>
      <c r="T29" s="8" t="n">
        <v>0</v>
      </c>
      <c r="U29" s="8" t="n">
        <v>12.29</v>
      </c>
      <c r="V29" s="8" t="n">
        <v>0</v>
      </c>
      <c r="W29" s="8" t="n">
        <v>-281.784</v>
      </c>
      <c r="X29" s="8" t="n">
        <v>0</v>
      </c>
      <c r="Y29" s="8" t="n">
        <v>0</v>
      </c>
      <c r="Z29" s="8" t="n">
        <v>0</v>
      </c>
      <c r="AA29" s="8" t="n">
        <v>-379.336</v>
      </c>
      <c r="AB29" s="8" t="n">
        <v>-97.552</v>
      </c>
      <c r="AC29" s="8" t="n">
        <v>0</v>
      </c>
      <c r="AD29" s="8" t="n">
        <v>0</v>
      </c>
    </row>
    <row r="30" customFormat="false" ht="72.35" hidden="false" customHeight="false" outlineLevel="0" collapsed="false">
      <c r="B30" s="8" t="s">
        <v>171</v>
      </c>
      <c r="C30" s="8" t="s">
        <v>169</v>
      </c>
      <c r="D30" s="8" t="n">
        <v>5</v>
      </c>
      <c r="E30" s="8" t="n">
        <v>-137.091</v>
      </c>
      <c r="F30" s="8" t="n">
        <v>1.58</v>
      </c>
      <c r="G30" s="8" t="n">
        <v>0.667</v>
      </c>
      <c r="H30" s="8" t="n">
        <v>2.44</v>
      </c>
      <c r="I30" s="8" t="n">
        <v>2.268</v>
      </c>
      <c r="J30" s="8" t="n">
        <v>0.688</v>
      </c>
      <c r="K30" s="8" t="n">
        <v>1</v>
      </c>
      <c r="L30" s="8" t="n">
        <v>1</v>
      </c>
      <c r="M30" s="8" t="n">
        <v>5</v>
      </c>
      <c r="N30" s="8" t="n">
        <v>0</v>
      </c>
      <c r="O30" s="8" t="n">
        <v>0</v>
      </c>
      <c r="P30" s="8" t="n">
        <v>0</v>
      </c>
      <c r="Q30" s="8" t="n">
        <v>2563.1</v>
      </c>
      <c r="R30" s="8" t="n">
        <v>0</v>
      </c>
      <c r="S30" s="8" t="n">
        <v>0</v>
      </c>
      <c r="T30" s="8" t="n">
        <v>0</v>
      </c>
      <c r="U30" s="8" t="n">
        <v>5.368</v>
      </c>
      <c r="V30" s="8" t="n">
        <v>0</v>
      </c>
      <c r="W30" s="8" t="n">
        <v>-310.173</v>
      </c>
      <c r="X30" s="8" t="n">
        <v>0</v>
      </c>
      <c r="Y30" s="8" t="n">
        <v>0</v>
      </c>
      <c r="Z30" s="8" t="n">
        <v>0</v>
      </c>
      <c r="AA30" s="8" t="n">
        <v>-390.597</v>
      </c>
      <c r="AB30" s="8" t="n">
        <v>-80.424</v>
      </c>
      <c r="AC30" s="8" t="n">
        <v>0</v>
      </c>
      <c r="AD30" s="8" t="n">
        <v>0</v>
      </c>
    </row>
    <row r="31" customFormat="false" ht="72.35" hidden="false" customHeight="false" outlineLevel="0" collapsed="false">
      <c r="B31" s="8" t="s">
        <v>168</v>
      </c>
      <c r="C31" s="8" t="s">
        <v>169</v>
      </c>
      <c r="D31" s="8" t="n">
        <v>6</v>
      </c>
      <c r="E31" s="8" t="n">
        <v>-136.62</v>
      </c>
      <c r="F31" s="8" t="n">
        <v>2.052</v>
      </c>
      <c r="G31" s="8" t="n">
        <v>0.578</v>
      </c>
      <c r="H31" s="8" t="n">
        <v>6.131</v>
      </c>
      <c r="I31" s="8" t="n">
        <v>3.433</v>
      </c>
      <c r="J31" s="8" t="n">
        <v>0.528</v>
      </c>
      <c r="K31" s="8" t="n">
        <v>1</v>
      </c>
      <c r="L31" s="8" t="n">
        <v>1</v>
      </c>
      <c r="M31" s="8" t="n">
        <v>6</v>
      </c>
      <c r="N31" s="8" t="n">
        <v>0</v>
      </c>
      <c r="O31" s="8" t="n">
        <v>0</v>
      </c>
      <c r="P31" s="8" t="n">
        <v>0</v>
      </c>
      <c r="Q31" s="8" t="n">
        <v>2448.27</v>
      </c>
      <c r="R31" s="8" t="n">
        <v>0</v>
      </c>
      <c r="S31" s="8" t="n">
        <v>0</v>
      </c>
      <c r="T31" s="8" t="n">
        <v>0</v>
      </c>
      <c r="U31" s="8" t="n">
        <v>9.27</v>
      </c>
      <c r="V31" s="8" t="n">
        <v>0</v>
      </c>
      <c r="W31" s="8" t="n">
        <v>-326.409</v>
      </c>
      <c r="X31" s="8" t="n">
        <v>0</v>
      </c>
      <c r="Y31" s="8" t="n">
        <v>0</v>
      </c>
      <c r="Z31" s="8" t="n">
        <v>0</v>
      </c>
      <c r="AA31" s="8" t="n">
        <v>-407.016</v>
      </c>
      <c r="AB31" s="8" t="n">
        <v>-80.608</v>
      </c>
      <c r="AC31" s="8" t="n">
        <v>0</v>
      </c>
      <c r="AD31" s="8" t="n">
        <v>0</v>
      </c>
    </row>
    <row r="32" customFormat="false" ht="72.35" hidden="false" customHeight="false" outlineLevel="0" collapsed="false">
      <c r="B32" s="8" t="s">
        <v>175</v>
      </c>
      <c r="C32" s="8" t="s">
        <v>169</v>
      </c>
      <c r="D32" s="8" t="n">
        <v>7</v>
      </c>
      <c r="E32" s="8" t="n">
        <v>-134.77</v>
      </c>
      <c r="F32" s="8" t="n">
        <v>1.437</v>
      </c>
      <c r="G32" s="8" t="n">
        <v>0.784</v>
      </c>
      <c r="H32" s="8" t="n">
        <v>3.114</v>
      </c>
      <c r="I32" s="8" t="n">
        <v>1.959</v>
      </c>
      <c r="J32" s="8" t="n">
        <v>0.729</v>
      </c>
      <c r="K32" s="8" t="n">
        <v>1</v>
      </c>
      <c r="L32" s="8" t="n">
        <v>1</v>
      </c>
      <c r="M32" s="8" t="n">
        <v>7</v>
      </c>
      <c r="N32" s="8" t="n">
        <v>0</v>
      </c>
      <c r="O32" s="8" t="n">
        <v>0</v>
      </c>
      <c r="P32" s="8" t="n">
        <v>0</v>
      </c>
      <c r="Q32" s="8" t="n">
        <v>2648.01</v>
      </c>
      <c r="R32" s="8" t="n">
        <v>0</v>
      </c>
      <c r="S32" s="8" t="n">
        <v>0</v>
      </c>
      <c r="T32" s="8" t="n">
        <v>0</v>
      </c>
      <c r="U32" s="8" t="n">
        <v>9.454</v>
      </c>
      <c r="V32" s="8" t="n">
        <v>0</v>
      </c>
      <c r="W32" s="8" t="n">
        <v>-288.897</v>
      </c>
      <c r="X32" s="8" t="n">
        <v>0</v>
      </c>
      <c r="Y32" s="8" t="n">
        <v>0</v>
      </c>
      <c r="Z32" s="8" t="n">
        <v>0</v>
      </c>
      <c r="AA32" s="8" t="n">
        <v>-375.342</v>
      </c>
      <c r="AB32" s="8" t="n">
        <v>-86.445</v>
      </c>
      <c r="AC32" s="8" t="n">
        <v>0</v>
      </c>
      <c r="AD32" s="8" t="n">
        <v>0</v>
      </c>
    </row>
    <row r="33" customFormat="false" ht="72.35" hidden="false" customHeight="false" outlineLevel="0" collapsed="false">
      <c r="B33" s="8" t="s">
        <v>176</v>
      </c>
      <c r="C33" s="8" t="s">
        <v>169</v>
      </c>
      <c r="D33" s="8" t="n">
        <v>8</v>
      </c>
      <c r="E33" s="8" t="n">
        <v>-132.787</v>
      </c>
      <c r="F33" s="8" t="n">
        <v>1.473</v>
      </c>
      <c r="G33" s="8" t="n">
        <v>0.608</v>
      </c>
      <c r="H33" s="8" t="n">
        <v>2.941</v>
      </c>
      <c r="I33" s="8" t="n">
        <v>2.222</v>
      </c>
      <c r="J33" s="8" t="n">
        <v>0.67</v>
      </c>
      <c r="K33" s="8" t="n">
        <v>1</v>
      </c>
      <c r="L33" s="8" t="n">
        <v>1</v>
      </c>
      <c r="M33" s="8" t="n">
        <v>8</v>
      </c>
      <c r="N33" s="8" t="n">
        <v>0</v>
      </c>
      <c r="O33" s="8" t="n">
        <v>0</v>
      </c>
      <c r="P33" s="8" t="n">
        <v>0</v>
      </c>
      <c r="Q33" s="8" t="n">
        <v>2199.33</v>
      </c>
      <c r="R33" s="8" t="n">
        <v>0</v>
      </c>
      <c r="S33" s="8" t="n">
        <v>0</v>
      </c>
      <c r="T33" s="8" t="n">
        <v>0</v>
      </c>
      <c r="U33" s="8" t="n">
        <v>-2.439</v>
      </c>
      <c r="V33" s="8" t="n">
        <v>0</v>
      </c>
      <c r="W33" s="8" t="n">
        <v>-289.305</v>
      </c>
      <c r="X33" s="8" t="n">
        <v>0</v>
      </c>
      <c r="Y33" s="8" t="n">
        <v>0</v>
      </c>
      <c r="Z33" s="8" t="n">
        <v>0</v>
      </c>
      <c r="AA33" s="8" t="n">
        <v>-361.792</v>
      </c>
      <c r="AB33" s="8" t="n">
        <v>-72.487</v>
      </c>
      <c r="AC33" s="8" t="n">
        <v>0</v>
      </c>
      <c r="AD33" s="8" t="n">
        <v>0</v>
      </c>
    </row>
    <row r="34" customFormat="false" ht="72.35" hidden="false" customHeight="false" outlineLevel="0" collapsed="false">
      <c r="B34" s="8" t="s">
        <v>170</v>
      </c>
      <c r="C34" s="8" t="s">
        <v>169</v>
      </c>
      <c r="D34" s="8" t="n">
        <v>9</v>
      </c>
      <c r="E34" s="8" t="n">
        <v>-129.059</v>
      </c>
      <c r="F34" s="8" t="n">
        <v>1.614</v>
      </c>
      <c r="G34" s="8" t="n">
        <v>0.569</v>
      </c>
      <c r="H34" s="8" t="n">
        <v>2.491</v>
      </c>
      <c r="I34" s="8" t="n">
        <v>2.439</v>
      </c>
      <c r="J34" s="8" t="n">
        <v>0.651</v>
      </c>
      <c r="K34" s="8" t="n">
        <v>1</v>
      </c>
      <c r="L34" s="8" t="n">
        <v>1</v>
      </c>
      <c r="M34" s="8" t="n">
        <v>9</v>
      </c>
      <c r="N34" s="8" t="n">
        <v>0</v>
      </c>
      <c r="O34" s="8" t="n">
        <v>0</v>
      </c>
      <c r="P34" s="8" t="n">
        <v>0</v>
      </c>
      <c r="Q34" s="8" t="n">
        <v>2293.72</v>
      </c>
      <c r="R34" s="8" t="n">
        <v>0</v>
      </c>
      <c r="S34" s="8" t="n">
        <v>0</v>
      </c>
      <c r="T34" s="8" t="n">
        <v>0</v>
      </c>
      <c r="U34" s="8" t="n">
        <v>6.948</v>
      </c>
      <c r="V34" s="8" t="n">
        <v>0</v>
      </c>
      <c r="W34" s="8" t="n">
        <v>-325.428</v>
      </c>
      <c r="X34" s="8" t="n">
        <v>0</v>
      </c>
      <c r="Y34" s="8" t="n">
        <v>0</v>
      </c>
      <c r="Z34" s="8" t="n">
        <v>0</v>
      </c>
      <c r="AA34" s="8" t="n">
        <v>-396.349</v>
      </c>
      <c r="AB34" s="8" t="n">
        <v>-70.921</v>
      </c>
      <c r="AC34" s="8" t="n">
        <v>0</v>
      </c>
      <c r="AD34" s="8" t="n">
        <v>0</v>
      </c>
    </row>
    <row r="35" customFormat="false" ht="15" hidden="false" customHeight="false" outlineLevel="0" collapsed="false">
      <c r="A35" s="0" t="s">
        <v>177</v>
      </c>
      <c r="E35" s="0" t="n">
        <f aca="false">MAX(E26:E34)</f>
        <v>-129.059</v>
      </c>
      <c r="Q35" s="0" t="n">
        <f aca="false">MAX(Q26:Q34)</f>
        <v>2738.51</v>
      </c>
      <c r="U35" s="0" t="n">
        <f aca="false">MAX(U26:U34)</f>
        <v>12.29</v>
      </c>
      <c r="AA35" s="0" t="n">
        <f aca="false">MAX(AA26:AA34)</f>
        <v>-361.792</v>
      </c>
      <c r="AB35" s="0" t="n">
        <f aca="false">MAX(AB26:AB34)</f>
        <v>-70.921</v>
      </c>
    </row>
    <row r="36" customFormat="false" ht="15" hidden="false" customHeight="false" outlineLevel="0" collapsed="false">
      <c r="A36" s="0" t="s">
        <v>178</v>
      </c>
      <c r="E36" s="0" t="n">
        <f aca="false">AVERAGE(E26:E34)</f>
        <v>-141.072111111111</v>
      </c>
      <c r="Q36" s="0" t="n">
        <f aca="false">AVERAGE(Q26:Q34)</f>
        <v>2518.05666666667</v>
      </c>
      <c r="U36" s="0" t="n">
        <f aca="false">AVERAGE(U26:U34)</f>
        <v>6.59177777777778</v>
      </c>
      <c r="AA36" s="0" t="n">
        <f aca="false">AVERAGE(AA26:AA34)</f>
        <v>-387.669111111111</v>
      </c>
      <c r="AB36" s="0" t="n">
        <f aca="false">AVERAGE(AB26:AB34)</f>
        <v>-87.6624444444444</v>
      </c>
    </row>
    <row r="37" customFormat="false" ht="15" hidden="false" customHeight="false" outlineLevel="0" collapsed="false">
      <c r="A37" s="0" t="s">
        <v>179</v>
      </c>
      <c r="E37" s="0" t="n">
        <f aca="false">MIN(E26:E34)</f>
        <v>-163.305</v>
      </c>
      <c r="Q37" s="0" t="n">
        <f aca="false">MIN(Q26:Q34)</f>
        <v>2199.33</v>
      </c>
      <c r="U37" s="0" t="n">
        <f aca="false">MIN(U26:U34)</f>
        <v>-2.439</v>
      </c>
      <c r="AA37" s="0" t="n">
        <f aca="false">MIN(AA26:AA34)</f>
        <v>-409.146</v>
      </c>
      <c r="AB37" s="0" t="n">
        <f aca="false">MIN(AB26:AB34)</f>
        <v>-107.989</v>
      </c>
    </row>
    <row r="38" customFormat="false" ht="15" hidden="false" customHeight="false" outlineLevel="0" collapsed="false">
      <c r="A38" s="0" t="s">
        <v>180</v>
      </c>
      <c r="E38" s="0" t="n">
        <f aca="false">STDEV(E26:E34)</f>
        <v>10.6008760657368</v>
      </c>
      <c r="Q38" s="0" t="n">
        <f aca="false">STDEV(Q26:Q34)</f>
        <v>173.542273668406</v>
      </c>
      <c r="U38" s="0" t="n">
        <f aca="false">STDEV(U26:U34)</f>
        <v>4.86826672897495</v>
      </c>
      <c r="AA38" s="0" t="n">
        <f aca="false">STDEV(AA26:AA34)</f>
        <v>15.1268822667168</v>
      </c>
      <c r="AB38" s="0" t="n">
        <f aca="false">STDEV(AB26:AB34)</f>
        <v>12.6167183442359</v>
      </c>
    </row>
    <row r="39" customFormat="false" ht="15" hidden="false" customHeight="false" outlineLevel="0" collapsed="false">
      <c r="A39" s="0" t="s">
        <v>181</v>
      </c>
      <c r="E39" s="0" t="n">
        <f aca="false">E26</f>
        <v>-163.305</v>
      </c>
      <c r="Q39" s="0" t="n">
        <f aca="false">Q26</f>
        <v>2738.51</v>
      </c>
      <c r="U39" s="0" t="n">
        <f aca="false">U26</f>
        <v>0.263</v>
      </c>
      <c r="AA39" s="0" t="n">
        <f aca="false">AA26</f>
        <v>-385.887</v>
      </c>
      <c r="AB39" s="0" t="n">
        <f aca="false">AB26</f>
        <v>-107.989</v>
      </c>
    </row>
    <row r="44" customFormat="false" ht="86.55" hidden="false" customHeight="false" outlineLevel="0" collapsed="false">
      <c r="A44" s="8" t="s">
        <v>80</v>
      </c>
      <c r="B44" s="10" t="s">
        <v>139</v>
      </c>
      <c r="C44" s="10" t="s">
        <v>140</v>
      </c>
      <c r="D44" s="10" t="s">
        <v>141</v>
      </c>
      <c r="E44" s="10" t="s">
        <v>142</v>
      </c>
      <c r="F44" s="10" t="s">
        <v>143</v>
      </c>
      <c r="G44" s="10" t="s">
        <v>144</v>
      </c>
      <c r="H44" s="10" t="s">
        <v>145</v>
      </c>
      <c r="I44" s="10" t="s">
        <v>146</v>
      </c>
      <c r="J44" s="10" t="s">
        <v>147</v>
      </c>
      <c r="K44" s="10" t="s">
        <v>148</v>
      </c>
      <c r="L44" s="10" t="s">
        <v>149</v>
      </c>
      <c r="M44" s="10" t="s">
        <v>150</v>
      </c>
      <c r="N44" s="10" t="s">
        <v>151</v>
      </c>
      <c r="O44" s="10" t="s">
        <v>152</v>
      </c>
      <c r="P44" s="10" t="s">
        <v>153</v>
      </c>
      <c r="Q44" s="10" t="s">
        <v>154</v>
      </c>
      <c r="R44" s="10" t="s">
        <v>155</v>
      </c>
      <c r="S44" s="10" t="s">
        <v>156</v>
      </c>
      <c r="T44" s="10" t="s">
        <v>157</v>
      </c>
      <c r="U44" s="10" t="s">
        <v>158</v>
      </c>
      <c r="V44" s="10" t="s">
        <v>159</v>
      </c>
      <c r="W44" s="10" t="s">
        <v>160</v>
      </c>
      <c r="X44" s="10" t="s">
        <v>161</v>
      </c>
      <c r="Y44" s="10" t="s">
        <v>162</v>
      </c>
      <c r="Z44" s="10" t="s">
        <v>163</v>
      </c>
      <c r="AA44" s="10" t="s">
        <v>164</v>
      </c>
      <c r="AB44" s="10" t="s">
        <v>165</v>
      </c>
      <c r="AC44" s="10" t="s">
        <v>166</v>
      </c>
      <c r="AD44" s="10" t="s">
        <v>167</v>
      </c>
    </row>
    <row r="45" customFormat="false" ht="72.35" hidden="false" customHeight="false" outlineLevel="0" collapsed="false">
      <c r="B45" s="8" t="s">
        <v>172</v>
      </c>
      <c r="C45" s="8" t="s">
        <v>169</v>
      </c>
      <c r="D45" s="8" t="n">
        <v>1</v>
      </c>
      <c r="E45" s="8" t="n">
        <v>-130.076</v>
      </c>
      <c r="F45" s="8" t="n">
        <v>0</v>
      </c>
      <c r="G45" s="8" t="n">
        <v>1</v>
      </c>
      <c r="H45" s="8" t="n">
        <v>0</v>
      </c>
      <c r="I45" s="8" t="n">
        <v>0</v>
      </c>
      <c r="J45" s="8" t="n">
        <v>1</v>
      </c>
      <c r="K45" s="8" t="n">
        <v>1</v>
      </c>
      <c r="L45" s="8" t="n">
        <v>1</v>
      </c>
      <c r="M45" s="8" t="n">
        <v>1</v>
      </c>
      <c r="N45" s="8" t="n">
        <v>0</v>
      </c>
      <c r="O45" s="8" t="n">
        <v>0</v>
      </c>
      <c r="P45" s="8" t="n">
        <v>0</v>
      </c>
      <c r="Q45" s="8" t="n">
        <v>2226.09</v>
      </c>
      <c r="R45" s="8" t="n">
        <v>0</v>
      </c>
      <c r="S45" s="8" t="n">
        <v>0</v>
      </c>
      <c r="T45" s="8" t="n">
        <v>0</v>
      </c>
      <c r="U45" s="8" t="n">
        <v>9.459</v>
      </c>
      <c r="V45" s="8" t="n">
        <v>0</v>
      </c>
      <c r="W45" s="8" t="n">
        <v>-305.174</v>
      </c>
      <c r="X45" s="8" t="n">
        <v>0</v>
      </c>
      <c r="Y45" s="8" t="n">
        <v>0</v>
      </c>
      <c r="Z45" s="8" t="n">
        <v>0</v>
      </c>
      <c r="AA45" s="8" t="n">
        <v>-383.675</v>
      </c>
      <c r="AB45" s="8" t="n">
        <v>-78.501</v>
      </c>
      <c r="AC45" s="8" t="n">
        <v>0</v>
      </c>
      <c r="AD45" s="8" t="n">
        <v>0</v>
      </c>
    </row>
    <row r="46" customFormat="false" ht="72.35" hidden="false" customHeight="false" outlineLevel="0" collapsed="false">
      <c r="B46" s="8" t="s">
        <v>173</v>
      </c>
      <c r="C46" s="8" t="s">
        <v>169</v>
      </c>
      <c r="D46" s="8" t="n">
        <v>2</v>
      </c>
      <c r="E46" s="8" t="n">
        <v>-121.809</v>
      </c>
      <c r="F46" s="8" t="n">
        <v>1.24</v>
      </c>
      <c r="G46" s="8" t="n">
        <v>0.884</v>
      </c>
      <c r="H46" s="8" t="n">
        <v>1.492</v>
      </c>
      <c r="I46" s="8" t="n">
        <v>1.535</v>
      </c>
      <c r="J46" s="8" t="n">
        <v>0.816</v>
      </c>
      <c r="K46" s="8" t="n">
        <v>1</v>
      </c>
      <c r="L46" s="8" t="n">
        <v>1</v>
      </c>
      <c r="M46" s="8" t="n">
        <v>2</v>
      </c>
      <c r="N46" s="8" t="n">
        <v>0</v>
      </c>
      <c r="O46" s="8" t="n">
        <v>0</v>
      </c>
      <c r="P46" s="8" t="n">
        <v>0</v>
      </c>
      <c r="Q46" s="8" t="n">
        <v>2009.04</v>
      </c>
      <c r="R46" s="8" t="n">
        <v>0</v>
      </c>
      <c r="S46" s="8" t="n">
        <v>0</v>
      </c>
      <c r="T46" s="8" t="n">
        <v>0</v>
      </c>
      <c r="U46" s="8" t="n">
        <v>14.386</v>
      </c>
      <c r="V46" s="8" t="n">
        <v>0</v>
      </c>
      <c r="W46" s="8" t="n">
        <v>-317.438</v>
      </c>
      <c r="X46" s="8" t="n">
        <v>0</v>
      </c>
      <c r="Y46" s="8" t="n">
        <v>0</v>
      </c>
      <c r="Z46" s="8" t="n">
        <v>0</v>
      </c>
      <c r="AA46" s="8" t="n">
        <v>-390.146</v>
      </c>
      <c r="AB46" s="8" t="n">
        <v>-72.707</v>
      </c>
      <c r="AC46" s="8" t="n">
        <v>0</v>
      </c>
      <c r="AD46" s="8" t="n">
        <v>0</v>
      </c>
    </row>
    <row r="47" customFormat="false" ht="72.35" hidden="false" customHeight="false" outlineLevel="0" collapsed="false">
      <c r="B47" s="8" t="s">
        <v>174</v>
      </c>
      <c r="C47" s="8" t="s">
        <v>169</v>
      </c>
      <c r="D47" s="8" t="n">
        <v>3</v>
      </c>
      <c r="E47" s="8" t="n">
        <v>-112.976</v>
      </c>
      <c r="F47" s="8" t="n">
        <v>1.455</v>
      </c>
      <c r="G47" s="8" t="n">
        <v>0.71</v>
      </c>
      <c r="H47" s="8" t="n">
        <v>1.954</v>
      </c>
      <c r="I47" s="8" t="n">
        <v>2.232</v>
      </c>
      <c r="J47" s="8" t="n">
        <v>0.725</v>
      </c>
      <c r="K47" s="8" t="n">
        <v>1</v>
      </c>
      <c r="L47" s="8" t="n">
        <v>1</v>
      </c>
      <c r="M47" s="8" t="n">
        <v>3</v>
      </c>
      <c r="N47" s="8" t="n">
        <v>0</v>
      </c>
      <c r="O47" s="8" t="n">
        <v>0</v>
      </c>
      <c r="P47" s="8" t="n">
        <v>0</v>
      </c>
      <c r="Q47" s="8" t="n">
        <v>2087.13</v>
      </c>
      <c r="R47" s="8" t="n">
        <v>0</v>
      </c>
      <c r="S47" s="8" t="n">
        <v>0</v>
      </c>
      <c r="T47" s="8" t="n">
        <v>0</v>
      </c>
      <c r="U47" s="8" t="n">
        <v>14.142</v>
      </c>
      <c r="V47" s="8" t="n">
        <v>0</v>
      </c>
      <c r="W47" s="8" t="n">
        <v>-258.635</v>
      </c>
      <c r="X47" s="8" t="n">
        <v>0</v>
      </c>
      <c r="Y47" s="8" t="n">
        <v>0</v>
      </c>
      <c r="Z47" s="8" t="n">
        <v>0</v>
      </c>
      <c r="AA47" s="8" t="n">
        <v>-334.026</v>
      </c>
      <c r="AB47" s="8" t="n">
        <v>-75.391</v>
      </c>
      <c r="AC47" s="8" t="n">
        <v>0</v>
      </c>
      <c r="AD47" s="8" t="n">
        <v>0</v>
      </c>
    </row>
    <row r="48" customFormat="false" ht="72.35" hidden="false" customHeight="false" outlineLevel="0" collapsed="false">
      <c r="B48" s="8" t="s">
        <v>138</v>
      </c>
      <c r="C48" s="8" t="s">
        <v>169</v>
      </c>
      <c r="D48" s="8" t="n">
        <v>4</v>
      </c>
      <c r="E48" s="8" t="n">
        <v>-110.302</v>
      </c>
      <c r="F48" s="8" t="n">
        <v>1.13</v>
      </c>
      <c r="G48" s="8" t="n">
        <v>0.812</v>
      </c>
      <c r="H48" s="8" t="n">
        <v>1.395</v>
      </c>
      <c r="I48" s="8" t="n">
        <v>1.17</v>
      </c>
      <c r="J48" s="8" t="n">
        <v>0.808</v>
      </c>
      <c r="K48" s="8" t="n">
        <v>1</v>
      </c>
      <c r="L48" s="8" t="n">
        <v>1</v>
      </c>
      <c r="M48" s="8" t="n">
        <v>4</v>
      </c>
      <c r="N48" s="8" t="n">
        <v>0</v>
      </c>
      <c r="O48" s="8" t="n">
        <v>0</v>
      </c>
      <c r="P48" s="8" t="n">
        <v>0</v>
      </c>
      <c r="Q48" s="8" t="n">
        <v>1986.2</v>
      </c>
      <c r="R48" s="8" t="n">
        <v>0</v>
      </c>
      <c r="S48" s="8" t="n">
        <v>0</v>
      </c>
      <c r="T48" s="8" t="n">
        <v>0</v>
      </c>
      <c r="U48" s="8" t="n">
        <v>8.751</v>
      </c>
      <c r="V48" s="8" t="n">
        <v>0</v>
      </c>
      <c r="W48" s="8" t="n">
        <v>-229.852</v>
      </c>
      <c r="X48" s="8" t="n">
        <v>0</v>
      </c>
      <c r="Y48" s="8" t="n">
        <v>0</v>
      </c>
      <c r="Z48" s="8" t="n">
        <v>0</v>
      </c>
      <c r="AA48" s="8" t="n">
        <v>-302.936</v>
      </c>
      <c r="AB48" s="8" t="n">
        <v>-73.084</v>
      </c>
      <c r="AC48" s="8" t="n">
        <v>0</v>
      </c>
      <c r="AD48" s="8" t="n">
        <v>0</v>
      </c>
    </row>
    <row r="49" customFormat="false" ht="72.35" hidden="false" customHeight="false" outlineLevel="0" collapsed="false">
      <c r="B49" s="8" t="s">
        <v>168</v>
      </c>
      <c r="C49" s="8" t="s">
        <v>169</v>
      </c>
      <c r="D49" s="8" t="n">
        <v>5</v>
      </c>
      <c r="E49" s="8" t="n">
        <v>-108.93</v>
      </c>
      <c r="F49" s="8" t="n">
        <v>1.267</v>
      </c>
      <c r="G49" s="8" t="n">
        <v>0.71</v>
      </c>
      <c r="H49" s="8" t="n">
        <v>2.631</v>
      </c>
      <c r="I49" s="8" t="n">
        <v>1.239</v>
      </c>
      <c r="J49" s="8" t="n">
        <v>0.735</v>
      </c>
      <c r="K49" s="8" t="n">
        <v>1</v>
      </c>
      <c r="L49" s="8" t="n">
        <v>1</v>
      </c>
      <c r="M49" s="8" t="n">
        <v>5</v>
      </c>
      <c r="N49" s="8" t="n">
        <v>0</v>
      </c>
      <c r="O49" s="8" t="n">
        <v>0</v>
      </c>
      <c r="P49" s="8" t="n">
        <v>0</v>
      </c>
      <c r="Q49" s="8" t="n">
        <v>2003.01</v>
      </c>
      <c r="R49" s="8" t="n">
        <v>0</v>
      </c>
      <c r="S49" s="8" t="n">
        <v>0</v>
      </c>
      <c r="T49" s="8" t="n">
        <v>0</v>
      </c>
      <c r="U49" s="8" t="n">
        <v>14.826</v>
      </c>
      <c r="V49" s="8" t="n">
        <v>0</v>
      </c>
      <c r="W49" s="8" t="n">
        <v>-273.315</v>
      </c>
      <c r="X49" s="8" t="n">
        <v>0</v>
      </c>
      <c r="Y49" s="8" t="n">
        <v>0</v>
      </c>
      <c r="Z49" s="8" t="n">
        <v>0</v>
      </c>
      <c r="AA49" s="8" t="n">
        <v>-342.408</v>
      </c>
      <c r="AB49" s="8" t="n">
        <v>-69.093</v>
      </c>
      <c r="AC49" s="8" t="n">
        <v>0</v>
      </c>
      <c r="AD49" s="8" t="n">
        <v>0</v>
      </c>
    </row>
    <row r="50" customFormat="false" ht="72.35" hidden="false" customHeight="false" outlineLevel="0" collapsed="false">
      <c r="B50" s="8" t="s">
        <v>182</v>
      </c>
      <c r="C50" s="8" t="s">
        <v>169</v>
      </c>
      <c r="D50" s="8" t="n">
        <v>6</v>
      </c>
      <c r="E50" s="8" t="n">
        <v>-106.573</v>
      </c>
      <c r="F50" s="8" t="n">
        <v>1.501</v>
      </c>
      <c r="G50" s="8" t="n">
        <v>0.739</v>
      </c>
      <c r="H50" s="8" t="n">
        <v>2.892</v>
      </c>
      <c r="I50" s="8" t="n">
        <v>1.543</v>
      </c>
      <c r="J50" s="8" t="n">
        <v>0.712</v>
      </c>
      <c r="K50" s="8" t="n">
        <v>1</v>
      </c>
      <c r="L50" s="8" t="n">
        <v>1</v>
      </c>
      <c r="M50" s="8" t="n">
        <v>6</v>
      </c>
      <c r="N50" s="8" t="n">
        <v>0</v>
      </c>
      <c r="O50" s="8" t="n">
        <v>0</v>
      </c>
      <c r="P50" s="8" t="n">
        <v>0</v>
      </c>
      <c r="Q50" s="8" t="n">
        <v>2007.71</v>
      </c>
      <c r="R50" s="8" t="n">
        <v>0</v>
      </c>
      <c r="S50" s="8" t="n">
        <v>0</v>
      </c>
      <c r="T50" s="8" t="n">
        <v>0</v>
      </c>
      <c r="U50" s="8" t="n">
        <v>11.034</v>
      </c>
      <c r="V50" s="8" t="n">
        <v>0</v>
      </c>
      <c r="W50" s="8" t="n">
        <v>-216.447</v>
      </c>
      <c r="X50" s="8" t="n">
        <v>0</v>
      </c>
      <c r="Y50" s="8" t="n">
        <v>0</v>
      </c>
      <c r="Z50" s="8" t="n">
        <v>0</v>
      </c>
      <c r="AA50" s="8" t="n">
        <v>-290.765</v>
      </c>
      <c r="AB50" s="8" t="n">
        <v>-74.318</v>
      </c>
      <c r="AC50" s="8" t="n">
        <v>0</v>
      </c>
      <c r="AD50" s="8" t="n">
        <v>0</v>
      </c>
    </row>
    <row r="51" customFormat="false" ht="72.35" hidden="false" customHeight="false" outlineLevel="0" collapsed="false">
      <c r="B51" s="8" t="s">
        <v>170</v>
      </c>
      <c r="C51" s="8" t="s">
        <v>169</v>
      </c>
      <c r="D51" s="8" t="n">
        <v>7</v>
      </c>
      <c r="E51" s="8" t="n">
        <v>-106.026</v>
      </c>
      <c r="F51" s="8" t="n">
        <v>2.792</v>
      </c>
      <c r="G51" s="8" t="n">
        <v>0.594</v>
      </c>
      <c r="H51" s="8" t="n">
        <v>5.153</v>
      </c>
      <c r="I51" s="8" t="n">
        <v>5.699</v>
      </c>
      <c r="J51" s="8" t="n">
        <v>0.516</v>
      </c>
      <c r="K51" s="8" t="n">
        <v>1</v>
      </c>
      <c r="L51" s="8" t="n">
        <v>1</v>
      </c>
      <c r="M51" s="8" t="n">
        <v>7</v>
      </c>
      <c r="N51" s="8" t="n">
        <v>0</v>
      </c>
      <c r="O51" s="8" t="n">
        <v>0</v>
      </c>
      <c r="P51" s="8" t="n">
        <v>0</v>
      </c>
      <c r="Q51" s="8" t="n">
        <v>1934.71</v>
      </c>
      <c r="R51" s="8" t="n">
        <v>0</v>
      </c>
      <c r="S51" s="8" t="n">
        <v>0</v>
      </c>
      <c r="T51" s="8" t="n">
        <v>0</v>
      </c>
      <c r="U51" s="8" t="n">
        <v>16.42</v>
      </c>
      <c r="V51" s="8" t="n">
        <v>0</v>
      </c>
      <c r="W51" s="8" t="n">
        <v>-306.625</v>
      </c>
      <c r="X51" s="8" t="n">
        <v>0</v>
      </c>
      <c r="Y51" s="8" t="n">
        <v>0</v>
      </c>
      <c r="Z51" s="8" t="n">
        <v>0</v>
      </c>
      <c r="AA51" s="8" t="n">
        <v>-367.747</v>
      </c>
      <c r="AB51" s="8" t="n">
        <v>-61.121</v>
      </c>
      <c r="AC51" s="8" t="n">
        <v>0</v>
      </c>
      <c r="AD51" s="8" t="n">
        <v>0</v>
      </c>
    </row>
    <row r="52" customFormat="false" ht="72.35" hidden="false" customHeight="false" outlineLevel="0" collapsed="false">
      <c r="B52" s="8" t="s">
        <v>171</v>
      </c>
      <c r="C52" s="8" t="s">
        <v>169</v>
      </c>
      <c r="D52" s="8" t="n">
        <v>8</v>
      </c>
      <c r="E52" s="8" t="n">
        <v>-98.701</v>
      </c>
      <c r="F52" s="8" t="n">
        <v>2.007</v>
      </c>
      <c r="G52" s="8" t="n">
        <v>0.681</v>
      </c>
      <c r="H52" s="8" t="n">
        <v>3.169</v>
      </c>
      <c r="I52" s="8" t="n">
        <v>4.042</v>
      </c>
      <c r="J52" s="8" t="n">
        <v>0.639</v>
      </c>
      <c r="K52" s="8" t="n">
        <v>1</v>
      </c>
      <c r="L52" s="8" t="n">
        <v>1</v>
      </c>
      <c r="M52" s="8" t="n">
        <v>8</v>
      </c>
      <c r="N52" s="8" t="n">
        <v>0</v>
      </c>
      <c r="O52" s="8" t="n">
        <v>0</v>
      </c>
      <c r="P52" s="8" t="n">
        <v>0</v>
      </c>
      <c r="Q52" s="8" t="n">
        <v>1984.5</v>
      </c>
      <c r="R52" s="8" t="n">
        <v>0</v>
      </c>
      <c r="S52" s="8" t="n">
        <v>0</v>
      </c>
      <c r="T52" s="8" t="n">
        <v>0</v>
      </c>
      <c r="U52" s="8" t="n">
        <v>14.961</v>
      </c>
      <c r="V52" s="8" t="n">
        <v>0</v>
      </c>
      <c r="W52" s="8" t="n">
        <v>-251.605</v>
      </c>
      <c r="X52" s="8" t="n">
        <v>0</v>
      </c>
      <c r="Y52" s="8" t="n">
        <v>0</v>
      </c>
      <c r="Z52" s="8" t="n">
        <v>0</v>
      </c>
      <c r="AA52" s="8" t="n">
        <v>-314.946</v>
      </c>
      <c r="AB52" s="8" t="n">
        <v>-63.341</v>
      </c>
      <c r="AC52" s="8" t="n">
        <v>0</v>
      </c>
      <c r="AD52" s="8" t="n">
        <v>0</v>
      </c>
    </row>
    <row r="53" customFormat="false" ht="72.35" hidden="false" customHeight="false" outlineLevel="0" collapsed="false">
      <c r="B53" s="8" t="s">
        <v>176</v>
      </c>
      <c r="C53" s="8" t="s">
        <v>169</v>
      </c>
      <c r="D53" s="8" t="n">
        <v>9</v>
      </c>
      <c r="E53" s="8" t="n">
        <v>-97.225</v>
      </c>
      <c r="F53" s="8" t="n">
        <v>2.476</v>
      </c>
      <c r="G53" s="8" t="n">
        <v>0.623</v>
      </c>
      <c r="H53" s="8" t="n">
        <v>4.601</v>
      </c>
      <c r="I53" s="8" t="n">
        <v>4.871</v>
      </c>
      <c r="J53" s="8" t="n">
        <v>0.555</v>
      </c>
      <c r="K53" s="8" t="n">
        <v>1</v>
      </c>
      <c r="L53" s="8" t="n">
        <v>1</v>
      </c>
      <c r="M53" s="8" t="n">
        <v>9</v>
      </c>
      <c r="N53" s="8" t="n">
        <v>0</v>
      </c>
      <c r="O53" s="8" t="n">
        <v>0</v>
      </c>
      <c r="P53" s="8" t="n">
        <v>0</v>
      </c>
      <c r="Q53" s="8" t="n">
        <v>2126.13</v>
      </c>
      <c r="R53" s="8" t="n">
        <v>0</v>
      </c>
      <c r="S53" s="8" t="n">
        <v>0</v>
      </c>
      <c r="T53" s="8" t="n">
        <v>0</v>
      </c>
      <c r="U53" s="8" t="n">
        <v>16.151</v>
      </c>
      <c r="V53" s="8" t="n">
        <v>0</v>
      </c>
      <c r="W53" s="8" t="n">
        <v>-213.468</v>
      </c>
      <c r="X53" s="8" t="n">
        <v>0</v>
      </c>
      <c r="Y53" s="8" t="n">
        <v>0</v>
      </c>
      <c r="Z53" s="8" t="n">
        <v>0</v>
      </c>
      <c r="AA53" s="8" t="n">
        <v>-284.149</v>
      </c>
      <c r="AB53" s="8" t="n">
        <v>-70.682</v>
      </c>
      <c r="AC53" s="8" t="n">
        <v>0</v>
      </c>
      <c r="AD53" s="8" t="n">
        <v>0</v>
      </c>
    </row>
    <row r="54" customFormat="false" ht="72.35" hidden="false" customHeight="false" outlineLevel="0" collapsed="false">
      <c r="B54" s="8" t="s">
        <v>175</v>
      </c>
      <c r="C54" s="8" t="s">
        <v>169</v>
      </c>
      <c r="D54" s="8" t="n">
        <v>10</v>
      </c>
      <c r="E54" s="8" t="n">
        <v>-94.99</v>
      </c>
      <c r="F54" s="8" t="n">
        <v>2.755</v>
      </c>
      <c r="G54" s="8" t="n">
        <v>0.565</v>
      </c>
      <c r="H54" s="8" t="n">
        <v>8.273</v>
      </c>
      <c r="I54" s="8" t="n">
        <v>6.136</v>
      </c>
      <c r="J54" s="8" t="n">
        <v>0.436</v>
      </c>
      <c r="K54" s="8" t="n">
        <v>1</v>
      </c>
      <c r="L54" s="8" t="n">
        <v>1</v>
      </c>
      <c r="M54" s="8" t="n">
        <v>10</v>
      </c>
      <c r="N54" s="8" t="n">
        <v>0</v>
      </c>
      <c r="O54" s="8" t="n">
        <v>0</v>
      </c>
      <c r="P54" s="8" t="n">
        <v>0</v>
      </c>
      <c r="Q54" s="8" t="n">
        <v>1974.8</v>
      </c>
      <c r="R54" s="8" t="n">
        <v>0</v>
      </c>
      <c r="S54" s="8" t="n">
        <v>0</v>
      </c>
      <c r="T54" s="8" t="n">
        <v>0</v>
      </c>
      <c r="U54" s="8" t="n">
        <v>12.571</v>
      </c>
      <c r="V54" s="8" t="n">
        <v>0</v>
      </c>
      <c r="W54" s="8" t="n">
        <v>-179.912</v>
      </c>
      <c r="X54" s="8" t="n">
        <v>0</v>
      </c>
      <c r="Y54" s="8" t="n">
        <v>0</v>
      </c>
      <c r="Z54" s="8" t="n">
        <v>0</v>
      </c>
      <c r="AA54" s="8" t="n">
        <v>-251.491</v>
      </c>
      <c r="AB54" s="8" t="n">
        <v>-71.579</v>
      </c>
      <c r="AC54" s="8" t="n">
        <v>0</v>
      </c>
      <c r="AD54" s="8" t="n">
        <v>0</v>
      </c>
    </row>
    <row r="55" customFormat="false" ht="15" hidden="false" customHeight="false" outlineLevel="0" collapsed="false">
      <c r="A55" s="0" t="s">
        <v>177</v>
      </c>
      <c r="E55" s="0" t="n">
        <f aca="false">MAX(E45:E54)</f>
        <v>-94.99</v>
      </c>
      <c r="Q55" s="0" t="n">
        <f aca="false">MAX(Q45:Q54)</f>
        <v>2226.09</v>
      </c>
      <c r="U55" s="0" t="n">
        <f aca="false">MAX(U45:U54)</f>
        <v>16.42</v>
      </c>
      <c r="AA55" s="0" t="n">
        <f aca="false">MAX(AA45:AA54)</f>
        <v>-251.491</v>
      </c>
      <c r="AB55" s="0" t="n">
        <f aca="false">MAX(AB45:AB54)</f>
        <v>-61.121</v>
      </c>
    </row>
    <row r="56" customFormat="false" ht="15" hidden="false" customHeight="false" outlineLevel="0" collapsed="false">
      <c r="A56" s="0" t="s">
        <v>178</v>
      </c>
      <c r="E56" s="0" t="n">
        <f aca="false">AVERAGE(E45:E54)</f>
        <v>-108.7608</v>
      </c>
      <c r="Q56" s="0" t="n">
        <f aca="false">AVERAGE(Q45:Q54)</f>
        <v>2033.932</v>
      </c>
      <c r="U56" s="0" t="n">
        <f aca="false">AVERAGE(U45:U54)</f>
        <v>13.2701</v>
      </c>
      <c r="AA56" s="0" t="n">
        <f aca="false">AVERAGE(AA45:AA54)</f>
        <v>-326.2289</v>
      </c>
      <c r="AB56" s="0" t="n">
        <f aca="false">AVERAGE(AB45:AB54)</f>
        <v>-70.9817</v>
      </c>
    </row>
    <row r="57" customFormat="false" ht="15" hidden="false" customHeight="false" outlineLevel="0" collapsed="false">
      <c r="A57" s="0" t="s">
        <v>179</v>
      </c>
      <c r="E57" s="0" t="n">
        <f aca="false">MIN(E45:E54)</f>
        <v>-130.076</v>
      </c>
      <c r="Q57" s="0" t="n">
        <f aca="false">MIN(Q45:Q54)</f>
        <v>1934.71</v>
      </c>
      <c r="U57" s="0" t="n">
        <f aca="false">MIN(U45:U54)</f>
        <v>8.751</v>
      </c>
      <c r="AA57" s="0" t="n">
        <f aca="false">MIN(AA45:AA54)</f>
        <v>-390.146</v>
      </c>
      <c r="AB57" s="0" t="n">
        <f aca="false">MIN(AB45:AB54)</f>
        <v>-78.501</v>
      </c>
    </row>
    <row r="58" customFormat="false" ht="15" hidden="false" customHeight="false" outlineLevel="0" collapsed="false">
      <c r="A58" s="0" t="s">
        <v>180</v>
      </c>
      <c r="E58" s="0" t="n">
        <f aca="false">STDEV(E45:E54)</f>
        <v>10.9592168292771</v>
      </c>
      <c r="Q58" s="0" t="n">
        <f aca="false">STDEV(Q45:Q54)</f>
        <v>87.2939068511276</v>
      </c>
      <c r="U58" s="0" t="n">
        <f aca="false">STDEV(U45:U54)</f>
        <v>2.70683285409351</v>
      </c>
      <c r="AA58" s="0" t="n">
        <f aca="false">STDEV(AA45:AA54)</f>
        <v>45.6018806348306</v>
      </c>
      <c r="AB58" s="0" t="n">
        <f aca="false">STDEV(AB45:AB54)</f>
        <v>5.31388640053377</v>
      </c>
    </row>
    <row r="59" customFormat="false" ht="15" hidden="false" customHeight="false" outlineLevel="0" collapsed="false">
      <c r="A59" s="0" t="s">
        <v>181</v>
      </c>
      <c r="E59" s="0" t="n">
        <f aca="false">E45</f>
        <v>-130.076</v>
      </c>
      <c r="Q59" s="0" t="n">
        <f aca="false">Q45</f>
        <v>2226.09</v>
      </c>
      <c r="U59" s="0" t="n">
        <f aca="false">U45</f>
        <v>9.459</v>
      </c>
      <c r="AA59" s="0" t="n">
        <f aca="false">AA45</f>
        <v>-383.675</v>
      </c>
      <c r="AB59" s="0" t="n">
        <f aca="false">AB45</f>
        <v>-78.501</v>
      </c>
    </row>
    <row r="66" customFormat="false" ht="58.2" hidden="false" customHeight="false" outlineLevel="0" collapsed="false">
      <c r="A66" s="8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2025-04-18T13:34:47Z</dcterms:created>
  <dc:creator>Colby Ford</dc:creator>
  <dc:description/>
  <dc:language>en-US</dc:language>
  <cp:lastModifiedBy/>
  <dcterms:modified xsi:type="dcterms:W3CDTF">2025-04-19T11:05:09Z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