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<sst xmlns="http://schemas.openxmlformats.org/spreadsheetml/2006/main" count="8" uniqueCount="8">
  <si>
    <t>Pessoa</t>
  </si>
  <si>
    <t>Renda Familiar</t>
  </si>
  <si>
    <t>Gasto com Livros por Ano</t>
  </si>
  <si>
    <t>X2</t>
  </si>
  <si>
    <t>Y2</t>
  </si>
  <si>
    <t>X.Y</t>
  </si>
  <si>
    <t>n = 25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</si>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</sst>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R$ -416]#,##0.00"/>
    <numFmt numFmtId="165" formatCode="#,##0.0000000000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164" xfId="0" applyAlignment="1" applyFont="1" applyNumberFormat="1">
      <alignment vertical="bottom"/>
    </xf>
    <xf borderId="0" fillId="0" fontId="1" numFmtId="164" xfId="0" applyAlignment="1" applyFont="1" applyNumberFormat="1">
      <alignment horizontal="center" readingOrder="0" vertical="bottom"/>
    </xf>
    <xf borderId="0" fillId="2" fontId="2" numFmtId="0" xfId="0" applyAlignment="1" applyFill="1" applyFont="1">
      <alignment horizontal="center" readingOrder="0"/>
    </xf>
    <xf borderId="0" fillId="0" fontId="3" numFmtId="0" xfId="0" applyAlignment="1" applyFont="1">
      <alignment horizontal="center" vertical="bottom"/>
    </xf>
    <xf borderId="0" fillId="0" fontId="3" numFmtId="164" xfId="0" applyAlignment="1" applyFont="1" applyNumberFormat="1">
      <alignment horizontal="right" vertical="bottom"/>
    </xf>
    <xf borderId="0" fillId="0" fontId="3" numFmtId="164" xfId="0" applyAlignment="1" applyFont="1" applyNumberFormat="1">
      <alignment horizontal="center" vertical="top"/>
    </xf>
    <xf borderId="0" fillId="0" fontId="2" numFmtId="0" xfId="0" applyFont="1"/>
    <xf borderId="0" fillId="0" fontId="2" numFmtId="164" xfId="0" applyFont="1" applyNumberFormat="1"/>
    <xf borderId="0" fillId="3" fontId="2" numFmtId="165" xfId="0" applyFill="1" applyFont="1" applyNumberFormat="1"/>
    <xf borderId="0" fillId="0" fontId="2" numFmtId="10" xfId="0" applyFont="1" applyNumberFormat="1"/>
    <xf borderId="0" fillId="4" fontId="1" numFmtId="164" xfId="0" applyAlignment="1" applyFill="1" applyFont="1" applyNumberFormat="1">
      <alignment horizontal="center" readingOrder="0" vertical="bottom"/>
    </xf>
    <xf borderId="0" fillId="3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Gasto com Livros por Ano versus Renda Familiar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'Página1'!$C$1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1"/>
          </c:trendline>
          <c:xVal>
            <c:numRef>
              <c:f>'Página1'!$B$2:$B$26</c:f>
            </c:numRef>
          </c:xVal>
          <c:yVal>
            <c:numRef>
              <c:f>'Página1'!$C$2:$C$26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7194411"/>
        <c:axId val="1842648389"/>
      </c:scatterChart>
      <c:valAx>
        <c:axId val="182719441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Renda Familiar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42648389"/>
      </c:valAx>
      <c:valAx>
        <c:axId val="18426483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Gasto com Livros por Ano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2719441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904875</xdr:colOff>
      <xdr:row>16</xdr:row>
      <xdr:rowOff>114300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504825</xdr:colOff>
      <xdr:row>0</xdr:row>
      <xdr:rowOff>19050</xdr:rowOff>
    </xdr:from>
    <xdr:ext cx="3276600" cy="1476375"/>
    <xdr:pic>
      <xdr:nvPicPr>
        <xdr:cNvPr id="0" name="image1.pn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4.38"/>
    <col customWidth="1" min="3" max="3" width="25.0"/>
    <col customWidth="1" min="4" max="4" width="18.38"/>
    <col customWidth="1" min="5" max="5" width="15.13"/>
    <col customWidth="1" min="6" max="6" width="18.38"/>
    <col customWidth="1" min="7" max="7" width="14.38"/>
    <col customWidth="1" min="8" max="8" width="17.5"/>
    <col customWidth="1" min="9" max="26" width="14.38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ht="15.75" customHeight="1">
      <c r="A2" s="5">
        <v>1.0</v>
      </c>
      <c r="B2" s="6">
        <v>3000.0</v>
      </c>
      <c r="C2" s="7">
        <v>150.0</v>
      </c>
      <c r="D2" s="8">
        <f t="shared" ref="D2:E2" si="1">POW(B2,2)</f>
        <v>9000000</v>
      </c>
      <c r="E2" s="8">
        <f t="shared" si="1"/>
        <v>22500</v>
      </c>
      <c r="F2" s="8">
        <f t="shared" ref="F2:F26" si="3">B2*C2</f>
        <v>450000</v>
      </c>
    </row>
    <row r="3" ht="15.75" customHeight="1">
      <c r="A3" s="5">
        <v>2.0</v>
      </c>
      <c r="B3" s="6">
        <v>5000.0</v>
      </c>
      <c r="C3" s="7">
        <v>200.0</v>
      </c>
      <c r="D3" s="8">
        <f t="shared" ref="D3:E3" si="2">POW(B3,2)</f>
        <v>25000000</v>
      </c>
      <c r="E3" s="8">
        <f t="shared" si="2"/>
        <v>40000</v>
      </c>
      <c r="F3" s="8">
        <f t="shared" si="3"/>
        <v>1000000</v>
      </c>
    </row>
    <row r="4" ht="15.75" customHeight="1">
      <c r="A4" s="5">
        <v>3.0</v>
      </c>
      <c r="B4" s="6">
        <v>10000.0</v>
      </c>
      <c r="C4" s="7">
        <v>600.0</v>
      </c>
      <c r="D4" s="8">
        <f t="shared" ref="D4:E4" si="4">POW(B4,2)</f>
        <v>100000000</v>
      </c>
      <c r="E4" s="8">
        <f t="shared" si="4"/>
        <v>360000</v>
      </c>
      <c r="F4" s="8">
        <f t="shared" si="3"/>
        <v>6000000</v>
      </c>
    </row>
    <row r="5" ht="15.75" customHeight="1">
      <c r="A5" s="5">
        <v>4.0</v>
      </c>
      <c r="B5" s="6">
        <v>10000.0</v>
      </c>
      <c r="C5" s="7">
        <v>700.0</v>
      </c>
      <c r="D5" s="8">
        <f t="shared" ref="D5:E5" si="5">POW(B5,2)</f>
        <v>100000000</v>
      </c>
      <c r="E5" s="8">
        <f t="shared" si="5"/>
        <v>490000</v>
      </c>
      <c r="F5" s="8">
        <f t="shared" si="3"/>
        <v>7000000</v>
      </c>
    </row>
    <row r="6" ht="15.75" customHeight="1">
      <c r="A6" s="5">
        <v>5.0</v>
      </c>
      <c r="B6" s="6">
        <v>20000.0</v>
      </c>
      <c r="C6" s="7">
        <v>1000.0</v>
      </c>
      <c r="D6" s="8">
        <f t="shared" ref="D6:E6" si="6">POW(B6,2)</f>
        <v>400000000</v>
      </c>
      <c r="E6" s="8">
        <f t="shared" si="6"/>
        <v>1000000</v>
      </c>
      <c r="F6" s="8">
        <f t="shared" si="3"/>
        <v>20000000</v>
      </c>
    </row>
    <row r="7" ht="15.75" customHeight="1">
      <c r="A7" s="5">
        <v>6.0</v>
      </c>
      <c r="B7" s="6">
        <v>20000.0</v>
      </c>
      <c r="C7" s="7">
        <v>1200.0</v>
      </c>
      <c r="D7" s="8">
        <f t="shared" ref="D7:E7" si="7">POW(B7,2)</f>
        <v>400000000</v>
      </c>
      <c r="E7" s="8">
        <f t="shared" si="7"/>
        <v>1440000</v>
      </c>
      <c r="F7" s="8">
        <f t="shared" si="3"/>
        <v>24000000</v>
      </c>
    </row>
    <row r="8" ht="15.75" customHeight="1">
      <c r="A8" s="5">
        <v>7.0</v>
      </c>
      <c r="B8" s="6">
        <v>20000.0</v>
      </c>
      <c r="C8" s="7">
        <v>1500.0</v>
      </c>
      <c r="D8" s="8">
        <f t="shared" ref="D8:E8" si="8">POW(B8,2)</f>
        <v>400000000</v>
      </c>
      <c r="E8" s="8">
        <f t="shared" si="8"/>
        <v>2250000</v>
      </c>
      <c r="F8" s="8">
        <f t="shared" si="3"/>
        <v>30000000</v>
      </c>
    </row>
    <row r="9" ht="15.75" customHeight="1">
      <c r="A9" s="5">
        <v>8.0</v>
      </c>
      <c r="B9" s="6">
        <v>30000.0</v>
      </c>
      <c r="C9" s="7">
        <v>800.0</v>
      </c>
      <c r="D9" s="8">
        <f t="shared" ref="D9:E9" si="9">POW(B9,2)</f>
        <v>900000000</v>
      </c>
      <c r="E9" s="8">
        <f t="shared" si="9"/>
        <v>640000</v>
      </c>
      <c r="F9" s="8">
        <f t="shared" si="3"/>
        <v>24000000</v>
      </c>
    </row>
    <row r="10" ht="15.75" customHeight="1">
      <c r="A10" s="5">
        <v>9.0</v>
      </c>
      <c r="B10" s="6">
        <v>40000.0</v>
      </c>
      <c r="C10" s="7">
        <v>1000.0</v>
      </c>
      <c r="D10" s="8">
        <f t="shared" ref="D10:E10" si="10">POW(B10,2)</f>
        <v>1600000000</v>
      </c>
      <c r="E10" s="8">
        <f t="shared" si="10"/>
        <v>1000000</v>
      </c>
      <c r="F10" s="8">
        <f t="shared" si="3"/>
        <v>40000000</v>
      </c>
    </row>
    <row r="11" ht="15.75" customHeight="1">
      <c r="A11" s="5">
        <v>10.0</v>
      </c>
      <c r="B11" s="6">
        <v>50000.0</v>
      </c>
      <c r="C11" s="7">
        <v>2000.0</v>
      </c>
      <c r="D11" s="8">
        <f t="shared" ref="D11:E11" si="11">POW(B11,2)</f>
        <v>2500000000</v>
      </c>
      <c r="E11" s="8">
        <f t="shared" si="11"/>
        <v>4000000</v>
      </c>
      <c r="F11" s="8">
        <f t="shared" si="3"/>
        <v>100000000</v>
      </c>
    </row>
    <row r="12" ht="15.75" customHeight="1">
      <c r="A12" s="5">
        <v>11.0</v>
      </c>
      <c r="B12" s="6">
        <v>60000.0</v>
      </c>
      <c r="C12" s="7">
        <v>2000.0</v>
      </c>
      <c r="D12" s="8">
        <f t="shared" ref="D12:E12" si="12">POW(B12,2)</f>
        <v>3600000000</v>
      </c>
      <c r="E12" s="8">
        <f t="shared" si="12"/>
        <v>4000000</v>
      </c>
      <c r="F12" s="8">
        <f t="shared" si="3"/>
        <v>120000000</v>
      </c>
      <c r="H12" s="9">
        <f>25*F27-B27*C27</f>
        <v>63437550000</v>
      </c>
      <c r="I12" s="10">
        <f>H12/H13</f>
        <v>0.9540508856</v>
      </c>
    </row>
    <row r="13" ht="15.75" customHeight="1">
      <c r="A13" s="5">
        <v>12.0</v>
      </c>
      <c r="B13" s="6">
        <v>70000.0</v>
      </c>
      <c r="C13" s="7">
        <v>2500.0</v>
      </c>
      <c r="D13" s="8">
        <f t="shared" ref="D13:E13" si="13">POW(B13,2)</f>
        <v>4900000000</v>
      </c>
      <c r="E13" s="8">
        <f t="shared" si="13"/>
        <v>6250000</v>
      </c>
      <c r="F13" s="8">
        <f t="shared" si="3"/>
        <v>175000000</v>
      </c>
      <c r="H13" s="8">
        <f>SQRT((25*D27-B27*B27)*(25*E27-C27*C27))</f>
        <v>66492836975</v>
      </c>
    </row>
    <row r="14" ht="15.75" customHeight="1">
      <c r="A14" s="5">
        <v>13.0</v>
      </c>
      <c r="B14" s="6">
        <v>70000.0</v>
      </c>
      <c r="C14" s="7">
        <v>3000.0</v>
      </c>
      <c r="D14" s="8">
        <f t="shared" ref="D14:E14" si="14">POW(B14,2)</f>
        <v>4900000000</v>
      </c>
      <c r="E14" s="8">
        <f t="shared" si="14"/>
        <v>9000000</v>
      </c>
      <c r="F14" s="8">
        <f t="shared" si="3"/>
        <v>210000000</v>
      </c>
    </row>
    <row r="15" ht="15.75" customHeight="1">
      <c r="A15" s="5">
        <v>14.0</v>
      </c>
      <c r="B15" s="6">
        <v>80000.0</v>
      </c>
      <c r="C15" s="7">
        <v>2500.0</v>
      </c>
      <c r="D15" s="8">
        <f t="shared" ref="D15:E15" si="15">POW(B15,2)</f>
        <v>6400000000</v>
      </c>
      <c r="E15" s="8">
        <f t="shared" si="15"/>
        <v>6250000</v>
      </c>
      <c r="F15" s="8">
        <f t="shared" si="3"/>
        <v>200000000</v>
      </c>
      <c r="H15" s="8">
        <f>CORREL(C2:C26,B2:B26)</f>
        <v>0.9540508856</v>
      </c>
    </row>
    <row r="16" ht="15.75" customHeight="1">
      <c r="A16" s="5">
        <v>15.0</v>
      </c>
      <c r="B16" s="6">
        <v>100000.0</v>
      </c>
      <c r="C16" s="7">
        <v>4000.0</v>
      </c>
      <c r="D16" s="8">
        <f t="shared" ref="D16:E16" si="16">POW(B16,2)</f>
        <v>10000000000</v>
      </c>
      <c r="E16" s="8">
        <f t="shared" si="16"/>
        <v>16000000</v>
      </c>
      <c r="F16" s="8">
        <f t="shared" si="3"/>
        <v>400000000</v>
      </c>
    </row>
    <row r="17" ht="15.75" customHeight="1">
      <c r="A17" s="5">
        <v>16.0</v>
      </c>
      <c r="B17" s="6">
        <v>100000.0</v>
      </c>
      <c r="C17" s="7">
        <v>3500.0</v>
      </c>
      <c r="D17" s="8">
        <f t="shared" ref="D17:E17" si="17">POW(B17,2)</f>
        <v>10000000000</v>
      </c>
      <c r="E17" s="8">
        <f t="shared" si="17"/>
        <v>12250000</v>
      </c>
      <c r="F17" s="8">
        <f t="shared" si="3"/>
        <v>350000000</v>
      </c>
      <c r="H17" s="8">
        <f>PEARSON(C2:C26,B2:B26)</f>
        <v>0.9540508856</v>
      </c>
    </row>
    <row r="18" ht="15.75" customHeight="1">
      <c r="A18" s="5">
        <v>17.0</v>
      </c>
      <c r="B18" s="6">
        <v>100000.0</v>
      </c>
      <c r="C18" s="7">
        <v>4000.0</v>
      </c>
      <c r="D18" s="8">
        <f t="shared" ref="D18:E18" si="18">POW(B18,2)</f>
        <v>10000000000</v>
      </c>
      <c r="E18" s="8">
        <f t="shared" si="18"/>
        <v>16000000</v>
      </c>
      <c r="F18" s="8">
        <f t="shared" si="3"/>
        <v>400000000</v>
      </c>
    </row>
    <row r="19" ht="15.75" customHeight="1">
      <c r="A19" s="5">
        <v>18.0</v>
      </c>
      <c r="B19" s="6">
        <v>120000.0</v>
      </c>
      <c r="C19" s="7">
        <v>3000.0</v>
      </c>
      <c r="D19" s="8">
        <f t="shared" ref="D19:E19" si="19">POW(B19,2)</f>
        <v>14400000000</v>
      </c>
      <c r="E19" s="8">
        <f t="shared" si="19"/>
        <v>9000000</v>
      </c>
      <c r="F19" s="8">
        <f t="shared" si="3"/>
        <v>360000000</v>
      </c>
      <c r="H19" s="11">
        <f>POW(H17,2)</f>
        <v>0.9102130923</v>
      </c>
    </row>
    <row r="20" ht="15.75" customHeight="1">
      <c r="A20" s="5">
        <v>19.0</v>
      </c>
      <c r="B20" s="6">
        <v>120000.0</v>
      </c>
      <c r="C20" s="7">
        <v>4000.0</v>
      </c>
      <c r="D20" s="8">
        <f t="shared" ref="D20:E20" si="20">POW(B20,2)</f>
        <v>14400000000</v>
      </c>
      <c r="E20" s="8">
        <f t="shared" si="20"/>
        <v>16000000</v>
      </c>
      <c r="F20" s="8">
        <f t="shared" si="3"/>
        <v>480000000</v>
      </c>
    </row>
    <row r="21" ht="15.75" customHeight="1">
      <c r="A21" s="5">
        <v>20.0</v>
      </c>
      <c r="B21" s="6">
        <v>140000.0</v>
      </c>
      <c r="C21" s="7">
        <v>4000.0</v>
      </c>
      <c r="D21" s="8">
        <f t="shared" ref="D21:E21" si="21">POW(B21,2)</f>
        <v>19600000000</v>
      </c>
      <c r="E21" s="8">
        <f t="shared" si="21"/>
        <v>16000000</v>
      </c>
      <c r="F21" s="8">
        <f t="shared" si="3"/>
        <v>560000000</v>
      </c>
    </row>
    <row r="22" ht="15.75" customHeight="1">
      <c r="A22" s="5">
        <v>21.0</v>
      </c>
      <c r="B22" s="6">
        <v>150000.0</v>
      </c>
      <c r="C22" s="7">
        <v>5000.0</v>
      </c>
      <c r="D22" s="8">
        <f t="shared" ref="D22:E22" si="22">POW(B22,2)</f>
        <v>22500000000</v>
      </c>
      <c r="E22" s="8">
        <f t="shared" si="22"/>
        <v>25000000</v>
      </c>
      <c r="F22" s="8">
        <f t="shared" si="3"/>
        <v>750000000</v>
      </c>
    </row>
    <row r="23" ht="15.75" customHeight="1">
      <c r="A23" s="5">
        <v>22.0</v>
      </c>
      <c r="B23" s="6">
        <v>180000.0</v>
      </c>
      <c r="C23" s="7">
        <v>4000.0</v>
      </c>
      <c r="D23" s="8">
        <f t="shared" ref="D23:E23" si="23">POW(B23,2)</f>
        <v>32400000000</v>
      </c>
      <c r="E23" s="8">
        <f t="shared" si="23"/>
        <v>16000000</v>
      </c>
      <c r="F23" s="8">
        <f t="shared" si="3"/>
        <v>720000000</v>
      </c>
    </row>
    <row r="24" ht="15.75" customHeight="1">
      <c r="A24" s="5">
        <v>23.0</v>
      </c>
      <c r="B24" s="6">
        <v>180000.0</v>
      </c>
      <c r="C24" s="7">
        <v>5000.0</v>
      </c>
      <c r="D24" s="8">
        <f t="shared" ref="D24:E24" si="24">POW(B24,2)</f>
        <v>32400000000</v>
      </c>
      <c r="E24" s="8">
        <f t="shared" si="24"/>
        <v>25000000</v>
      </c>
      <c r="F24" s="8">
        <f t="shared" si="3"/>
        <v>900000000</v>
      </c>
    </row>
    <row r="25" ht="15.75" customHeight="1">
      <c r="A25" s="5">
        <v>24.0</v>
      </c>
      <c r="B25" s="6">
        <v>200000.0</v>
      </c>
      <c r="C25" s="7">
        <v>6000.0</v>
      </c>
      <c r="D25" s="8">
        <f t="shared" ref="D25:E25" si="25">POW(B25,2)</f>
        <v>40000000000</v>
      </c>
      <c r="E25" s="8">
        <f t="shared" si="25"/>
        <v>36000000</v>
      </c>
      <c r="F25" s="8">
        <f t="shared" si="3"/>
        <v>1200000000</v>
      </c>
    </row>
    <row r="26" ht="15.75" customHeight="1">
      <c r="A26" s="5">
        <v>25.0</v>
      </c>
      <c r="B26" s="6">
        <v>200000.0</v>
      </c>
      <c r="C26" s="7">
        <v>5000.0</v>
      </c>
      <c r="D26" s="8">
        <f t="shared" ref="D26:E26" si="26">POW(B26,2)</f>
        <v>40000000000</v>
      </c>
      <c r="E26" s="8">
        <f t="shared" si="26"/>
        <v>25000000</v>
      </c>
      <c r="F26" s="8">
        <f t="shared" si="3"/>
        <v>1000000000</v>
      </c>
    </row>
    <row r="27" ht="15.75" customHeight="1">
      <c r="A27" s="12" t="s">
        <v>7</v>
      </c>
      <c r="B27" s="12">
        <f t="shared" ref="B27:F27" si="27">SUM(B2:B26)</f>
        <v>2078000</v>
      </c>
      <c r="C27" s="12">
        <f t="shared" si="27"/>
        <v>66650</v>
      </c>
      <c r="D27" s="12">
        <f t="shared" si="27"/>
        <v>271934000000</v>
      </c>
      <c r="E27" s="12">
        <f t="shared" si="27"/>
        <v>248992500</v>
      </c>
      <c r="F27" s="12">
        <f t="shared" si="27"/>
        <v>8077450000</v>
      </c>
    </row>
    <row r="28" ht="15.75" customHeight="1"/>
    <row r="29" ht="15.75" customHeight="1"/>
    <row r="30" ht="15.75" customHeight="1">
      <c r="B30" s="13">
        <f t="array" ref="B30:C30">LINEST(C2:C26,B2:B26)</f>
        <v>0.02557691393</v>
      </c>
      <c r="C30" s="13">
        <v>540.0469143228995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