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Invoice" sheetId="1" r:id="rId1"/>
    <s:sheet name="Invoice(USD)" sheetId="2" r:id="rId2"/>
    <s:sheet name="Rates" sheetId="3" r:id="rId3" state="hidden"/>
    <s:sheet name="ClientAddresses(Poolwise)" sheetId="4" r:id="rId4" state="hidden"/>
    <s:sheet name="Tracker" sheetId="5" r:id="rId5" state="hidden"/>
    <s:sheet name="TrUSD" sheetId="6" r:id="rId6" state="hidden"/>
    <s:sheet name="TsINR" sheetId="7" r:id="rId7" state="hidden"/>
    <s:sheet name="Sheet1" sheetId="8" r:id="rId8" state="hidden"/>
    <s:sheet name="Sheet2" sheetId="9" r:id="rId9" state="hidden"/>
    <s:sheet name="Invoice(INR)" sheetId="10" r:id="rId10"/>
  </s:sheets>
  <s:definedNames>
    <s:definedName localSheetId="9" name="Excel_BuiltIn__FilterDatabase">'Invoice(INR)'!$A$2:$R$44</s:definedName>
    <s:definedName hidden="1" localSheetId="4" name="_xlnm._FilterDatabase">'Tracker'!$A$2:$S$42</s:definedName>
    <s:definedName hidden="1" localSheetId="5" name="_xlnm._FilterDatabase">'TrUSD'!$A$2:$S$17</s:definedName>
    <s:definedName hidden="1" localSheetId="6" name="_xlnm._FilterDatabase">'TsINR'!$A$2:$T$6</s:definedName>
  </s:definedNames>
  <s:calcPr calcId="124519" fullCalcOnLoad="1"/>
</s:workbook>
</file>

<file path=xl/sharedStrings.xml><?xml version="1.0" encoding="utf-8"?>
<sst xmlns="http://schemas.openxmlformats.org/spreadsheetml/2006/main" uniqueCount="515">
  <si>
    <t>S.N.</t>
  </si>
  <si>
    <t>Invoice No.</t>
  </si>
  <si>
    <t>Dated</t>
  </si>
  <si>
    <t>Vessel/Month</t>
  </si>
  <si>
    <t>Period</t>
  </si>
  <si>
    <t>Voy No</t>
  </si>
  <si>
    <t>PIC</t>
  </si>
  <si>
    <t>Client</t>
  </si>
  <si>
    <t>USD</t>
  </si>
  <si>
    <t>Exch</t>
  </si>
  <si>
    <t>INR</t>
  </si>
  <si>
    <t>TDS</t>
  </si>
  <si>
    <t>CGST@9.0%</t>
  </si>
  <si>
    <t>SGST@9.0%</t>
  </si>
  <si>
    <t>Net INR</t>
  </si>
  <si>
    <t>Net INR (Poompuhar only) 2% IGST TDS</t>
  </si>
  <si>
    <t>Recvd Date</t>
  </si>
  <si>
    <t>Disch.Port</t>
  </si>
  <si>
    <t>Disch. Date</t>
  </si>
  <si>
    <t>BOOK</t>
  </si>
  <si>
    <t>Account Tab</t>
  </si>
  <si>
    <t>Voyage ID</t>
  </si>
  <si>
    <t>3976/2425</t>
  </si>
  <si>
    <t>28-Feb-25</t>
  </si>
  <si>
    <t>Clearlake</t>
  </si>
  <si>
    <t>01 Feb to 28 Feb 2025</t>
  </si>
  <si>
    <t>Capt. Siva Mani Raaj</t>
  </si>
  <si>
    <t>500</t>
  </si>
  <si>
    <t>Master List of Client</t>
  </si>
  <si>
    <t>SN</t>
  </si>
  <si>
    <t>Invoice Pool</t>
  </si>
  <si>
    <t>Rate</t>
  </si>
  <si>
    <t>Remarks</t>
  </si>
  <si>
    <t>Date Service Started</t>
  </si>
  <si>
    <t>Path for Saving Invoices</t>
  </si>
  <si>
    <t>Clearlake(1-4)</t>
  </si>
  <si>
    <t>Clearlake(5-10)</t>
  </si>
  <si>
    <t>HMM</t>
  </si>
  <si>
    <t>Clearlake(11onwards)</t>
  </si>
  <si>
    <t>Reliance</t>
  </si>
  <si>
    <t>Shell</t>
  </si>
  <si>
    <t>Testing</t>
  </si>
  <si>
    <t>Essar</t>
  </si>
  <si>
    <t>Pool</t>
  </si>
  <si>
    <t>Address 1</t>
  </si>
  <si>
    <t>Address 2</t>
  </si>
  <si>
    <t>Address 3</t>
  </si>
  <si>
    <t>Address 4</t>
  </si>
  <si>
    <t>Path</t>
  </si>
  <si>
    <t>Clearlake Shipping Pte Ltd</t>
  </si>
  <si>
    <t>12, Marina Boulevard,</t>
  </si>
  <si>
    <t>35-02 Marina Bay Financial Centre Tower 3,</t>
  </si>
  <si>
    <t>Singapore, 018982</t>
  </si>
  <si>
    <t>\\172.16.5.100\Finance\Finance\Current\Finance\BIM\Clearlake</t>
  </si>
  <si>
    <t>Hyundai Merchant Marine Co,. Ltd.</t>
  </si>
  <si>
    <t>194 Yulgok-ro</t>
  </si>
  <si>
    <t>Jongro-gu,</t>
  </si>
  <si>
    <t>Seoul 110-754, Korea</t>
  </si>
  <si>
    <t>\\172.16.5.100\Finance\Finance\Current\Finance\BIM\HMM</t>
  </si>
  <si>
    <t>Reliance Industries Limited</t>
  </si>
  <si>
    <t>Reliance Corporate Park,</t>
  </si>
  <si>
    <t>MIDC Industrial Area, Ghansoli,</t>
  </si>
  <si>
    <t>Navi Mumbai, Maharashtra 400701, India</t>
  </si>
  <si>
    <t>\\172.16.5.100\Finance\Finance\Current\Finance\BIM\Reliance</t>
  </si>
  <si>
    <t>Shell International Trading and</t>
  </si>
  <si>
    <t>Shipping Company Limited</t>
  </si>
  <si>
    <t>80 Strand, London</t>
  </si>
  <si>
    <t>WC2R 0ZA</t>
  </si>
  <si>
    <t>\\172.16.5.100\Finance\Finance\Current\Finance\BIM\Shell</t>
  </si>
  <si>
    <t>Essar Oil Limited</t>
  </si>
  <si>
    <t>4th Floor, Tower-II, Equinox Business Park</t>
  </si>
  <si>
    <t>(Peninsula Techno Park), off Bandra Kurla Complex,</t>
  </si>
  <si>
    <t>LBS Marg, Kurla (W),Mumbai-400070 | Maharashtra | India |</t>
  </si>
  <si>
    <t>\\172.16.5.100\Finance\Finance\Current\Finance\BIM\Testing</t>
  </si>
  <si>
    <t>Current Row where latest invoice details needs to be printed</t>
  </si>
  <si>
    <t>Net USD</t>
  </si>
  <si>
    <t>Inv Sys No</t>
  </si>
  <si>
    <t>0101/1516</t>
  </si>
  <si>
    <t>Nave Photon</t>
  </si>
  <si>
    <t>01 May 2016 to 31 May 2016</t>
  </si>
  <si>
    <t>Capt Siva Mani Raaj</t>
  </si>
  <si>
    <t>CLEARLAKE</t>
  </si>
  <si>
    <t>BOSS</t>
  </si>
  <si>
    <t>1002/1617</t>
  </si>
  <si>
    <t>01 June 2016 to 30 June 2016</t>
  </si>
  <si>
    <t>1004/1516</t>
  </si>
  <si>
    <t>01 Jul to 31 Jul 2016</t>
  </si>
  <si>
    <t>1003/1516</t>
  </si>
  <si>
    <t>Smiti</t>
  </si>
  <si>
    <t>Jane Park</t>
  </si>
  <si>
    <t>Cancelled</t>
  </si>
  <si>
    <t>1005/1516</t>
  </si>
  <si>
    <t>01 Aug to 31 Aug 2016</t>
  </si>
  <si>
    <t>1006/1516</t>
  </si>
  <si>
    <t>01 Sep to 30 Sep 2016</t>
  </si>
  <si>
    <t>v007</t>
  </si>
  <si>
    <t>Capt Siva</t>
  </si>
  <si>
    <t>1007/1516</t>
  </si>
  <si>
    <t>01 Oct to 30 Oct 2016</t>
  </si>
  <si>
    <t>1008/1516</t>
  </si>
  <si>
    <t>RIL-VLCC</t>
  </si>
  <si>
    <t>Sudhakar</t>
  </si>
  <si>
    <t>RELIANCE</t>
  </si>
  <si>
    <t>1009/1516</t>
  </si>
  <si>
    <t>01 Nov to 30 Nov 2016</t>
  </si>
  <si>
    <t>BOSS:- Excess payment of one invoice</t>
  </si>
  <si>
    <t>1010/1516</t>
  </si>
  <si>
    <t>1011/1516</t>
  </si>
  <si>
    <t>1012/1516</t>
  </si>
  <si>
    <t>RIL-CPP</t>
  </si>
  <si>
    <t>Umesh</t>
  </si>
  <si>
    <t>1013/1617</t>
  </si>
  <si>
    <t>1014/1617</t>
  </si>
  <si>
    <t>1015/1617</t>
  </si>
  <si>
    <t>Torm Valborg</t>
  </si>
  <si>
    <t>Gaurav Gupta</t>
  </si>
  <si>
    <t>CHM</t>
  </si>
  <si>
    <t>1016/1617</t>
  </si>
  <si>
    <t>01 Apr to 30 Apr</t>
  </si>
  <si>
    <t>1018/1617</t>
  </si>
  <si>
    <t>1019/1617</t>
  </si>
  <si>
    <t>1020/1617</t>
  </si>
  <si>
    <t>1017/1617</t>
  </si>
  <si>
    <t>1021/1617</t>
  </si>
  <si>
    <t>1022/1617</t>
  </si>
  <si>
    <t>1023/1617</t>
  </si>
  <si>
    <t>Aqua - Series</t>
  </si>
  <si>
    <t>Oct 2016 to  May 2017</t>
  </si>
  <si>
    <t>Jens Pribnow</t>
  </si>
  <si>
    <t>Cape tankers</t>
  </si>
  <si>
    <t>1024/1617</t>
  </si>
  <si>
    <t>1025/1617</t>
  </si>
  <si>
    <t>1026/1617</t>
  </si>
  <si>
    <t>Phoenix Alpha</t>
  </si>
  <si>
    <t>1027/1617</t>
  </si>
  <si>
    <t>RIL-VLCC (GST)</t>
  </si>
  <si>
    <t>July &amp; Aug 2017</t>
  </si>
  <si>
    <t>1028/1617</t>
  </si>
  <si>
    <t>RIL-CPP (GST)</t>
  </si>
  <si>
    <t>1029/1617</t>
  </si>
  <si>
    <t>Targale</t>
  </si>
  <si>
    <t>01 Jul to 31 Jul 2017</t>
  </si>
  <si>
    <t>1030/1617</t>
  </si>
  <si>
    <t>Aristoklis</t>
  </si>
  <si>
    <t>Ruchir Seth</t>
  </si>
  <si>
    <t>Andeavor</t>
  </si>
  <si>
    <t>1031/1617</t>
  </si>
  <si>
    <t>Jurkalne</t>
  </si>
  <si>
    <t>1032/1617</t>
  </si>
  <si>
    <t>Stavanger Bliss</t>
  </si>
  <si>
    <t>1033/1617</t>
  </si>
  <si>
    <t>Deshbhakt</t>
  </si>
  <si>
    <t>1034/1617</t>
  </si>
  <si>
    <t>01 Aug to 31 Aug 2017</t>
  </si>
  <si>
    <t>1035/1617</t>
  </si>
  <si>
    <t>Aristaios</t>
  </si>
  <si>
    <t>1036/1617</t>
  </si>
  <si>
    <t>Diligent Warrior</t>
  </si>
  <si>
    <t>v12</t>
  </si>
  <si>
    <t>Sanjay Kumar</t>
  </si>
  <si>
    <t>1037/1617</t>
  </si>
  <si>
    <t>1038/1617</t>
  </si>
  <si>
    <t>1039/1617</t>
  </si>
  <si>
    <t>1040/1617</t>
  </si>
  <si>
    <t>Yang Ning Hu</t>
  </si>
  <si>
    <t>v0517087</t>
  </si>
  <si>
    <t>NEW INVOICE NUMBER</t>
  </si>
  <si>
    <t>Payment Date</t>
  </si>
  <si>
    <t>RIL</t>
  </si>
  <si>
    <t>ORIGINAL TRACKER</t>
  </si>
  <si>
    <t>01 May to 31 May 2017</t>
  </si>
  <si>
    <t>Processed</t>
  </si>
  <si>
    <t>3975/2425</t>
  </si>
  <si>
    <t>4050</t>
  </si>
  <si>
    <t>3974/2425</t>
  </si>
  <si>
    <t>35100</t>
  </si>
  <si>
    <t>3973/2425</t>
  </si>
  <si>
    <t>Chevron</t>
  </si>
  <si>
    <t>Mr. Kaustubh Vijapure</t>
  </si>
  <si>
    <t>3720</t>
  </si>
  <si>
    <t>3972/2425</t>
  </si>
  <si>
    <t>1890</t>
  </si>
  <si>
    <t>3971/2425</t>
  </si>
  <si>
    <t>450</t>
  </si>
  <si>
    <t>3970/2425</t>
  </si>
  <si>
    <t>540</t>
  </si>
  <si>
    <t>3969/2425</t>
  </si>
  <si>
    <t>4200</t>
  </si>
  <si>
    <t>3968/2425</t>
  </si>
  <si>
    <t>3375</t>
  </si>
  <si>
    <t>3967/2425</t>
  </si>
  <si>
    <t>3966/2425</t>
  </si>
  <si>
    <t>27540</t>
  </si>
  <si>
    <t>3965/2425</t>
  </si>
  <si>
    <t>LIGHTHOUSE NAVIGATION PTE LTD</t>
  </si>
  <si>
    <t>Sebastian R. Nielsen</t>
  </si>
  <si>
    <t>314</t>
  </si>
  <si>
    <t>3964/2425</t>
  </si>
  <si>
    <t>Dynacom</t>
  </si>
  <si>
    <t>Mr. Evangelos Adam</t>
  </si>
  <si>
    <t>331</t>
  </si>
  <si>
    <t>3963/2425</t>
  </si>
  <si>
    <t>341</t>
  </si>
  <si>
    <t>3962/2425</t>
  </si>
  <si>
    <t>177</t>
  </si>
  <si>
    <t>3961/2425</t>
  </si>
  <si>
    <t>253</t>
  </si>
  <si>
    <t>3960/2425</t>
  </si>
  <si>
    <t>4000</t>
  </si>
  <si>
    <t>3959/2425</t>
  </si>
  <si>
    <t>Pacific Basin</t>
  </si>
  <si>
    <t>Mr. Nikolaj Petersen</t>
  </si>
  <si>
    <t>26560</t>
  </si>
  <si>
    <t>3958/2425</t>
  </si>
  <si>
    <t>Reliance Industries (Middle East) DMCC</t>
  </si>
  <si>
    <t>Mr Suresh Pithani</t>
  </si>
  <si>
    <t>525</t>
  </si>
  <si>
    <t>3957/2425</t>
  </si>
  <si>
    <t>3956/2425</t>
  </si>
  <si>
    <t>3955/2425</t>
  </si>
  <si>
    <t>3954/2425</t>
  </si>
  <si>
    <t>3953/2425</t>
  </si>
  <si>
    <t>3952/2425</t>
  </si>
  <si>
    <t>3951/2425</t>
  </si>
  <si>
    <t>3950/2425</t>
  </si>
  <si>
    <t>3949/2425</t>
  </si>
  <si>
    <t>RELIANCE INTERNATIONAL LIMITED</t>
  </si>
  <si>
    <t>3948/2425</t>
  </si>
  <si>
    <t>Adhart Shipping Pte. Ltd</t>
  </si>
  <si>
    <t>Mr. Vinod Dubey</t>
  </si>
  <si>
    <t>7200</t>
  </si>
  <si>
    <t>3947/2425</t>
  </si>
  <si>
    <t>5600</t>
  </si>
  <si>
    <t>3946/2425</t>
  </si>
  <si>
    <t>Shell LNG EU-ETS</t>
  </si>
  <si>
    <t>Richard Dickens &amp; Chris Baldwin</t>
  </si>
  <si>
    <t>3945/2425</t>
  </si>
  <si>
    <t>Oceonix</t>
  </si>
  <si>
    <t>Mr Yekta Oksuz</t>
  </si>
  <si>
    <t>38907</t>
  </si>
  <si>
    <t>3944/2425</t>
  </si>
  <si>
    <t>Bunker Dashboard (Crude STSL)</t>
  </si>
  <si>
    <t>Christopher Alcock</t>
  </si>
  <si>
    <t>250</t>
  </si>
  <si>
    <t>3943/2425</t>
  </si>
  <si>
    <t>Bunker Dashboard (STSP MR)</t>
  </si>
  <si>
    <t>350</t>
  </si>
  <si>
    <t>3942/2425</t>
  </si>
  <si>
    <t>STASCO Bitumen</t>
  </si>
  <si>
    <t>Robert Rayner</t>
  </si>
  <si>
    <t>1395</t>
  </si>
  <si>
    <t>3941/2425</t>
  </si>
  <si>
    <t>STSP Small</t>
  </si>
  <si>
    <t>2540</t>
  </si>
  <si>
    <t>3940/2425</t>
  </si>
  <si>
    <t>STSP MR</t>
  </si>
  <si>
    <t>19390</t>
  </si>
  <si>
    <t>3939/2425</t>
  </si>
  <si>
    <t>STSP LR</t>
  </si>
  <si>
    <t>8550</t>
  </si>
  <si>
    <t>3938/2425</t>
  </si>
  <si>
    <t>SITME</t>
  </si>
  <si>
    <t>415</t>
  </si>
  <si>
    <t>3937/2425</t>
  </si>
  <si>
    <t>ROPA Small</t>
  </si>
  <si>
    <t>2790</t>
  </si>
  <si>
    <t>3936/2425</t>
  </si>
  <si>
    <t>LPG</t>
  </si>
  <si>
    <t>1660</t>
  </si>
  <si>
    <t>3935/2425</t>
  </si>
  <si>
    <t>Crude SWEST</t>
  </si>
  <si>
    <t>4320</t>
  </si>
  <si>
    <t>3934/2425</t>
  </si>
  <si>
    <t>SETL Bitumen</t>
  </si>
  <si>
    <t>2175</t>
  </si>
  <si>
    <t>3933/2425</t>
  </si>
  <si>
    <t>Crude STSL</t>
  </si>
  <si>
    <t>11090</t>
  </si>
  <si>
    <t>3932/2425</t>
  </si>
  <si>
    <t>Crude STASCO</t>
  </si>
  <si>
    <t>880</t>
  </si>
  <si>
    <t>3931/2425</t>
  </si>
  <si>
    <t>BSL1 FPSO</t>
  </si>
  <si>
    <t>594</t>
  </si>
  <si>
    <t>3930/2425</t>
  </si>
  <si>
    <t>Crude BSL1</t>
  </si>
  <si>
    <t>3170</t>
  </si>
  <si>
    <t>3929/2425</t>
  </si>
  <si>
    <t>Chemicals</t>
  </si>
  <si>
    <t>4865</t>
  </si>
  <si>
    <t>3928/2425</t>
  </si>
  <si>
    <t>APJ</t>
  </si>
  <si>
    <t>Mr. Amalan Dasgupta</t>
  </si>
  <si>
    <t>3927/2425</t>
  </si>
  <si>
    <t>3926/2425</t>
  </si>
  <si>
    <t>Sakhalin Energy</t>
  </si>
  <si>
    <t>Mr. Egor Lukin</t>
  </si>
  <si>
    <t>1320</t>
  </si>
  <si>
    <t>3925/2425</t>
  </si>
  <si>
    <t>Ultranav</t>
  </si>
  <si>
    <t>.</t>
  </si>
  <si>
    <t>3924/2425</t>
  </si>
  <si>
    <t>Mr. Ruben Araos</t>
  </si>
  <si>
    <t>2025</t>
  </si>
  <si>
    <t>3923/2425</t>
  </si>
  <si>
    <t>2970</t>
  </si>
  <si>
    <t>3922/2425</t>
  </si>
  <si>
    <t>13365</t>
  </si>
  <si>
    <t>3921/2425</t>
  </si>
  <si>
    <t>MMS Tokyo</t>
  </si>
  <si>
    <t>Capt. Yaduraj Singh Tyagi</t>
  </si>
  <si>
    <t>475</t>
  </si>
  <si>
    <t>3920/2425</t>
  </si>
  <si>
    <t>3919/2425</t>
  </si>
  <si>
    <t>Montfort</t>
  </si>
  <si>
    <t>Mr. Sony Sebastian</t>
  </si>
  <si>
    <t>3918/2425</t>
  </si>
  <si>
    <t>Engie</t>
  </si>
  <si>
    <t>Miles Lidsey</t>
  </si>
  <si>
    <t>1240</t>
  </si>
  <si>
    <t>3917/2425</t>
  </si>
  <si>
    <t>RWE SUPPLY AND TRADING GMBH</t>
  </si>
  <si>
    <t>Mr. Will</t>
  </si>
  <si>
    <t>3200</t>
  </si>
  <si>
    <t>3916/2425</t>
  </si>
  <si>
    <t>Shell LNG</t>
  </si>
  <si>
    <t>39195</t>
  </si>
  <si>
    <t>3915/2425</t>
  </si>
  <si>
    <t>3850</t>
  </si>
  <si>
    <t>3914/2425</t>
  </si>
  <si>
    <t>10450</t>
  </si>
  <si>
    <t>3913/2425</t>
  </si>
  <si>
    <t>15400</t>
  </si>
  <si>
    <t>3912/2425</t>
  </si>
  <si>
    <t>550</t>
  </si>
  <si>
    <t>3911/2425</t>
  </si>
  <si>
    <t>3910/2425</t>
  </si>
  <si>
    <t>ALADIN EXPRESS (ALX) DMCC</t>
  </si>
  <si>
    <t>Capt. Karmveer Singh</t>
  </si>
  <si>
    <t>495</t>
  </si>
  <si>
    <t>3909/2425</t>
  </si>
  <si>
    <t>3908/2425</t>
  </si>
  <si>
    <t>3907/2425</t>
  </si>
  <si>
    <t>NPDL</t>
  </si>
  <si>
    <t>Aziz Ahmed</t>
  </si>
  <si>
    <t>3906/2425</t>
  </si>
  <si>
    <t>3905/2425</t>
  </si>
  <si>
    <t>3904/2425</t>
  </si>
  <si>
    <t>3903/2425</t>
  </si>
  <si>
    <t>3902/2425</t>
  </si>
  <si>
    <t>3901/2425</t>
  </si>
  <si>
    <t>3900/2425</t>
  </si>
  <si>
    <t>3899/2425</t>
  </si>
  <si>
    <t>Ardmore</t>
  </si>
  <si>
    <t>Mr. Robert Gaina</t>
  </si>
  <si>
    <t>315</t>
  </si>
  <si>
    <t>3898/2425</t>
  </si>
  <si>
    <t>3897/2425</t>
  </si>
  <si>
    <t>3896/2425</t>
  </si>
  <si>
    <t>3895/2425</t>
  </si>
  <si>
    <t>Cliff Shipping</t>
  </si>
  <si>
    <t>Sergey Pereverzev</t>
  </si>
  <si>
    <t>5509</t>
  </si>
  <si>
    <t>19/Mar/2025</t>
  </si>
  <si>
    <t>3894/2425</t>
  </si>
  <si>
    <t>15000</t>
  </si>
  <si>
    <t>3893/2425</t>
  </si>
  <si>
    <t>25-Feb-25</t>
  </si>
  <si>
    <t>01 Nov to 30 Nov 2024</t>
  </si>
  <si>
    <t>9200</t>
  </si>
  <si>
    <t>3892/2425</t>
  </si>
  <si>
    <t>20-Feb-25</t>
  </si>
  <si>
    <t>01 Jan to 31 Jan 2025</t>
  </si>
  <si>
    <t>26240</t>
  </si>
  <si>
    <t>3891/2425</t>
  </si>
  <si>
    <t>Oldendorff</t>
  </si>
  <si>
    <t>Mr. Rayjo Paul</t>
  </si>
  <si>
    <t>179</t>
  </si>
  <si>
    <t>3890/2425</t>
  </si>
  <si>
    <t>161278</t>
  </si>
  <si>
    <t>3889/2425</t>
  </si>
  <si>
    <t>3888/2425</t>
  </si>
  <si>
    <t>3887/2425</t>
  </si>
  <si>
    <t>19-Feb-25</t>
  </si>
  <si>
    <t>3886/2425</t>
  </si>
  <si>
    <t>17-Feb-25</t>
  </si>
  <si>
    <t>3885/2425</t>
  </si>
  <si>
    <t>3884/2425</t>
  </si>
  <si>
    <t>3883/2425</t>
  </si>
  <si>
    <t>3882/2425</t>
  </si>
  <si>
    <t>12-Feb-25</t>
  </si>
  <si>
    <t>3881/2425</t>
  </si>
  <si>
    <t>3880/2425</t>
  </si>
  <si>
    <t>KARPOWERSHIP INDONESIA 14 DMCC</t>
  </si>
  <si>
    <t>Mr. Goktay Gokalp</t>
  </si>
  <si>
    <t>720</t>
  </si>
  <si>
    <t>3879/2425</t>
  </si>
  <si>
    <t>Horizon Shipping (Panama) Inc</t>
  </si>
  <si>
    <t>Mr. Javier Zamora</t>
  </si>
  <si>
    <t>25352</t>
  </si>
  <si>
    <t>3878/2425</t>
  </si>
  <si>
    <t>3877/2425</t>
  </si>
  <si>
    <t>3876/2425</t>
  </si>
  <si>
    <t>3875/2425</t>
  </si>
  <si>
    <t>3874/2425</t>
  </si>
  <si>
    <t>SM KOREA LINE</t>
  </si>
  <si>
    <t>Dowon Yoo</t>
  </si>
  <si>
    <t>3873/2425</t>
  </si>
  <si>
    <t>10-Feb-25</t>
  </si>
  <si>
    <t>3872/2425</t>
  </si>
  <si>
    <t>3871/2425</t>
  </si>
  <si>
    <t>3870/2425</t>
  </si>
  <si>
    <t>3869/2425</t>
  </si>
  <si>
    <t>3868/2425</t>
  </si>
  <si>
    <t>3867/2425</t>
  </si>
  <si>
    <t>3866/2425</t>
  </si>
  <si>
    <t>3865/2425</t>
  </si>
  <si>
    <t>281</t>
  </si>
  <si>
    <t>3864/2425</t>
  </si>
  <si>
    <t>9300</t>
  </si>
  <si>
    <t>3863/2425</t>
  </si>
  <si>
    <t>3862/2425</t>
  </si>
  <si>
    <t>3861/2425</t>
  </si>
  <si>
    <t>3860/2425</t>
  </si>
  <si>
    <t>4185</t>
  </si>
  <si>
    <t>3859/2425</t>
  </si>
  <si>
    <t>3858/2425</t>
  </si>
  <si>
    <t>25500</t>
  </si>
  <si>
    <t>3857/2425</t>
  </si>
  <si>
    <t>Tankers International Limited</t>
  </si>
  <si>
    <t>Matthew Smith</t>
  </si>
  <si>
    <t>14850</t>
  </si>
  <si>
    <t>3856/2425</t>
  </si>
  <si>
    <t>3855/2425</t>
  </si>
  <si>
    <t>3854/2425</t>
  </si>
  <si>
    <t>3853/2425</t>
  </si>
  <si>
    <t>07-Feb-25</t>
  </si>
  <si>
    <t>3852/2425</t>
  </si>
  <si>
    <t>3851/2425</t>
  </si>
  <si>
    <t>3850/2425</t>
  </si>
  <si>
    <t>4950</t>
  </si>
  <si>
    <t>3849/2425</t>
  </si>
  <si>
    <t>40050</t>
  </si>
  <si>
    <t>3848/2425</t>
  </si>
  <si>
    <t>06-Feb-25</t>
  </si>
  <si>
    <t>38881.65</t>
  </si>
  <si>
    <t>28/Feb/2025</t>
  </si>
  <si>
    <t>3847/2425</t>
  </si>
  <si>
    <t>3846/2425</t>
  </si>
  <si>
    <t>3845/2425</t>
  </si>
  <si>
    <t>3844/2425</t>
  </si>
  <si>
    <t>3843/2425</t>
  </si>
  <si>
    <t>3842/2425</t>
  </si>
  <si>
    <t>3841/2425</t>
  </si>
  <si>
    <t>3840/2425</t>
  </si>
  <si>
    <t>3839/2425</t>
  </si>
  <si>
    <t>10000</t>
  </si>
  <si>
    <t>3838/2425</t>
  </si>
  <si>
    <t>3837/2425</t>
  </si>
  <si>
    <t>17600</t>
  </si>
  <si>
    <t>3836/2425</t>
  </si>
  <si>
    <t>8000</t>
  </si>
  <si>
    <t>3835/2425</t>
  </si>
  <si>
    <t>23600</t>
  </si>
  <si>
    <t>3834/2425</t>
  </si>
  <si>
    <t>05-Feb-25</t>
  </si>
  <si>
    <t>3833/2425</t>
  </si>
  <si>
    <t>3832/2425</t>
  </si>
  <si>
    <t>3831/2425</t>
  </si>
  <si>
    <t>2155</t>
  </si>
  <si>
    <t>3830/2425</t>
  </si>
  <si>
    <t>19805</t>
  </si>
  <si>
    <t>3829/2425</t>
  </si>
  <si>
    <t>8450</t>
  </si>
  <si>
    <t>3828/2425</t>
  </si>
  <si>
    <t>3827/2425</t>
  </si>
  <si>
    <t>2820</t>
  </si>
  <si>
    <t>3826/2425</t>
  </si>
  <si>
    <t>3825/2425</t>
  </si>
  <si>
    <t>4400</t>
  </si>
  <si>
    <t>3824/2425</t>
  </si>
  <si>
    <t>2560</t>
  </si>
  <si>
    <t>3823/2425</t>
  </si>
  <si>
    <t>11575</t>
  </si>
  <si>
    <t>3822/2425</t>
  </si>
  <si>
    <t>465</t>
  </si>
  <si>
    <t>3821/2425</t>
  </si>
  <si>
    <t>3820/2425</t>
  </si>
  <si>
    <t>3140</t>
  </si>
  <si>
    <t>3819/2425</t>
  </si>
  <si>
    <t>4715</t>
  </si>
  <si>
    <t>3818/2425</t>
  </si>
  <si>
    <t>Shell Bukom</t>
  </si>
  <si>
    <t>Maggie Tay</t>
  </si>
  <si>
    <t>1750</t>
  </si>
  <si>
    <t>3817/2425</t>
  </si>
  <si>
    <t>14/Feb/2025</t>
  </si>
  <si>
    <t>3816/2425</t>
  </si>
  <si>
    <t>3815/2425</t>
  </si>
  <si>
    <t>3814/2425</t>
  </si>
  <si>
    <t>3813/2425</t>
  </si>
  <si>
    <t>3812/2425</t>
  </si>
  <si>
    <t>3811/2425</t>
  </si>
  <si>
    <t>03-Feb-25</t>
  </si>
  <si>
    <t>900</t>
  </si>
  <si>
    <t>3810/2425</t>
  </si>
  <si>
    <t>3809/2425</t>
  </si>
  <si>
    <t>3808/2425</t>
  </si>
  <si>
    <t>3807/2425</t>
  </si>
  <si>
    <t>3806/2425</t>
  </si>
  <si>
    <t>3840</t>
  </si>
  <si>
    <t>3805/2425</t>
  </si>
  <si>
    <t>620</t>
  </si>
  <si>
    <t>3804/2425</t>
  </si>
  <si>
    <t>3803/2425</t>
  </si>
</sst>
</file>

<file path=xl/styles.xml><?xml version="1.0" encoding="utf-8"?>
<styleSheet xmlns="http://schemas.openxmlformats.org/spreadsheetml/2006/main">
  <numFmts count="7">
    <numFmt formatCode="General" numFmtId="164"/>
    <numFmt formatCode="0.00" numFmtId="165"/>
    <numFmt formatCode="D\ MMM\ YY" numFmtId="166"/>
    <numFmt formatCode="MM/YY" numFmtId="167"/>
    <numFmt formatCode="0.0" numFmtId="168"/>
    <numFmt formatCode="0" numFmtId="169"/>
    <numFmt formatCode="DD/MMM" numFmtId="170"/>
  </numFmts>
  <fonts count="2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8"/>
    </font>
    <font>
      <name val="Arial"/>
      <charset val="1"/>
      <family val="2"/>
      <b val="1"/>
      <color rgb="FF000000"/>
      <sz val="10"/>
      <u val="single"/>
    </font>
    <font>
      <name val="Arial"/>
      <charset val="1"/>
      <family val="2"/>
      <color rgb="FF000000"/>
      <sz val="10"/>
    </font>
    <font>
      <name val="Calibri"/>
      <charset val="1"/>
      <family val="2"/>
      <color rgb="FF0000FF"/>
      <sz val="11.65"/>
      <u val="single"/>
    </font>
    <font>
      <name val="Arial"/>
      <charset val="1"/>
      <family val="2"/>
      <color rgb="FFFFFFFF"/>
      <sz val="10"/>
    </font>
    <font>
      <name val="Arial Narrow"/>
      <charset val="1"/>
      <family val="2"/>
      <color rgb="FF000000"/>
      <sz val="11"/>
    </font>
    <font>
      <name val="Arial Narrow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i val="1"/>
      <color rgb="FF000000"/>
      <sz val="11"/>
    </font>
    <font>
      <name val="Calibri"/>
      <charset val="1"/>
      <family val="2"/>
      <b val="1"/>
      <i val="1"/>
      <color rgb="FFFF0000"/>
      <sz val="11"/>
    </font>
    <font>
      <name val="Arial Narrow"/>
      <charset val="1"/>
      <family val="2"/>
      <b val="1"/>
      <i val="1"/>
      <color rgb="FF000000"/>
      <sz val="11"/>
    </font>
    <font>
      <name val="Calibri"/>
      <charset val="1"/>
      <family val="2"/>
      <b val="1"/>
      <color rgb="FF339966"/>
      <sz val="11"/>
    </font>
    <font>
      <name val="Arial Narrow"/>
      <charset val="1"/>
      <family val="2"/>
      <b val="1"/>
      <color rgb="FF339966"/>
      <sz val="11"/>
    </font>
    <font>
      <name val="Arial Narrow"/>
      <charset val="1"/>
      <family val="2"/>
      <color rgb="FFFF0000"/>
      <sz val="11"/>
    </font>
    <font>
      <name val="Calibri"/>
      <charset val="1"/>
      <family val="2"/>
      <b val="1"/>
      <color rgb="FFFF0000"/>
      <sz val="11"/>
    </font>
    <font>
      <name val="Arial Narrow"/>
      <charset val="1"/>
      <family val="2"/>
      <b val="1"/>
      <color rgb="FFFF0000"/>
      <sz val="11"/>
    </font>
    <font>
      <name val="Calibri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3366"/>
        <bgColor rgb="FF333399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/>
      <right style="thin"/>
      <top style="thin"/>
      <bottom style="thin"/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333300"/>
      </right>
      <top/>
      <bottom/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rgb="FF808080"/>
      </left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16">
    <xf applyAlignment="1" borderId="0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4" numFmtId="164" xfId="0">
      <alignment horizontal="general" vertical="bottom"/>
    </xf>
    <xf applyAlignment="1" borderId="1" fillId="0" fontId="5" numFmtId="164" xfId="0">
      <alignment horizontal="center" vertical="bottom"/>
    </xf>
    <xf applyAlignment="1" borderId="2" fillId="2" fontId="6" numFmtId="164" xfId="0">
      <alignment horizontal="center" vertical="center"/>
    </xf>
    <xf applyAlignment="1" borderId="2" fillId="2" fontId="6" numFmtId="164" xfId="0">
      <alignment horizontal="left" vertical="center"/>
    </xf>
    <xf applyAlignment="1" borderId="2" fillId="2" fontId="6" numFmtId="164" xfId="0">
      <alignment horizontal="center" vertical="center" wrapText="1"/>
    </xf>
    <xf applyAlignment="1" borderId="3" fillId="0" fontId="7" numFmtId="164" xfId="0">
      <alignment horizontal="general" vertical="bottom"/>
    </xf>
    <xf applyAlignment="1" borderId="4" fillId="2" fontId="8" numFmtId="164" xfId="0">
      <alignment horizontal="center" vertical="bottom"/>
    </xf>
    <xf applyAlignment="1" borderId="0" fillId="2" fontId="8" numFmtId="164" xfId="0">
      <alignment horizontal="center" vertical="bottom"/>
    </xf>
    <xf applyAlignment="1" borderId="5" fillId="0" fontId="0" numFmtId="164" xfId="0">
      <alignment horizontal="general" vertical="bottom"/>
    </xf>
    <xf applyAlignment="1" borderId="6" fillId="0" fontId="0" numFmtId="164" xfId="0">
      <alignment horizontal="general" vertical="bottom"/>
    </xf>
    <xf applyAlignment="1" borderId="6" fillId="0" fontId="9" numFmtId="164" xfId="0">
      <alignment horizontal="general" vertical="bottom"/>
    </xf>
    <xf applyAlignment="1" borderId="7" fillId="0" fontId="9" numFmtId="165" xfId="0">
      <alignment horizontal="general" vertical="bottom"/>
    </xf>
    <xf applyAlignment="1" borderId="8" fillId="0" fontId="9" numFmtId="164" xfId="0">
      <alignment horizontal="general" vertical="bottom"/>
    </xf>
    <xf applyAlignment="1" borderId="8" fillId="0" fontId="9" numFmtId="165" xfId="0">
      <alignment horizontal="general" vertical="bottom"/>
    </xf>
    <xf applyAlignment="1" borderId="9" fillId="0" fontId="0" numFmtId="164" xfId="0">
      <alignment horizontal="general" vertical="bottom"/>
    </xf>
    <xf applyAlignment="1" borderId="10" fillId="0" fontId="0" numFmtId="164" xfId="0">
      <alignment horizontal="general" vertical="bottom"/>
    </xf>
    <xf applyAlignment="1" borderId="10" fillId="0" fontId="9" numFmtId="164" xfId="0">
      <alignment horizontal="general" vertical="bottom"/>
    </xf>
    <xf applyAlignment="1" borderId="11" fillId="0" fontId="9" numFmtId="165" xfId="0">
      <alignment horizontal="general" vertical="bottom"/>
    </xf>
    <xf applyAlignment="1" borderId="12" fillId="0" fontId="9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13" fillId="0" fontId="0" numFmtId="164" xfId="0">
      <alignment horizontal="general" vertical="bottom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6" fillId="2" fontId="8" numFmtId="164" xfId="0">
      <alignment horizontal="center" vertical="bottom"/>
    </xf>
    <xf applyAlignment="1" borderId="0" fillId="0" fontId="10" numFmtId="164" xfId="0">
      <alignment horizontal="general" vertical="bottom"/>
    </xf>
    <xf applyAlignment="1" borderId="8" fillId="3" fontId="11" numFmtId="164" xfId="0">
      <alignment horizontal="general" vertical="bottom"/>
    </xf>
    <xf applyAlignment="1" borderId="0" fillId="0" fontId="0" numFmtId="164" xfId="0">
      <alignment horizontal="general" vertical="bottom" wrapText="1"/>
    </xf>
    <xf applyAlignment="1" borderId="2" fillId="4" fontId="6" numFmtId="164" xfId="0">
      <alignment horizontal="center" vertical="center"/>
    </xf>
    <xf applyAlignment="1" borderId="0" fillId="2" fontId="0" numFmtId="164" xfId="0">
      <alignment horizontal="general" vertical="bottom"/>
    </xf>
    <xf applyAlignment="1" borderId="2" fillId="0" fontId="0" numFmtId="164" xfId="0">
      <alignment horizontal="general" vertical="bottom"/>
    </xf>
    <xf applyAlignment="1" borderId="2" fillId="0" fontId="0" numFmtId="166" xfId="0">
      <alignment horizontal="general" vertical="bottom"/>
    </xf>
    <xf applyAlignment="1" borderId="2" fillId="0" fontId="12" numFmtId="164" xfId="0">
      <alignment horizontal="general" vertical="bottom"/>
    </xf>
    <xf applyAlignment="1" borderId="2" fillId="0" fontId="12" numFmtId="164" xfId="0">
      <alignment horizontal="general" vertical="bottom" wrapText="1"/>
    </xf>
    <xf applyAlignment="1" borderId="2" fillId="4" fontId="0" numFmtId="164" xfId="0">
      <alignment horizontal="general" vertical="bottom"/>
    </xf>
    <xf applyAlignment="1" borderId="2" fillId="0" fontId="12" numFmtId="167" xfId="0">
      <alignment horizontal="general" vertical="bottom" wrapText="1"/>
    </xf>
    <xf applyAlignment="1" borderId="2" fillId="0" fontId="0" numFmtId="168" xfId="0">
      <alignment horizontal="general" vertical="bottom"/>
    </xf>
    <xf applyAlignment="1" borderId="2" fillId="0" fontId="12" numFmtId="167" xfId="0">
      <alignment horizontal="general" vertical="bottom"/>
    </xf>
    <xf applyAlignment="1" borderId="2" fillId="0" fontId="13" numFmtId="164" xfId="0">
      <alignment horizontal="general" vertical="bottom"/>
    </xf>
    <xf applyAlignment="1" borderId="2" fillId="0" fontId="6" numFmtId="164" xfId="0">
      <alignment horizontal="general" vertical="bottom"/>
    </xf>
    <xf applyAlignment="1" borderId="2" fillId="0" fontId="0" numFmtId="167" xfId="0">
      <alignment horizontal="general" vertical="bottom"/>
    </xf>
    <xf applyAlignment="1" borderId="2" fillId="0" fontId="6" numFmtId="166" xfId="0">
      <alignment horizontal="general" vertical="bottom"/>
    </xf>
    <xf applyAlignment="1" borderId="2" fillId="4" fontId="6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2" fillId="0" fontId="0" numFmtId="169" xfId="0">
      <alignment horizontal="general" vertical="bottom"/>
    </xf>
    <xf applyAlignment="1" borderId="2" fillId="0" fontId="0" numFmtId="170" xfId="0">
      <alignment horizontal="general" vertical="bottom"/>
    </xf>
    <xf applyAlignment="1" borderId="2" fillId="0" fontId="6" numFmtId="169" xfId="0">
      <alignment horizontal="general" vertical="bottom"/>
    </xf>
    <xf applyAlignment="1" borderId="2" fillId="2" fontId="14" numFmtId="164" xfId="0">
      <alignment horizontal="center" vertical="center" wrapText="1"/>
    </xf>
    <xf applyAlignment="1" borderId="2" fillId="0" fontId="0" numFmtId="164" xfId="0">
      <alignment horizontal="center" vertical="center"/>
    </xf>
    <xf applyAlignment="1" borderId="2" fillId="0" fontId="0" numFmtId="164" xfId="0">
      <alignment horizontal="general" vertical="center"/>
    </xf>
    <xf applyAlignment="1" borderId="2" fillId="0" fontId="0" numFmtId="166" xfId="0">
      <alignment horizontal="center" vertical="center"/>
    </xf>
    <xf applyAlignment="1" borderId="2" fillId="0" fontId="12" numFmtId="164" xfId="0">
      <alignment horizontal="general" vertical="center"/>
    </xf>
    <xf applyAlignment="1" borderId="2" fillId="0" fontId="12" numFmtId="167" xfId="0">
      <alignment horizontal="general" vertical="center"/>
    </xf>
    <xf applyAlignment="1" borderId="2" fillId="4" fontId="0" numFmtId="164" xfId="0">
      <alignment horizontal="general" vertical="center"/>
    </xf>
    <xf applyAlignment="1" borderId="2" fillId="0" fontId="0" numFmtId="169" xfId="0">
      <alignment horizontal="general" vertical="center"/>
    </xf>
    <xf applyAlignment="1" borderId="2" fillId="0" fontId="0" numFmtId="166" xfId="0">
      <alignment horizontal="general" vertical="center"/>
    </xf>
    <xf applyAlignment="1" borderId="2" fillId="0" fontId="15" numFmtId="164" xfId="0">
      <alignment horizontal="general" vertical="center"/>
    </xf>
    <xf applyAlignment="1" borderId="2" fillId="0" fontId="6" numFmtId="164" xfId="0">
      <alignment horizontal="general" vertical="center"/>
    </xf>
    <xf applyAlignment="1" borderId="2" fillId="0" fontId="16" numFmtId="164" xfId="0">
      <alignment horizontal="center" vertical="center"/>
    </xf>
    <xf applyAlignment="1" borderId="2" fillId="0" fontId="17" numFmtId="164" xfId="0">
      <alignment horizontal="general" vertical="center"/>
    </xf>
    <xf applyAlignment="1" borderId="2" fillId="0" fontId="16" numFmtId="166" xfId="0">
      <alignment horizontal="center" vertical="center"/>
    </xf>
    <xf applyAlignment="1" borderId="2" fillId="0" fontId="16" numFmtId="164" xfId="0">
      <alignment horizontal="general" vertical="center"/>
    </xf>
    <xf applyAlignment="1" borderId="2" fillId="0" fontId="18" numFmtId="164" xfId="0">
      <alignment horizontal="general" vertical="center"/>
    </xf>
    <xf applyAlignment="1" borderId="2" fillId="4" fontId="16" numFmtId="164" xfId="0">
      <alignment horizontal="general" vertical="center"/>
    </xf>
    <xf applyAlignment="1" borderId="2" fillId="0" fontId="16" numFmtId="169" xfId="0">
      <alignment horizontal="general" vertical="center"/>
    </xf>
    <xf applyAlignment="1" borderId="0" fillId="0" fontId="16" numFmtId="164" xfId="0">
      <alignment horizontal="general" vertical="bottom"/>
    </xf>
    <xf applyAlignment="1" borderId="2" fillId="0" fontId="13" numFmtId="164" xfId="0">
      <alignment horizontal="general" vertical="center"/>
    </xf>
    <xf applyAlignment="1" borderId="2" fillId="4" fontId="6" numFmtId="164" xfId="0">
      <alignment horizontal="general" vertical="center"/>
    </xf>
    <xf applyAlignment="1" borderId="2" fillId="0" fontId="6" numFmtId="169" xfId="0">
      <alignment horizontal="general" vertical="center"/>
    </xf>
    <xf applyAlignment="1" borderId="0" fillId="0" fontId="0" numFmtId="164" xfId="0">
      <alignment horizontal="center" vertical="center"/>
    </xf>
    <xf applyAlignment="1" borderId="2" fillId="0" fontId="0" numFmtId="164" xfId="0">
      <alignment horizontal="center" vertical="bottom"/>
    </xf>
    <xf applyAlignment="1" borderId="2" fillId="0" fontId="0" numFmtId="166" xfId="0">
      <alignment horizontal="right" vertical="bottom"/>
    </xf>
    <xf applyAlignment="1" borderId="2" fillId="0" fontId="12" numFmtId="164" xfId="0">
      <alignment horizontal="left" vertical="bottom"/>
    </xf>
    <xf applyAlignment="1" borderId="2" fillId="0" fontId="12" numFmtId="167" xfId="0">
      <alignment horizontal="center" vertical="bottom"/>
    </xf>
    <xf applyAlignment="1" borderId="2" fillId="0" fontId="12" numFmtId="164" xfId="0">
      <alignment horizontal="center" vertical="bottom"/>
    </xf>
    <xf applyAlignment="1" borderId="2" fillId="0" fontId="0" numFmtId="168" xfId="0">
      <alignment horizontal="right" vertical="bottom"/>
    </xf>
    <xf applyAlignment="1" borderId="2" fillId="0" fontId="6" numFmtId="168" xfId="0">
      <alignment horizontal="right" vertical="bottom"/>
    </xf>
    <xf applyAlignment="1" borderId="2" fillId="0" fontId="0" numFmtId="166" xfId="0">
      <alignment horizontal="center" vertical="bottom"/>
    </xf>
    <xf applyAlignment="1" borderId="2" fillId="0" fontId="0" numFmtId="164" xfId="0">
      <alignment horizontal="left" vertical="bottom"/>
    </xf>
    <xf applyAlignment="1" borderId="2" fillId="0" fontId="19" numFmtId="164" xfId="0">
      <alignment horizontal="general" vertical="bottom"/>
    </xf>
    <xf applyAlignment="1" borderId="2" fillId="0" fontId="19" numFmtId="166" xfId="0">
      <alignment horizontal="general" vertical="bottom"/>
    </xf>
    <xf applyAlignment="1" borderId="2" fillId="0" fontId="20" numFmtId="164" xfId="0">
      <alignment horizontal="general" vertical="bottom"/>
    </xf>
    <xf applyAlignment="1" borderId="2" fillId="4" fontId="19" numFmtId="164" xfId="0">
      <alignment horizontal="general" vertical="bottom"/>
    </xf>
    <xf applyAlignment="1" borderId="0" fillId="0" fontId="15" numFmtId="164" xfId="0">
      <alignment horizontal="general" vertical="bottom"/>
    </xf>
    <xf applyAlignment="1" borderId="2" fillId="0" fontId="15" numFmtId="164" xfId="0">
      <alignment horizontal="general" vertical="bottom"/>
    </xf>
    <xf applyAlignment="1" borderId="2" fillId="0" fontId="15" numFmtId="166" xfId="0">
      <alignment horizontal="general" vertical="bottom"/>
    </xf>
    <xf applyAlignment="1" borderId="2" fillId="0" fontId="21" numFmtId="164" xfId="0">
      <alignment horizontal="general" vertical="bottom"/>
    </xf>
    <xf applyAlignment="1" borderId="2" fillId="4" fontId="15" numFmtId="164" xfId="0">
      <alignment horizontal="general" vertical="bottom"/>
    </xf>
    <xf applyAlignment="1" borderId="2" fillId="0" fontId="15" numFmtId="169" xfId="0">
      <alignment horizontal="general" vertical="bottom"/>
    </xf>
    <xf applyAlignment="1" borderId="2" fillId="0" fontId="22" numFmtId="164" xfId="0">
      <alignment horizontal="general" vertical="bottom"/>
    </xf>
    <xf applyAlignment="1" borderId="2" fillId="0" fontId="19" numFmtId="170" xfId="0">
      <alignment horizontal="general" vertical="bottom"/>
    </xf>
    <xf applyAlignment="1" borderId="2" fillId="0" fontId="20" numFmtId="167" xfId="0">
      <alignment horizontal="general" vertical="bottom"/>
    </xf>
    <xf applyAlignment="1" borderId="0" fillId="0" fontId="15" numFmtId="166" xfId="0">
      <alignment horizontal="general" vertical="bottom"/>
    </xf>
    <xf applyAlignment="1" borderId="0" fillId="0" fontId="21" numFmtId="164" xfId="0">
      <alignment horizontal="general" vertical="bottom"/>
    </xf>
    <xf applyAlignment="1" borderId="0" fillId="0" fontId="15" numFmtId="169" xfId="0">
      <alignment horizontal="general" vertical="bottom"/>
    </xf>
    <xf applyAlignment="1" borderId="0" fillId="0" fontId="0" numFmtId="166" xfId="0">
      <alignment horizontal="general" vertical="bottom"/>
    </xf>
    <xf applyAlignment="1" borderId="0" fillId="0" fontId="12" numFmtId="164" xfId="0">
      <alignment horizontal="general" vertical="bottom"/>
    </xf>
    <xf applyAlignment="1" borderId="0" fillId="0" fontId="0" numFmtId="170" xfId="0">
      <alignment horizontal="general" vertical="bottom"/>
    </xf>
    <xf applyAlignment="1" borderId="0" fillId="0" fontId="22" numFmtId="164" xfId="0">
      <alignment horizontal="general" vertical="bottom"/>
    </xf>
    <xf applyAlignment="1" borderId="0" fillId="0" fontId="22" numFmtId="166" xfId="0">
      <alignment horizontal="general" vertical="bottom"/>
    </xf>
    <xf applyAlignment="1" borderId="0" fillId="0" fontId="21" numFmtId="167" xfId="0">
      <alignment horizontal="general" vertical="bottom"/>
    </xf>
    <xf applyAlignment="1" borderId="0" fillId="0" fontId="23" numFmtId="164" xfId="0">
      <alignment horizontal="general" vertical="bottom"/>
    </xf>
    <xf applyAlignment="1" borderId="0" fillId="0" fontId="22" numFmtId="169" xfId="0">
      <alignment horizontal="general" vertical="bottom"/>
    </xf>
    <xf applyAlignment="1" borderId="2" fillId="0" fontId="22" numFmtId="166" xfId="0">
      <alignment horizontal="general" vertical="bottom"/>
    </xf>
    <xf applyAlignment="1" borderId="2" fillId="0" fontId="21" numFmtId="167" xfId="0">
      <alignment horizontal="general" vertical="bottom"/>
    </xf>
    <xf applyAlignment="1" borderId="2" fillId="0" fontId="23" numFmtId="164" xfId="0">
      <alignment horizontal="general" vertical="bottom"/>
    </xf>
    <xf applyAlignment="1" borderId="2" fillId="4" fontId="22" numFmtId="164" xfId="0">
      <alignment horizontal="general" vertical="bottom"/>
    </xf>
    <xf applyAlignment="1" borderId="2" fillId="0" fontId="22" numFmtId="169" xfId="0">
      <alignment horizontal="general" vertical="bottom"/>
    </xf>
    <xf applyAlignment="1" borderId="0" fillId="0" fontId="12" numFmtId="167" xfId="0">
      <alignment horizontal="general" vertical="bottom"/>
    </xf>
    <xf applyAlignment="1" borderId="0" fillId="0" fontId="0" numFmtId="169" xfId="0">
      <alignment horizontal="general" vertical="bottom"/>
    </xf>
    <xf applyAlignment="1" borderId="0" fillId="0" fontId="13" numFmtId="164" xfId="0">
      <alignment horizontal="general" vertical="bottom"/>
    </xf>
    <xf applyAlignment="1" borderId="0" fillId="0" fontId="6" numFmtId="169" xfId="0">
      <alignment horizontal="general" vertical="bottom"/>
    </xf>
    <xf applyAlignment="1" borderId="2" fillId="2" fontId="14" numFmtId="164" xfId="0">
      <alignment horizontal="center" vertical="center"/>
    </xf>
    <xf borderId="0" fillId="0" fontId="0" numFmtId="0" xfId="0"/>
    <xf borderId="3" fillId="0" fontId="24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993300"/>
    <outlinePr summaryBelow="1" summaryRight="1"/>
    <pageSetUpPr fitToPage="0"/>
  </sheetPr>
  <dimension ref="A1:Q2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pane activePane="bottomRight" state="frozen" topLeftCell="F201" xSplit="5" ySplit="2"/>
      <selection activeCell="A1" activeCellId="0" pane="topLeft" sqref="A1"/>
      <selection activeCell="F1" activeCellId="0" pane="topRight" sqref="F1"/>
      <selection activeCell="A201" activeCellId="0" pane="bottomLeft" sqref="A201"/>
      <selection activeCell="A212" activeCellId="0" pane="bottomRight" sqref="A212"/>
    </sheetView>
  </sheetViews>
  <sheetFormatPr baseColWidth="10" defaultRowHeight="15"/>
  <cols>
    <col customWidth="1" max="1" min="1" width="7.57"/>
    <col customWidth="1" max="2" min="2" style="1" width="13.28"/>
    <col customWidth="1" max="3" min="3" style="1" width="11"/>
    <col customWidth="1" max="4" min="4" width="13.43"/>
    <col customWidth="1" max="5" min="5" width="20.57"/>
    <col customWidth="1" max="6" min="6" width="20.14"/>
    <col customWidth="1" max="7" min="7" width="9"/>
    <col customWidth="1" max="8" min="8" width="13.14"/>
    <col customWidth="1" max="9" min="9" width="9.57"/>
    <col customWidth="1" max="11" min="10" width="6"/>
    <col customWidth="1" max="12" min="12" width="10.14"/>
    <col customWidth="1" max="15" min="13" width="14.14"/>
    <col customWidth="1" max="16" min="16" width="19.43"/>
    <col customWidth="1" max="17" min="17" width="14.14"/>
    <col customWidth="1" hidden="1" max="18" min="18" style="2" width="9.140000000000001"/>
    <col customWidth="1" hidden="1" max="1025" min="19" width="9.140000000000001"/>
  </cols>
  <sheetData>
    <row customHeight="1" ht="17.25" r="1" s="114" spans="1:17">
      <c r="H1" s="3" t="n"/>
      <c r="I1" s="3" t="n"/>
      <c r="J1" s="3" t="n"/>
      <c r="K1" s="3" t="n"/>
      <c r="L1" s="3" t="n"/>
      <c r="M1" s="3" t="n"/>
      <c r="N1" s="3" t="n"/>
    </row>
    <row customHeight="1" ht="53.1" r="2" s="114" spans="1:17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6" t="s">
        <v>15</v>
      </c>
      <c r="Q2" s="4" t="s">
        <v>16</v>
      </c>
    </row>
    <row customHeight="1" ht="12.75" r="3" s="114" spans="1:17"/>
  </sheetData>
  <mergeCells count="1">
    <mergeCell ref="H1:N1"/>
  </mergeCells>
  <printOptions gridLines="0" gridLinesSet="1" headings="0" horizontalCentered="1" verticalCentered="0"/>
  <pageMargins bottom="0.75" footer="0.511805555555555" header="0.511805555555555" left="0.2" right="0.2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10.xml><?xml version="1.0" encoding="utf-8"?>
<worksheet xmlns="http://schemas.openxmlformats.org/spreadsheetml/2006/main">
  <sheetPr filterMode="0">
    <tabColor rgb="FF993300"/>
    <outlinePr summaryBelow="1" summaryRight="1"/>
    <pageSetUpPr fitToPage="0"/>
  </sheetPr>
  <dimension ref="A1:R2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pane activePane="bottomRight" state="frozen" topLeftCell="H3" xSplit="5" ySplit="2"/>
      <selection activeCell="A1" activeCellId="0" pane="topLeft" sqref="A1"/>
      <selection activeCell="H1" activeCellId="0" pane="topRight" sqref="H1"/>
      <selection activeCell="A3" activeCellId="0" pane="bottomLeft" sqref="A3"/>
      <selection activeCell="P2" activeCellId="0" pane="bottomRight" sqref="P2"/>
    </sheetView>
  </sheetViews>
  <sheetFormatPr baseColWidth="10" defaultRowHeight="15"/>
  <cols>
    <col customWidth="1" max="1" min="1" width="7.57"/>
    <col customWidth="1" max="2" min="2" width="11"/>
    <col customWidth="1" max="3" min="3" width="10"/>
    <col customWidth="1" max="4" min="4" width="20.57"/>
    <col customWidth="1" max="5" min="5" width="20.14"/>
    <col customWidth="1" max="6" min="6" width="9"/>
    <col customWidth="1" max="7" min="7" width="13.14"/>
    <col customWidth="1" max="8" min="8" width="9.57"/>
    <col customWidth="1" max="10" min="9" width="6"/>
    <col customWidth="1" max="11" min="11" width="10.14"/>
    <col customWidth="1" max="12" min="12" width="9.279999999999999"/>
    <col customWidth="1" max="14" min="13" width="14.14"/>
    <col customWidth="1" max="15" min="15" width="9.43"/>
    <col customWidth="1" max="16" min="16" width="19.71"/>
    <col customWidth="1" max="17" min="17" width="20.85"/>
    <col customWidth="1" hidden="1" max="18" min="18" style="2" width="9.140000000000001"/>
    <col customWidth="1" hidden="1" max="1025" min="19" width="9.140000000000001"/>
  </cols>
  <sheetData>
    <row customHeight="1" ht="17.25" r="1" s="114" spans="1:18">
      <c r="G1" s="3" t="n"/>
      <c r="H1" s="3" t="n"/>
      <c r="I1" s="3" t="n"/>
      <c r="J1" s="3" t="n"/>
      <c r="K1" s="3" t="n"/>
      <c r="L1" s="3" t="n"/>
      <c r="M1" s="3" t="n"/>
    </row>
    <row customHeight="1" ht="52.15" r="2" s="114" spans="1:1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6" t="s">
        <v>15</v>
      </c>
      <c r="Q2" s="4" t="s">
        <v>16</v>
      </c>
      <c r="R2" s="113" t="s">
        <v>171</v>
      </c>
    </row>
    <row customHeight="1" ht="12.75" r="3" s="114" spans="1:18"/>
  </sheetData>
  <mergeCells count="1">
    <mergeCell ref="G1:M1"/>
  </mergeCells>
  <printOptions gridLines="0" gridLinesSet="1" headings="0" horizontalCentered="1" verticalCentered="0"/>
  <pageMargins bottom="0.75" footer="0.511805555555555" header="0.511805555555555" left="0.2" right="0.2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tabColor rgb="FF993300"/>
    <outlinePr summaryBelow="1" summaryRight="1"/>
    <pageSetUpPr fitToPage="0"/>
  </sheetPr>
  <dimension ref="A1:R176"/>
  <sheetViews>
    <sheetView colorId="64" defaultGridColor="1" rightToLeft="0" showFormulas="0" showOutlineSymbols="1" showRowColHeaders="1" showZeros="1" tabSelected="1" topLeftCell="A1" view="normal" workbookViewId="0" zoomScale="80" zoomScaleNormal="8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A4" activeCellId="0" pane="bottomRight" sqref="A4"/>
    </sheetView>
  </sheetViews>
  <sheetFormatPr baseColWidth="10" defaultRowHeight="15"/>
  <cols>
    <col customWidth="1" max="1" min="1" width="7.57"/>
    <col customWidth="1" max="2" min="2" width="11"/>
    <col customWidth="1" max="3" min="3" width="10"/>
    <col customWidth="1" max="4" min="4" width="25.77"/>
    <col customWidth="1" max="5" min="5" width="9"/>
    <col customWidth="1" max="6" min="6" width="24.57"/>
    <col customWidth="1" max="7" min="7" width="19.02"/>
    <col customWidth="1" max="8" min="8" width="18.47"/>
    <col customWidth="1" max="9" min="9" width="18.57"/>
    <col customWidth="1" max="10" min="10" width="11.71"/>
    <col customWidth="1" max="11" min="11" width="12"/>
    <col customWidth="1" max="12" min="12" width="32.06"/>
    <col customWidth="1" max="13" min="13" width="12.81"/>
    <col customWidth="1" max="14" min="14" width="11.43"/>
    <col customWidth="1" hidden="1" max="1025" min="15" width="11.43"/>
  </cols>
  <sheetData>
    <row customHeight="1" ht="17.25" r="1" s="114" spans="1:18">
      <c r="F1" s="3" t="n"/>
      <c r="G1" s="3" t="n"/>
      <c r="H1" s="3" t="n"/>
      <c r="I1" s="3" t="n"/>
      <c r="J1" s="3" t="n"/>
    </row>
    <row customHeight="1" ht="41.1" r="2" s="114" spans="1:18">
      <c r="A2" s="4" t="s">
        <v>0</v>
      </c>
      <c r="B2" s="4" t="s">
        <v>1</v>
      </c>
      <c r="C2" s="4" t="s">
        <v>2</v>
      </c>
      <c r="D2" s="4" t="s">
        <v>3</v>
      </c>
      <c r="E2" s="4" t="s">
        <v>5</v>
      </c>
      <c r="F2" s="4" t="s">
        <v>6</v>
      </c>
      <c r="G2" s="4" t="s">
        <v>17</v>
      </c>
      <c r="H2" s="4" t="s">
        <v>18</v>
      </c>
      <c r="I2" s="4" t="s">
        <v>7</v>
      </c>
      <c r="J2" s="4" t="s">
        <v>8</v>
      </c>
      <c r="K2" s="4" t="s">
        <v>16</v>
      </c>
      <c r="L2" s="4" t="s">
        <v>19</v>
      </c>
      <c r="M2" s="4" t="s">
        <v>20</v>
      </c>
      <c r="N2" s="4" t="s">
        <v>21</v>
      </c>
    </row>
    <row customHeight="1" ht="12.75" r="3" s="114" spans="1:18">
      <c r="A3" s="115" t="n">
        <v>1</v>
      </c>
      <c r="B3" s="115" t="s">
        <v>22</v>
      </c>
      <c r="C3" s="115" t="s">
        <v>23</v>
      </c>
      <c r="D3" s="115" t="s">
        <v>24</v>
      </c>
      <c r="E3" s="115" t="s">
        <v>25</v>
      </c>
      <c r="F3" s="115" t="s">
        <v>26</v>
      </c>
      <c r="G3" s="115" t="n"/>
      <c r="H3" s="115" t="n"/>
      <c r="I3" s="115" t="s">
        <v>24</v>
      </c>
      <c r="J3" s="115" t="s">
        <v>27</v>
      </c>
      <c r="K3" s="115" t="s"/>
      <c r="L3" s="115" t="n"/>
      <c r="M3" s="115" t="n"/>
      <c r="N3" s="115" t="n"/>
      <c r="O3" s="115" t="n"/>
      <c r="P3" s="115" t="n"/>
      <c r="Q3" s="115" t="n"/>
      <c r="R3" s="115" t="n"/>
    </row>
    <row customHeight="1" ht="13.8" r="4" s="114" spans="1:18">
      <c r="A4" s="115" t="n">
        <v>2</v>
      </c>
      <c r="B4" s="115" t="s">
        <v>172</v>
      </c>
      <c r="C4" s="115" t="s">
        <v>23</v>
      </c>
      <c r="D4" s="115" t="s">
        <v>24</v>
      </c>
      <c r="E4" s="115" t="s">
        <v>25</v>
      </c>
      <c r="F4" s="115" t="s">
        <v>80</v>
      </c>
      <c r="G4" s="115" t="n"/>
      <c r="H4" s="115" t="n"/>
      <c r="I4" s="115" t="s">
        <v>24</v>
      </c>
      <c r="J4" s="115" t="s">
        <v>173</v>
      </c>
      <c r="K4" s="115" t="s"/>
      <c r="L4" s="115" t="n"/>
      <c r="M4" s="115" t="n"/>
      <c r="N4" s="115" t="n"/>
      <c r="O4" s="115" t="n"/>
      <c r="P4" s="115" t="n"/>
      <c r="Q4" s="115" t="n"/>
      <c r="R4" s="115" t="n"/>
    </row>
    <row customHeight="1" ht="13.8" r="5" s="114" spans="1:18">
      <c r="A5" s="115" t="n">
        <v>3</v>
      </c>
      <c r="B5" s="115" t="s">
        <v>174</v>
      </c>
      <c r="C5" s="115" t="s">
        <v>23</v>
      </c>
      <c r="D5" s="115" t="s">
        <v>24</v>
      </c>
      <c r="E5" s="115" t="s">
        <v>25</v>
      </c>
      <c r="F5" s="115" t="s">
        <v>26</v>
      </c>
      <c r="G5" s="115" t="n"/>
      <c r="H5" s="115" t="n"/>
      <c r="I5" s="115" t="s">
        <v>24</v>
      </c>
      <c r="J5" s="115" t="s">
        <v>175</v>
      </c>
      <c r="K5" s="115" t="s"/>
      <c r="L5" s="115" t="n"/>
      <c r="M5" s="115" t="n"/>
      <c r="N5" s="115" t="n"/>
      <c r="O5" s="115" t="n"/>
      <c r="P5" s="115" t="n"/>
      <c r="Q5" s="115" t="n"/>
      <c r="R5" s="115" t="n"/>
    </row>
    <row customHeight="1" ht="13.8" r="6" s="114" spans="1:18">
      <c r="A6" s="115" t="n">
        <v>4</v>
      </c>
      <c r="B6" s="115" t="s">
        <v>176</v>
      </c>
      <c r="C6" s="115" t="s">
        <v>23</v>
      </c>
      <c r="D6" s="115" t="s">
        <v>177</v>
      </c>
      <c r="E6" s="115" t="s">
        <v>25</v>
      </c>
      <c r="F6" s="115" t="s">
        <v>178</v>
      </c>
      <c r="G6" s="115" t="n"/>
      <c r="H6" s="115" t="n"/>
      <c r="I6" s="115" t="s">
        <v>177</v>
      </c>
      <c r="J6" s="115" t="s">
        <v>179</v>
      </c>
      <c r="K6" s="115" t="s"/>
      <c r="L6" s="115" t="n"/>
      <c r="M6" s="115" t="n"/>
      <c r="N6" s="115" t="n"/>
      <c r="O6" s="115" t="n"/>
      <c r="P6" s="115" t="n"/>
      <c r="Q6" s="115" t="n"/>
      <c r="R6" s="115" t="n"/>
    </row>
    <row customHeight="1" ht="13.8" r="7" s="114" spans="1:18">
      <c r="A7" s="115" t="n">
        <v>5</v>
      </c>
      <c r="B7" s="115" t="s">
        <v>180</v>
      </c>
      <c r="C7" s="115" t="s">
        <v>23</v>
      </c>
      <c r="D7" s="115" t="s">
        <v>177</v>
      </c>
      <c r="E7" s="115" t="s">
        <v>25</v>
      </c>
      <c r="F7" s="115" t="s">
        <v>178</v>
      </c>
      <c r="G7" s="115" t="n"/>
      <c r="H7" s="115" t="n"/>
      <c r="I7" s="115" t="s">
        <v>177</v>
      </c>
      <c r="J7" s="115" t="s">
        <v>181</v>
      </c>
      <c r="K7" s="115" t="s"/>
      <c r="L7" s="115" t="n"/>
      <c r="M7" s="115" t="n"/>
      <c r="N7" s="115" t="n"/>
      <c r="O7" s="115" t="n"/>
      <c r="P7" s="115" t="n"/>
      <c r="Q7" s="115" t="n"/>
      <c r="R7" s="115" t="n"/>
    </row>
    <row customHeight="1" ht="13.8" r="8" s="114" spans="1:18">
      <c r="A8" s="115" t="n">
        <v>6</v>
      </c>
      <c r="B8" s="115" t="s">
        <v>182</v>
      </c>
      <c r="C8" s="115" t="s">
        <v>23</v>
      </c>
      <c r="D8" s="115" t="s">
        <v>177</v>
      </c>
      <c r="E8" s="115" t="s">
        <v>25</v>
      </c>
      <c r="F8" s="115" t="s">
        <v>178</v>
      </c>
      <c r="G8" s="115" t="n"/>
      <c r="H8" s="115" t="n"/>
      <c r="I8" s="115" t="s">
        <v>177</v>
      </c>
      <c r="J8" s="115" t="s">
        <v>183</v>
      </c>
      <c r="K8" s="115" t="s"/>
      <c r="L8" s="115" t="n"/>
      <c r="M8" s="115" t="n"/>
      <c r="N8" s="115" t="n"/>
      <c r="O8" s="115" t="n"/>
      <c r="P8" s="115" t="n"/>
      <c r="Q8" s="115" t="n"/>
      <c r="R8" s="115" t="n"/>
    </row>
    <row customHeight="1" ht="13.8" r="9" s="114" spans="1:18">
      <c r="A9" s="115" t="n">
        <v>7</v>
      </c>
      <c r="B9" s="115" t="s">
        <v>184</v>
      </c>
      <c r="C9" s="115" t="s">
        <v>23</v>
      </c>
      <c r="D9" s="115" t="s">
        <v>177</v>
      </c>
      <c r="E9" s="115" t="s">
        <v>25</v>
      </c>
      <c r="F9" s="115" t="s">
        <v>178</v>
      </c>
      <c r="G9" s="115" t="n"/>
      <c r="H9" s="115" t="n"/>
      <c r="I9" s="115" t="s">
        <v>177</v>
      </c>
      <c r="J9" s="115" t="s">
        <v>185</v>
      </c>
      <c r="K9" s="115" t="s"/>
      <c r="L9" s="115" t="n"/>
      <c r="M9" s="115" t="n"/>
      <c r="N9" s="115" t="n"/>
      <c r="O9" s="115" t="n"/>
      <c r="P9" s="115" t="n"/>
      <c r="Q9" s="115" t="n"/>
      <c r="R9" s="115" t="n"/>
    </row>
    <row customHeight="1" ht="13.8" r="10" s="114" spans="1:18">
      <c r="A10" s="115" t="n">
        <v>8</v>
      </c>
      <c r="B10" s="115" t="s">
        <v>186</v>
      </c>
      <c r="C10" s="115" t="s">
        <v>23</v>
      </c>
      <c r="D10" s="115" t="s">
        <v>177</v>
      </c>
      <c r="E10" s="115" t="s">
        <v>25</v>
      </c>
      <c r="F10" s="115" t="s">
        <v>178</v>
      </c>
      <c r="G10" s="115" t="n"/>
      <c r="H10" s="115" t="n"/>
      <c r="I10" s="115" t="s">
        <v>177</v>
      </c>
      <c r="J10" s="115" t="s">
        <v>187</v>
      </c>
      <c r="K10" s="115" t="s"/>
      <c r="L10" s="115" t="n"/>
      <c r="M10" s="115" t="n"/>
      <c r="N10" s="115" t="n"/>
      <c r="O10" s="115" t="n"/>
      <c r="P10" s="115" t="n"/>
      <c r="Q10" s="115" t="n"/>
      <c r="R10" s="115" t="n"/>
    </row>
    <row customHeight="1" ht="13.8" r="11" s="114" spans="1:18">
      <c r="A11" s="115" t="n">
        <v>9</v>
      </c>
      <c r="B11" s="115" t="s">
        <v>188</v>
      </c>
      <c r="C11" s="115" t="s">
        <v>23</v>
      </c>
      <c r="D11" s="115" t="s">
        <v>177</v>
      </c>
      <c r="E11" s="115" t="s">
        <v>25</v>
      </c>
      <c r="F11" s="115" t="s">
        <v>178</v>
      </c>
      <c r="G11" s="115" t="n"/>
      <c r="H11" s="115" t="n"/>
      <c r="I11" s="115" t="s">
        <v>177</v>
      </c>
      <c r="J11" s="115" t="s">
        <v>189</v>
      </c>
      <c r="K11" s="115" t="s"/>
      <c r="L11" s="115" t="n"/>
      <c r="M11" s="115" t="n"/>
      <c r="N11" s="115" t="n"/>
      <c r="O11" s="115" t="n"/>
      <c r="P11" s="115" t="n"/>
      <c r="Q11" s="115" t="n"/>
      <c r="R11" s="115" t="n"/>
    </row>
    <row customHeight="1" ht="13.8" r="12" s="114" spans="1:18">
      <c r="A12" s="115" t="n">
        <v>10</v>
      </c>
      <c r="B12" s="115" t="s">
        <v>190</v>
      </c>
      <c r="C12" s="115" t="s">
        <v>23</v>
      </c>
      <c r="D12" s="115" t="s">
        <v>177</v>
      </c>
      <c r="E12" s="115" t="s">
        <v>25</v>
      </c>
      <c r="F12" s="115" t="s">
        <v>178</v>
      </c>
      <c r="G12" s="115" t="n"/>
      <c r="H12" s="115" t="n"/>
      <c r="I12" s="115" t="s">
        <v>177</v>
      </c>
      <c r="J12" s="115" t="s">
        <v>173</v>
      </c>
      <c r="K12" s="115" t="s"/>
      <c r="L12" s="115" t="n"/>
      <c r="M12" s="115" t="n"/>
      <c r="N12" s="115" t="n"/>
      <c r="O12" s="115" t="n"/>
      <c r="P12" s="115" t="n"/>
      <c r="Q12" s="115" t="n"/>
      <c r="R12" s="115" t="n"/>
    </row>
    <row customHeight="1" ht="13.8" r="13" s="114" spans="1:18">
      <c r="A13" s="115" t="n">
        <v>11</v>
      </c>
      <c r="B13" s="115" t="s">
        <v>191</v>
      </c>
      <c r="C13" s="115" t="s">
        <v>23</v>
      </c>
      <c r="D13" s="115" t="s">
        <v>177</v>
      </c>
      <c r="E13" s="115" t="s">
        <v>25</v>
      </c>
      <c r="F13" s="115" t="s">
        <v>178</v>
      </c>
      <c r="G13" s="115" t="n"/>
      <c r="H13" s="115" t="n"/>
      <c r="I13" s="115" t="s">
        <v>177</v>
      </c>
      <c r="J13" s="115" t="s">
        <v>192</v>
      </c>
      <c r="K13" s="115" t="s"/>
      <c r="L13" s="115" t="n"/>
      <c r="M13" s="115" t="n"/>
      <c r="N13" s="115" t="n"/>
      <c r="O13" s="115" t="n"/>
      <c r="P13" s="115" t="n"/>
      <c r="Q13" s="115" t="n"/>
      <c r="R13" s="115" t="n"/>
    </row>
    <row customHeight="1" ht="13.8" r="14" s="114" spans="1:18">
      <c r="A14" s="115" t="n">
        <v>12</v>
      </c>
      <c r="B14" s="115" t="s">
        <v>193</v>
      </c>
      <c r="C14" s="115" t="s">
        <v>23</v>
      </c>
      <c r="D14" s="115" t="s">
        <v>194</v>
      </c>
      <c r="E14" s="115" t="s">
        <v>25</v>
      </c>
      <c r="F14" s="115" t="s">
        <v>195</v>
      </c>
      <c r="G14" s="115" t="n"/>
      <c r="H14" s="115" t="n"/>
      <c r="I14" s="115" t="s">
        <v>194</v>
      </c>
      <c r="J14" s="115" t="s">
        <v>196</v>
      </c>
      <c r="K14" s="115" t="s"/>
      <c r="L14" s="115" t="n"/>
      <c r="M14" s="115" t="n"/>
      <c r="N14" s="115" t="n"/>
      <c r="O14" s="115" t="n"/>
      <c r="P14" s="115" t="n"/>
      <c r="Q14" s="115" t="n"/>
      <c r="R14" s="115" t="n"/>
    </row>
    <row customHeight="1" ht="13.8" r="15" s="114" spans="1:18">
      <c r="A15" s="115" t="n">
        <v>13</v>
      </c>
      <c r="B15" s="115" t="s">
        <v>197</v>
      </c>
      <c r="C15" s="115" t="s">
        <v>23</v>
      </c>
      <c r="D15" s="115" t="s">
        <v>198</v>
      </c>
      <c r="E15" s="115" t="s">
        <v>25</v>
      </c>
      <c r="F15" s="115" t="s">
        <v>199</v>
      </c>
      <c r="G15" s="115" t="n"/>
      <c r="H15" s="115" t="n"/>
      <c r="I15" s="115" t="s">
        <v>198</v>
      </c>
      <c r="J15" s="115" t="s">
        <v>200</v>
      </c>
      <c r="K15" s="115" t="s"/>
      <c r="L15" s="115" t="n"/>
      <c r="M15" s="115" t="n"/>
      <c r="N15" s="115" t="n"/>
      <c r="O15" s="115" t="n"/>
      <c r="P15" s="115" t="n"/>
      <c r="Q15" s="115" t="n"/>
      <c r="R15" s="115" t="n"/>
    </row>
    <row customHeight="1" ht="13.8" r="16" s="114" spans="1:18">
      <c r="A16" s="115" t="n">
        <v>14</v>
      </c>
      <c r="B16" s="115" t="s">
        <v>201</v>
      </c>
      <c r="C16" s="115" t="s">
        <v>23</v>
      </c>
      <c r="D16" s="115" t="s">
        <v>198</v>
      </c>
      <c r="E16" s="115" t="s">
        <v>25</v>
      </c>
      <c r="F16" s="115" t="s">
        <v>199</v>
      </c>
      <c r="G16" s="115" t="n"/>
      <c r="H16" s="115" t="n"/>
      <c r="I16" s="115" t="s">
        <v>198</v>
      </c>
      <c r="J16" s="115" t="s">
        <v>202</v>
      </c>
      <c r="K16" s="115" t="s"/>
      <c r="L16" s="115" t="n"/>
      <c r="M16" s="115" t="n"/>
      <c r="N16" s="115" t="n"/>
      <c r="O16" s="115" t="n"/>
      <c r="P16" s="115" t="n"/>
      <c r="Q16" s="115" t="n"/>
      <c r="R16" s="115" t="n"/>
    </row>
    <row customHeight="1" ht="13.8" r="17" s="114" spans="1:18">
      <c r="A17" s="115" t="n">
        <v>15</v>
      </c>
      <c r="B17" s="115" t="s">
        <v>203</v>
      </c>
      <c r="C17" s="115" t="s">
        <v>23</v>
      </c>
      <c r="D17" s="115" t="s">
        <v>198</v>
      </c>
      <c r="E17" s="115" t="s">
        <v>25</v>
      </c>
      <c r="F17" s="115" t="s">
        <v>199</v>
      </c>
      <c r="G17" s="115" t="n"/>
      <c r="H17" s="115" t="n"/>
      <c r="I17" s="115" t="s">
        <v>198</v>
      </c>
      <c r="J17" s="115" t="s">
        <v>204</v>
      </c>
      <c r="K17" s="115" t="s"/>
      <c r="L17" s="115" t="n"/>
      <c r="M17" s="115" t="n"/>
      <c r="N17" s="115" t="n"/>
      <c r="O17" s="115" t="n"/>
      <c r="P17" s="115" t="n"/>
      <c r="Q17" s="115" t="n"/>
      <c r="R17" s="115" t="n"/>
    </row>
    <row customHeight="1" ht="13.8" r="18" s="114" spans="1:18">
      <c r="A18" s="115" t="n">
        <v>16</v>
      </c>
      <c r="B18" s="115" t="s">
        <v>205</v>
      </c>
      <c r="C18" s="115" t="s">
        <v>23</v>
      </c>
      <c r="D18" s="115" t="s">
        <v>198</v>
      </c>
      <c r="E18" s="115" t="s">
        <v>25</v>
      </c>
      <c r="F18" s="115" t="s">
        <v>199</v>
      </c>
      <c r="G18" s="115" t="n"/>
      <c r="H18" s="115" t="n"/>
      <c r="I18" s="115" t="s">
        <v>198</v>
      </c>
      <c r="J18" s="115" t="s">
        <v>206</v>
      </c>
      <c r="K18" s="115" t="s"/>
      <c r="L18" s="115" t="n"/>
      <c r="M18" s="115" t="n"/>
      <c r="N18" s="115" t="n"/>
      <c r="O18" s="115" t="n"/>
      <c r="P18" s="115" t="n"/>
      <c r="Q18" s="115" t="n"/>
      <c r="R18" s="115" t="n"/>
    </row>
    <row customHeight="1" ht="13.8" r="19" s="114" spans="1:18">
      <c r="A19" s="115" t="n">
        <v>17</v>
      </c>
      <c r="B19" s="115" t="s">
        <v>207</v>
      </c>
      <c r="C19" s="115" t="s">
        <v>23</v>
      </c>
      <c r="D19" s="115" t="s">
        <v>177</v>
      </c>
      <c r="E19" s="115" t="s">
        <v>25</v>
      </c>
      <c r="F19" s="115" t="s">
        <v>178</v>
      </c>
      <c r="G19" s="115" t="n"/>
      <c r="H19" s="115" t="n"/>
      <c r="I19" s="115" t="s">
        <v>177</v>
      </c>
      <c r="J19" s="115" t="s">
        <v>208</v>
      </c>
      <c r="K19" s="115" t="s"/>
      <c r="L19" s="115" t="n"/>
      <c r="M19" s="115" t="n"/>
      <c r="N19" s="115" t="n"/>
      <c r="O19" s="115" t="n"/>
      <c r="P19" s="115" t="n"/>
      <c r="Q19" s="115" t="n"/>
      <c r="R19" s="115" t="n"/>
    </row>
    <row customHeight="1" ht="13.8" r="20" s="114" spans="1:18">
      <c r="A20" s="115" t="n">
        <v>18</v>
      </c>
      <c r="B20" s="115" t="s">
        <v>209</v>
      </c>
      <c r="C20" s="115" t="s">
        <v>23</v>
      </c>
      <c r="D20" s="115" t="s">
        <v>210</v>
      </c>
      <c r="E20" s="115" t="s">
        <v>25</v>
      </c>
      <c r="F20" s="115" t="s">
        <v>211</v>
      </c>
      <c r="G20" s="115" t="n"/>
      <c r="H20" s="115" t="n"/>
      <c r="I20" s="115" t="s">
        <v>210</v>
      </c>
      <c r="J20" s="115" t="s">
        <v>212</v>
      </c>
      <c r="K20" s="115" t="s"/>
      <c r="L20" s="115" t="n"/>
      <c r="M20" s="115" t="n"/>
      <c r="N20" s="115" t="n"/>
      <c r="O20" s="115" t="n"/>
      <c r="P20" s="115" t="n"/>
      <c r="Q20" s="115" t="n"/>
      <c r="R20" s="115" t="n"/>
    </row>
    <row customHeight="1" ht="13.8" r="21" s="114" spans="1:18">
      <c r="A21" s="115" t="n">
        <v>19</v>
      </c>
      <c r="B21" s="115" t="s">
        <v>213</v>
      </c>
      <c r="C21" s="115" t="s">
        <v>23</v>
      </c>
      <c r="D21" s="115" t="s">
        <v>214</v>
      </c>
      <c r="E21" s="115" t="s">
        <v>25</v>
      </c>
      <c r="F21" s="115" t="s">
        <v>215</v>
      </c>
      <c r="G21" s="115" t="n"/>
      <c r="H21" s="115" t="n"/>
      <c r="I21" s="115" t="s">
        <v>214</v>
      </c>
      <c r="J21" s="115" t="s">
        <v>216</v>
      </c>
      <c r="K21" s="115" t="s"/>
      <c r="L21" s="115" t="n"/>
      <c r="M21" s="115" t="n"/>
      <c r="N21" s="115" t="n"/>
      <c r="O21" s="115" t="n"/>
      <c r="P21" s="115" t="n"/>
      <c r="Q21" s="115" t="n"/>
      <c r="R21" s="115" t="n"/>
    </row>
    <row customHeight="1" ht="13.8" r="22" s="114" spans="1:18">
      <c r="A22" s="115" t="n">
        <v>20</v>
      </c>
      <c r="B22" s="115" t="s">
        <v>217</v>
      </c>
      <c r="C22" s="115" t="s">
        <v>23</v>
      </c>
      <c r="D22" s="115" t="s">
        <v>214</v>
      </c>
      <c r="E22" s="115" t="s">
        <v>25</v>
      </c>
      <c r="F22" s="115" t="s">
        <v>215</v>
      </c>
      <c r="G22" s="115" t="n"/>
      <c r="H22" s="115" t="n"/>
      <c r="I22" s="115" t="s">
        <v>214</v>
      </c>
      <c r="J22" s="115" t="s">
        <v>216</v>
      </c>
      <c r="K22" s="115" t="s"/>
      <c r="L22" s="115" t="n"/>
      <c r="M22" s="115" t="n"/>
      <c r="N22" s="115" t="n"/>
      <c r="O22" s="115" t="n"/>
      <c r="P22" s="115" t="n"/>
      <c r="Q22" s="115" t="n"/>
      <c r="R22" s="115" t="n"/>
    </row>
    <row customHeight="1" ht="13.8" r="23" s="114" spans="1:18">
      <c r="A23" s="115" t="n">
        <v>21</v>
      </c>
      <c r="B23" s="115" t="s">
        <v>218</v>
      </c>
      <c r="C23" s="115" t="s">
        <v>23</v>
      </c>
      <c r="D23" s="115" t="s">
        <v>214</v>
      </c>
      <c r="E23" s="115" t="s">
        <v>25</v>
      </c>
      <c r="F23" s="115" t="s">
        <v>215</v>
      </c>
      <c r="G23" s="115" t="n"/>
      <c r="H23" s="115" t="n"/>
      <c r="I23" s="115" t="s">
        <v>214</v>
      </c>
      <c r="J23" s="115" t="s">
        <v>216</v>
      </c>
      <c r="K23" s="115" t="s"/>
      <c r="L23" s="115" t="n"/>
      <c r="M23" s="115" t="n"/>
      <c r="N23" s="115" t="n"/>
      <c r="O23" s="115" t="n"/>
      <c r="P23" s="115" t="n"/>
      <c r="Q23" s="115" t="n"/>
      <c r="R23" s="115" t="n"/>
    </row>
    <row customHeight="1" ht="13.8" r="24" s="114" spans="1:18">
      <c r="A24" s="115" t="n">
        <v>22</v>
      </c>
      <c r="B24" s="115" t="s">
        <v>219</v>
      </c>
      <c r="C24" s="115" t="s">
        <v>23</v>
      </c>
      <c r="D24" s="115" t="s">
        <v>214</v>
      </c>
      <c r="E24" s="115" t="s">
        <v>25</v>
      </c>
      <c r="F24" s="115" t="s">
        <v>215</v>
      </c>
      <c r="G24" s="115" t="n"/>
      <c r="H24" s="115" t="n"/>
      <c r="I24" s="115" t="s">
        <v>214</v>
      </c>
      <c r="J24" s="115" t="s">
        <v>216</v>
      </c>
      <c r="K24" s="115" t="s"/>
      <c r="L24" s="115" t="n"/>
      <c r="M24" s="115" t="n"/>
      <c r="N24" s="115" t="n"/>
      <c r="O24" s="115" t="n"/>
      <c r="P24" s="115" t="n"/>
      <c r="Q24" s="115" t="n"/>
      <c r="R24" s="115" t="n"/>
    </row>
    <row customHeight="1" ht="13.8" r="25" s="114" spans="1:18">
      <c r="A25" s="115" t="n">
        <v>23</v>
      </c>
      <c r="B25" s="115" t="s">
        <v>220</v>
      </c>
      <c r="C25" s="115" t="s">
        <v>23</v>
      </c>
      <c r="D25" s="115" t="s">
        <v>214</v>
      </c>
      <c r="E25" s="115" t="s">
        <v>25</v>
      </c>
      <c r="F25" s="115" t="s">
        <v>215</v>
      </c>
      <c r="G25" s="115" t="n"/>
      <c r="H25" s="115" t="n"/>
      <c r="I25" s="115" t="s">
        <v>214</v>
      </c>
      <c r="J25" s="115" t="s">
        <v>216</v>
      </c>
      <c r="K25" s="115" t="s"/>
      <c r="L25" s="115" t="n"/>
      <c r="M25" s="115" t="n"/>
      <c r="N25" s="115" t="n"/>
      <c r="O25" s="115" t="n"/>
      <c r="P25" s="115" t="n"/>
      <c r="Q25" s="115" t="n"/>
      <c r="R25" s="115" t="n"/>
    </row>
    <row customHeight="1" ht="13.8" r="26" s="114" spans="1:18">
      <c r="A26" s="115" t="n">
        <v>24</v>
      </c>
      <c r="B26" s="115" t="s">
        <v>221</v>
      </c>
      <c r="C26" s="115" t="s">
        <v>23</v>
      </c>
      <c r="D26" s="115" t="s">
        <v>214</v>
      </c>
      <c r="E26" s="115" t="s">
        <v>25</v>
      </c>
      <c r="F26" s="115" t="s">
        <v>215</v>
      </c>
      <c r="G26" s="115" t="n"/>
      <c r="H26" s="115" t="n"/>
      <c r="I26" s="115" t="s">
        <v>214</v>
      </c>
      <c r="J26" s="115" t="s">
        <v>216</v>
      </c>
      <c r="K26" s="115" t="s"/>
      <c r="L26" s="115" t="n"/>
      <c r="M26" s="115" t="n"/>
      <c r="N26" s="115" t="n"/>
      <c r="O26" s="115" t="n"/>
      <c r="P26" s="115" t="n"/>
      <c r="Q26" s="115" t="n"/>
      <c r="R26" s="115" t="n"/>
    </row>
    <row customHeight="1" ht="13.8" r="27" s="114" spans="1:18">
      <c r="A27" s="115" t="n">
        <v>25</v>
      </c>
      <c r="B27" s="115" t="s">
        <v>222</v>
      </c>
      <c r="C27" s="115" t="s">
        <v>23</v>
      </c>
      <c r="D27" s="115" t="s">
        <v>214</v>
      </c>
      <c r="E27" s="115" t="s">
        <v>25</v>
      </c>
      <c r="F27" s="115" t="s">
        <v>215</v>
      </c>
      <c r="G27" s="115" t="n"/>
      <c r="H27" s="115" t="n"/>
      <c r="I27" s="115" t="s">
        <v>214</v>
      </c>
      <c r="J27" s="115" t="s">
        <v>216</v>
      </c>
      <c r="K27" s="115" t="s"/>
      <c r="L27" s="115" t="n"/>
      <c r="M27" s="115" t="n"/>
      <c r="N27" s="115" t="n"/>
      <c r="O27" s="115" t="n"/>
      <c r="P27" s="115" t="n"/>
      <c r="Q27" s="115" t="n"/>
      <c r="R27" s="115" t="n"/>
    </row>
    <row customHeight="1" ht="13.8" r="28" s="114" spans="1:18">
      <c r="A28" s="115" t="n">
        <v>26</v>
      </c>
      <c r="B28" s="115" t="s">
        <v>223</v>
      </c>
      <c r="C28" s="115" t="s">
        <v>23</v>
      </c>
      <c r="D28" s="115" t="s">
        <v>214</v>
      </c>
      <c r="E28" s="115" t="s">
        <v>25</v>
      </c>
      <c r="F28" s="115" t="s">
        <v>215</v>
      </c>
      <c r="G28" s="115" t="n"/>
      <c r="H28" s="115" t="n"/>
      <c r="I28" s="115" t="s">
        <v>214</v>
      </c>
      <c r="J28" s="115" t="s">
        <v>216</v>
      </c>
      <c r="K28" s="115" t="s"/>
      <c r="L28" s="115" t="n"/>
      <c r="M28" s="115" t="n"/>
      <c r="N28" s="115" t="n"/>
      <c r="O28" s="115" t="n"/>
      <c r="P28" s="115" t="n"/>
      <c r="Q28" s="115" t="n"/>
      <c r="R28" s="115" t="n"/>
    </row>
    <row customHeight="1" ht="13.8" r="29" s="114" spans="1:18">
      <c r="A29" s="115" t="n">
        <v>27</v>
      </c>
      <c r="B29" s="115" t="s">
        <v>224</v>
      </c>
      <c r="C29" s="115" t="s">
        <v>23</v>
      </c>
      <c r="D29" s="115" t="s">
        <v>214</v>
      </c>
      <c r="E29" s="115" t="s">
        <v>25</v>
      </c>
      <c r="F29" s="115" t="s">
        <v>215</v>
      </c>
      <c r="G29" s="115" t="n"/>
      <c r="H29" s="115" t="n"/>
      <c r="I29" s="115" t="s">
        <v>214</v>
      </c>
      <c r="J29" s="115" t="s">
        <v>216</v>
      </c>
      <c r="K29" s="115" t="s"/>
      <c r="L29" s="115" t="n"/>
      <c r="M29" s="115" t="n"/>
      <c r="N29" s="115" t="n"/>
      <c r="O29" s="115" t="n"/>
      <c r="P29" s="115" t="n"/>
      <c r="Q29" s="115" t="n"/>
      <c r="R29" s="115" t="n"/>
    </row>
    <row customHeight="1" ht="13.8" r="30" s="114" spans="1:18">
      <c r="A30" s="115" t="n">
        <v>28</v>
      </c>
      <c r="B30" s="115" t="s">
        <v>225</v>
      </c>
      <c r="C30" s="115" t="s">
        <v>23</v>
      </c>
      <c r="D30" s="115" t="s">
        <v>226</v>
      </c>
      <c r="E30" s="115" t="s">
        <v>25</v>
      </c>
      <c r="F30" s="115" t="s">
        <v>215</v>
      </c>
      <c r="G30" s="115" t="n"/>
      <c r="H30" s="115" t="n"/>
      <c r="I30" s="115" t="s">
        <v>226</v>
      </c>
      <c r="J30" s="115" t="s">
        <v>216</v>
      </c>
      <c r="K30" s="115" t="s"/>
      <c r="L30" s="115" t="n"/>
      <c r="M30" s="115" t="n"/>
      <c r="N30" s="115" t="n"/>
      <c r="O30" s="115" t="n"/>
      <c r="P30" s="115" t="n"/>
      <c r="Q30" s="115" t="n"/>
      <c r="R30" s="115" t="n"/>
    </row>
    <row customHeight="1" ht="13.8" r="31" s="114" spans="1:18">
      <c r="A31" s="115" t="n">
        <v>29</v>
      </c>
      <c r="B31" s="115" t="s">
        <v>227</v>
      </c>
      <c r="C31" s="115" t="s">
        <v>23</v>
      </c>
      <c r="D31" s="115" t="s">
        <v>228</v>
      </c>
      <c r="E31" s="115" t="s">
        <v>25</v>
      </c>
      <c r="F31" s="115" t="s">
        <v>229</v>
      </c>
      <c r="G31" s="115" t="n"/>
      <c r="H31" s="115" t="n"/>
      <c r="I31" s="115" t="s">
        <v>228</v>
      </c>
      <c r="J31" s="115" t="s">
        <v>230</v>
      </c>
      <c r="K31" s="115" t="s"/>
      <c r="L31" s="115" t="n"/>
      <c r="M31" s="115" t="n"/>
      <c r="N31" s="115" t="n"/>
      <c r="O31" s="115" t="n"/>
      <c r="P31" s="115" t="n"/>
      <c r="Q31" s="115" t="n"/>
      <c r="R31" s="115" t="n"/>
    </row>
    <row customHeight="1" ht="13.8" r="32" s="114" spans="1:18">
      <c r="A32" s="115" t="n">
        <v>30</v>
      </c>
      <c r="B32" s="115" t="s">
        <v>231</v>
      </c>
      <c r="C32" s="115" t="s">
        <v>23</v>
      </c>
      <c r="D32" s="115" t="s">
        <v>228</v>
      </c>
      <c r="E32" s="115" t="s">
        <v>25</v>
      </c>
      <c r="F32" s="115" t="s">
        <v>229</v>
      </c>
      <c r="G32" s="115" t="n"/>
      <c r="H32" s="115" t="n"/>
      <c r="I32" s="115" t="s">
        <v>228</v>
      </c>
      <c r="J32" s="115" t="s">
        <v>232</v>
      </c>
      <c r="K32" s="115" t="s"/>
      <c r="L32" s="115" t="n"/>
      <c r="M32" s="115" t="n"/>
      <c r="N32" s="115" t="n"/>
      <c r="O32" s="115" t="n"/>
      <c r="P32" s="115" t="n"/>
      <c r="Q32" s="115" t="n"/>
      <c r="R32" s="115" t="n"/>
    </row>
    <row customHeight="1" ht="13.8" r="33" s="114" spans="1:18">
      <c r="A33" s="115" t="n">
        <v>31</v>
      </c>
      <c r="B33" s="115" t="s">
        <v>233</v>
      </c>
      <c r="C33" s="115" t="s">
        <v>23</v>
      </c>
      <c r="D33" s="115" t="s">
        <v>234</v>
      </c>
      <c r="E33" s="115" t="s">
        <v>25</v>
      </c>
      <c r="F33" s="115" t="s">
        <v>235</v>
      </c>
      <c r="G33" s="115" t="n"/>
      <c r="H33" s="115" t="n"/>
      <c r="I33" s="115" t="s">
        <v>234</v>
      </c>
      <c r="J33" s="115" t="s">
        <v>183</v>
      </c>
      <c r="K33" s="115" t="s"/>
      <c r="L33" s="115" t="n"/>
      <c r="M33" s="115" t="n"/>
      <c r="N33" s="115" t="n"/>
      <c r="O33" s="115" t="n"/>
      <c r="P33" s="115" t="n"/>
      <c r="Q33" s="115" t="n"/>
      <c r="R33" s="115" t="n"/>
    </row>
    <row customHeight="1" ht="13.8" r="34" s="114" spans="1:18">
      <c r="A34" s="115" t="n">
        <v>32</v>
      </c>
      <c r="B34" s="115" t="s">
        <v>236</v>
      </c>
      <c r="C34" s="115" t="s">
        <v>23</v>
      </c>
      <c r="D34" s="115" t="s">
        <v>237</v>
      </c>
      <c r="E34" s="115" t="s">
        <v>25</v>
      </c>
      <c r="F34" s="115" t="s">
        <v>238</v>
      </c>
      <c r="G34" s="115" t="n"/>
      <c r="H34" s="115" t="n"/>
      <c r="I34" s="115" t="s">
        <v>237</v>
      </c>
      <c r="J34" s="115" t="s">
        <v>239</v>
      </c>
      <c r="K34" s="115" t="s"/>
      <c r="L34" s="115" t="n"/>
      <c r="M34" s="115" t="n"/>
      <c r="N34" s="115" t="n"/>
      <c r="O34" s="115" t="n"/>
      <c r="P34" s="115" t="n"/>
      <c r="Q34" s="115" t="n"/>
      <c r="R34" s="115" t="n"/>
    </row>
    <row customHeight="1" ht="13.8" r="35" s="114" spans="1:18">
      <c r="A35" s="115" t="n">
        <v>33</v>
      </c>
      <c r="B35" s="115" t="s">
        <v>240</v>
      </c>
      <c r="C35" s="115" t="s">
        <v>23</v>
      </c>
      <c r="D35" s="115" t="s">
        <v>241</v>
      </c>
      <c r="E35" s="115" t="s">
        <v>25</v>
      </c>
      <c r="F35" s="115" t="s">
        <v>242</v>
      </c>
      <c r="G35" s="115" t="n"/>
      <c r="H35" s="115" t="n"/>
      <c r="I35" s="115" t="s">
        <v>40</v>
      </c>
      <c r="J35" s="115" t="s">
        <v>243</v>
      </c>
      <c r="K35" s="115" t="s"/>
      <c r="L35" s="115" t="n"/>
      <c r="M35" s="115" t="n"/>
      <c r="N35" s="115" t="n"/>
      <c r="O35" s="115" t="n"/>
      <c r="P35" s="115" t="n"/>
      <c r="Q35" s="115" t="n"/>
      <c r="R35" s="115" t="n"/>
    </row>
    <row customHeight="1" ht="13.8" r="36" s="114" spans="1:18">
      <c r="A36" s="115" t="n">
        <v>34</v>
      </c>
      <c r="B36" s="115" t="s">
        <v>244</v>
      </c>
      <c r="C36" s="115" t="s">
        <v>23</v>
      </c>
      <c r="D36" s="115" t="s">
        <v>245</v>
      </c>
      <c r="E36" s="115" t="s">
        <v>25</v>
      </c>
      <c r="F36" s="115" t="s">
        <v>242</v>
      </c>
      <c r="G36" s="115" t="n"/>
      <c r="H36" s="115" t="n"/>
      <c r="I36" s="115" t="s">
        <v>40</v>
      </c>
      <c r="J36" s="115" t="s">
        <v>246</v>
      </c>
      <c r="K36" s="115" t="s"/>
      <c r="L36" s="115" t="n"/>
      <c r="M36" s="115" t="n"/>
      <c r="N36" s="115" t="n"/>
      <c r="O36" s="115" t="n"/>
      <c r="P36" s="115" t="n"/>
      <c r="Q36" s="115" t="n"/>
      <c r="R36" s="115" t="n"/>
    </row>
    <row customHeight="1" ht="13.8" r="37" s="114" spans="1:18">
      <c r="A37" s="115" t="n">
        <v>35</v>
      </c>
      <c r="B37" s="115" t="s">
        <v>247</v>
      </c>
      <c r="C37" s="115" t="s">
        <v>23</v>
      </c>
      <c r="D37" s="115" t="s">
        <v>248</v>
      </c>
      <c r="E37" s="115" t="s">
        <v>25</v>
      </c>
      <c r="F37" s="115" t="s">
        <v>249</v>
      </c>
      <c r="G37" s="115" t="n"/>
      <c r="H37" s="115" t="n"/>
      <c r="I37" s="115" t="s">
        <v>40</v>
      </c>
      <c r="J37" s="115" t="s">
        <v>250</v>
      </c>
      <c r="K37" s="115" t="s"/>
      <c r="L37" s="115" t="n"/>
      <c r="M37" s="115" t="n"/>
      <c r="N37" s="115" t="n"/>
      <c r="O37" s="115" t="n"/>
      <c r="P37" s="115" t="n"/>
      <c r="Q37" s="115" t="n"/>
      <c r="R37" s="115" t="n"/>
    </row>
    <row customHeight="1" ht="13.8" r="38" s="114" spans="1:18">
      <c r="A38" s="115" t="n">
        <v>36</v>
      </c>
      <c r="B38" s="115" t="s">
        <v>251</v>
      </c>
      <c r="C38" s="115" t="s">
        <v>23</v>
      </c>
      <c r="D38" s="115" t="s">
        <v>252</v>
      </c>
      <c r="E38" s="115" t="s">
        <v>25</v>
      </c>
      <c r="F38" s="115" t="s">
        <v>249</v>
      </c>
      <c r="G38" s="115" t="n"/>
      <c r="H38" s="115" t="n"/>
      <c r="I38" s="115" t="s">
        <v>40</v>
      </c>
      <c r="J38" s="115" t="s">
        <v>253</v>
      </c>
      <c r="K38" s="115" t="s"/>
      <c r="L38" s="115" t="n"/>
      <c r="M38" s="115" t="n"/>
      <c r="N38" s="115" t="n"/>
      <c r="O38" s="115" t="n"/>
      <c r="P38" s="115" t="n"/>
      <c r="Q38" s="115" t="n"/>
      <c r="R38" s="115" t="n"/>
    </row>
    <row customHeight="1" ht="13.8" r="39" s="114" spans="1:18">
      <c r="A39" s="115" t="n">
        <v>37</v>
      </c>
      <c r="B39" s="115" t="s">
        <v>254</v>
      </c>
      <c r="C39" s="115" t="s">
        <v>23</v>
      </c>
      <c r="D39" s="115" t="s">
        <v>255</v>
      </c>
      <c r="E39" s="115" t="s">
        <v>25</v>
      </c>
      <c r="F39" s="115" t="s">
        <v>249</v>
      </c>
      <c r="G39" s="115" t="n"/>
      <c r="H39" s="115" t="n"/>
      <c r="I39" s="115" t="s">
        <v>40</v>
      </c>
      <c r="J39" s="115" t="s">
        <v>256</v>
      </c>
      <c r="K39" s="115" t="s"/>
      <c r="L39" s="115" t="n"/>
      <c r="M39" s="115" t="n"/>
      <c r="N39" s="115" t="n"/>
      <c r="O39" s="115" t="n"/>
      <c r="P39" s="115" t="n"/>
      <c r="Q39" s="115" t="n"/>
      <c r="R39" s="115" t="n"/>
    </row>
    <row r="40" spans="1:18">
      <c r="A40" s="115" t="n">
        <v>38</v>
      </c>
      <c r="B40" s="115" t="s">
        <v>257</v>
      </c>
      <c r="C40" s="115" t="s">
        <v>23</v>
      </c>
      <c r="D40" s="115" t="s">
        <v>258</v>
      </c>
      <c r="E40" s="115" t="s">
        <v>25</v>
      </c>
      <c r="F40" s="115" t="s">
        <v>249</v>
      </c>
      <c r="G40" s="115" t="n"/>
      <c r="H40" s="115" t="n"/>
      <c r="I40" s="115" t="s">
        <v>40</v>
      </c>
      <c r="J40" s="115" t="s">
        <v>259</v>
      </c>
      <c r="K40" s="115" t="s"/>
      <c r="L40" s="115" t="n"/>
      <c r="M40" s="115" t="n"/>
      <c r="N40" s="115" t="n"/>
      <c r="O40" s="115" t="n"/>
      <c r="P40" s="115" t="n"/>
      <c r="Q40" s="115" t="n"/>
      <c r="R40" s="115" t="n"/>
    </row>
    <row r="41" spans="1:18">
      <c r="A41" s="115" t="n">
        <v>39</v>
      </c>
      <c r="B41" s="115" t="s">
        <v>260</v>
      </c>
      <c r="C41" s="115" t="s">
        <v>23</v>
      </c>
      <c r="D41" s="115" t="s">
        <v>261</v>
      </c>
      <c r="E41" s="115" t="s">
        <v>25</v>
      </c>
      <c r="F41" s="115" t="s">
        <v>249</v>
      </c>
      <c r="G41" s="115" t="n"/>
      <c r="H41" s="115" t="n"/>
      <c r="I41" s="115" t="s">
        <v>40</v>
      </c>
      <c r="J41" s="115" t="s">
        <v>262</v>
      </c>
      <c r="K41" s="115" t="s"/>
      <c r="L41" s="115" t="n"/>
      <c r="M41" s="115" t="n"/>
      <c r="N41" s="115" t="n"/>
      <c r="O41" s="115" t="n"/>
      <c r="P41" s="115" t="n"/>
      <c r="Q41" s="115" t="n"/>
      <c r="R41" s="115" t="n"/>
    </row>
    <row r="42" spans="1:18">
      <c r="A42" s="115" t="n">
        <v>40</v>
      </c>
      <c r="B42" s="115" t="s">
        <v>263</v>
      </c>
      <c r="C42" s="115" t="s">
        <v>23</v>
      </c>
      <c r="D42" s="115" t="s">
        <v>264</v>
      </c>
      <c r="E42" s="115" t="s">
        <v>25</v>
      </c>
      <c r="F42" s="115" t="s">
        <v>249</v>
      </c>
      <c r="G42" s="115" t="n"/>
      <c r="H42" s="115" t="n"/>
      <c r="I42" s="115" t="s">
        <v>40</v>
      </c>
      <c r="J42" s="115" t="s">
        <v>265</v>
      </c>
      <c r="K42" s="115" t="s"/>
      <c r="L42" s="115" t="n"/>
      <c r="M42" s="115" t="n"/>
      <c r="N42" s="115" t="n"/>
      <c r="O42" s="115" t="n"/>
      <c r="P42" s="115" t="n"/>
      <c r="Q42" s="115" t="n"/>
      <c r="R42" s="115" t="n"/>
    </row>
    <row r="43" spans="1:18">
      <c r="A43" s="115" t="n">
        <v>41</v>
      </c>
      <c r="B43" s="115" t="s">
        <v>266</v>
      </c>
      <c r="C43" s="115" t="s">
        <v>23</v>
      </c>
      <c r="D43" s="115" t="s">
        <v>267</v>
      </c>
      <c r="E43" s="115" t="s">
        <v>25</v>
      </c>
      <c r="F43" s="115" t="s">
        <v>249</v>
      </c>
      <c r="G43" s="115" t="n"/>
      <c r="H43" s="115" t="n"/>
      <c r="I43" s="115" t="s">
        <v>40</v>
      </c>
      <c r="J43" s="115" t="s">
        <v>268</v>
      </c>
      <c r="K43" s="115" t="s"/>
      <c r="L43" s="115" t="n"/>
      <c r="M43" s="115" t="n"/>
      <c r="N43" s="115" t="n"/>
      <c r="O43" s="115" t="n"/>
      <c r="P43" s="115" t="n"/>
      <c r="Q43" s="115" t="n"/>
      <c r="R43" s="115" t="n"/>
    </row>
    <row r="44" spans="1:18">
      <c r="A44" s="115" t="n">
        <v>42</v>
      </c>
      <c r="B44" s="115" t="s">
        <v>269</v>
      </c>
      <c r="C44" s="115" t="s">
        <v>23</v>
      </c>
      <c r="D44" s="115" t="s">
        <v>270</v>
      </c>
      <c r="E44" s="115" t="s">
        <v>25</v>
      </c>
      <c r="F44" s="115" t="s">
        <v>249</v>
      </c>
      <c r="G44" s="115" t="n"/>
      <c r="H44" s="115" t="n"/>
      <c r="I44" s="115" t="s">
        <v>40</v>
      </c>
      <c r="J44" s="115" t="s">
        <v>271</v>
      </c>
      <c r="K44" s="115" t="s"/>
      <c r="L44" s="115" t="n"/>
      <c r="M44" s="115" t="n"/>
      <c r="N44" s="115" t="n"/>
      <c r="O44" s="115" t="n"/>
      <c r="P44" s="115" t="n"/>
      <c r="Q44" s="115" t="n"/>
      <c r="R44" s="115" t="n"/>
    </row>
    <row r="45" spans="1:18">
      <c r="A45" s="115" t="n">
        <v>43</v>
      </c>
      <c r="B45" s="115" t="s">
        <v>272</v>
      </c>
      <c r="C45" s="115" t="s">
        <v>23</v>
      </c>
      <c r="D45" s="115" t="s">
        <v>273</v>
      </c>
      <c r="E45" s="115" t="s">
        <v>25</v>
      </c>
      <c r="F45" s="115" t="s">
        <v>249</v>
      </c>
      <c r="G45" s="115" t="n"/>
      <c r="H45" s="115" t="n"/>
      <c r="I45" s="115" t="s">
        <v>40</v>
      </c>
      <c r="J45" s="115" t="s">
        <v>274</v>
      </c>
      <c r="K45" s="115" t="s"/>
      <c r="L45" s="115" t="n"/>
      <c r="M45" s="115" t="n"/>
      <c r="N45" s="115" t="n"/>
      <c r="O45" s="115" t="n"/>
      <c r="P45" s="115" t="n"/>
      <c r="Q45" s="115" t="n"/>
      <c r="R45" s="115" t="n"/>
    </row>
    <row r="46" spans="1:18">
      <c r="A46" s="115" t="n">
        <v>44</v>
      </c>
      <c r="B46" s="115" t="s">
        <v>275</v>
      </c>
      <c r="C46" s="115" t="s">
        <v>23</v>
      </c>
      <c r="D46" s="115" t="s">
        <v>276</v>
      </c>
      <c r="E46" s="115" t="s">
        <v>25</v>
      </c>
      <c r="F46" s="115" t="s">
        <v>249</v>
      </c>
      <c r="G46" s="115" t="n"/>
      <c r="H46" s="115" t="n"/>
      <c r="I46" s="115" t="s">
        <v>40</v>
      </c>
      <c r="J46" s="115" t="s">
        <v>277</v>
      </c>
      <c r="K46" s="115" t="s"/>
      <c r="L46" s="115" t="n"/>
      <c r="M46" s="115" t="n"/>
      <c r="N46" s="115" t="n"/>
      <c r="O46" s="115" t="n"/>
      <c r="P46" s="115" t="n"/>
      <c r="Q46" s="115" t="n"/>
      <c r="R46" s="115" t="n"/>
    </row>
    <row r="47" spans="1:18">
      <c r="A47" s="115" t="n">
        <v>45</v>
      </c>
      <c r="B47" s="115" t="s">
        <v>278</v>
      </c>
      <c r="C47" s="115" t="s">
        <v>23</v>
      </c>
      <c r="D47" s="115" t="s">
        <v>279</v>
      </c>
      <c r="E47" s="115" t="s">
        <v>25</v>
      </c>
      <c r="F47" s="115" t="s">
        <v>249</v>
      </c>
      <c r="G47" s="115" t="n"/>
      <c r="H47" s="115" t="n"/>
      <c r="I47" s="115" t="s">
        <v>40</v>
      </c>
      <c r="J47" s="115" t="s">
        <v>280</v>
      </c>
      <c r="K47" s="115" t="s"/>
      <c r="L47" s="115" t="n"/>
      <c r="M47" s="115" t="n"/>
      <c r="N47" s="115" t="n"/>
      <c r="O47" s="115" t="n"/>
      <c r="P47" s="115" t="n"/>
      <c r="Q47" s="115" t="n"/>
      <c r="R47" s="115" t="n"/>
    </row>
    <row r="48" spans="1:18">
      <c r="A48" s="115" t="n">
        <v>46</v>
      </c>
      <c r="B48" s="115" t="s">
        <v>281</v>
      </c>
      <c r="C48" s="115" t="s">
        <v>23</v>
      </c>
      <c r="D48" s="115" t="s">
        <v>282</v>
      </c>
      <c r="E48" s="115" t="s">
        <v>25</v>
      </c>
      <c r="F48" s="115" t="s">
        <v>249</v>
      </c>
      <c r="G48" s="115" t="n"/>
      <c r="H48" s="115" t="n"/>
      <c r="I48" s="115" t="s">
        <v>40</v>
      </c>
      <c r="J48" s="115" t="s">
        <v>283</v>
      </c>
      <c r="K48" s="115" t="s"/>
      <c r="L48" s="115" t="n"/>
      <c r="M48" s="115" t="n"/>
      <c r="N48" s="115" t="n"/>
      <c r="O48" s="115" t="n"/>
      <c r="P48" s="115" t="n"/>
      <c r="Q48" s="115" t="n"/>
      <c r="R48" s="115" t="n"/>
    </row>
    <row r="49" spans="1:18">
      <c r="A49" s="115" t="n">
        <v>47</v>
      </c>
      <c r="B49" s="115" t="s">
        <v>284</v>
      </c>
      <c r="C49" s="115" t="s">
        <v>23</v>
      </c>
      <c r="D49" s="115" t="s">
        <v>285</v>
      </c>
      <c r="E49" s="115" t="s">
        <v>25</v>
      </c>
      <c r="F49" s="115" t="s">
        <v>249</v>
      </c>
      <c r="G49" s="115" t="n"/>
      <c r="H49" s="115" t="n"/>
      <c r="I49" s="115" t="s">
        <v>40</v>
      </c>
      <c r="J49" s="115" t="s">
        <v>286</v>
      </c>
      <c r="K49" s="115" t="s"/>
      <c r="L49" s="115" t="n"/>
      <c r="M49" s="115" t="n"/>
      <c r="N49" s="115" t="n"/>
      <c r="O49" s="115" t="n"/>
      <c r="P49" s="115" t="n"/>
      <c r="Q49" s="115" t="n"/>
      <c r="R49" s="115" t="n"/>
    </row>
    <row r="50" spans="1:18">
      <c r="A50" s="115" t="n">
        <v>48</v>
      </c>
      <c r="B50" s="115" t="s">
        <v>287</v>
      </c>
      <c r="C50" s="115" t="s">
        <v>23</v>
      </c>
      <c r="D50" s="115" t="s">
        <v>288</v>
      </c>
      <c r="E50" s="115" t="s">
        <v>25</v>
      </c>
      <c r="F50" s="115" t="s">
        <v>249</v>
      </c>
      <c r="G50" s="115" t="n"/>
      <c r="H50" s="115" t="n"/>
      <c r="I50" s="115" t="s">
        <v>40</v>
      </c>
      <c r="J50" s="115" t="s">
        <v>289</v>
      </c>
      <c r="K50" s="115" t="s"/>
      <c r="L50" s="115" t="n"/>
      <c r="M50" s="115" t="n"/>
      <c r="N50" s="115" t="n"/>
      <c r="O50" s="115" t="n"/>
      <c r="P50" s="115" t="n"/>
      <c r="Q50" s="115" t="n"/>
      <c r="R50" s="115" t="n"/>
    </row>
    <row r="51" spans="1:18">
      <c r="A51" s="115" t="n">
        <v>49</v>
      </c>
      <c r="B51" s="115" t="s">
        <v>290</v>
      </c>
      <c r="C51" s="115" t="s">
        <v>23</v>
      </c>
      <c r="D51" s="115" t="s">
        <v>291</v>
      </c>
      <c r="E51" s="115" t="s">
        <v>25</v>
      </c>
      <c r="F51" s="115" t="s">
        <v>292</v>
      </c>
      <c r="G51" s="115" t="n"/>
      <c r="H51" s="115" t="n"/>
      <c r="I51" s="115" t="s">
        <v>291</v>
      </c>
      <c r="J51" s="115" t="s">
        <v>183</v>
      </c>
      <c r="K51" s="115" t="s"/>
      <c r="L51" s="115" t="n"/>
      <c r="M51" s="115" t="n"/>
      <c r="N51" s="115" t="n"/>
      <c r="O51" s="115" t="n"/>
      <c r="P51" s="115" t="n"/>
      <c r="Q51" s="115" t="n"/>
      <c r="R51" s="115" t="n"/>
    </row>
    <row r="52" spans="1:18">
      <c r="A52" s="115" t="n">
        <v>50</v>
      </c>
      <c r="B52" s="115" t="s">
        <v>293</v>
      </c>
      <c r="C52" s="115" t="s">
        <v>23</v>
      </c>
      <c r="D52" s="115" t="s">
        <v>291</v>
      </c>
      <c r="E52" s="115" t="s">
        <v>25</v>
      </c>
      <c r="F52" s="115" t="s">
        <v>292</v>
      </c>
      <c r="G52" s="115" t="n"/>
      <c r="H52" s="115" t="n"/>
      <c r="I52" s="115" t="s">
        <v>291</v>
      </c>
      <c r="J52" s="115" t="s">
        <v>183</v>
      </c>
      <c r="K52" s="115" t="s"/>
      <c r="L52" s="115" t="n"/>
      <c r="M52" s="115" t="n"/>
      <c r="N52" s="115" t="n"/>
      <c r="O52" s="115" t="n"/>
      <c r="P52" s="115" t="n"/>
      <c r="Q52" s="115" t="n"/>
      <c r="R52" s="115" t="n"/>
    </row>
    <row r="53" spans="1:18">
      <c r="A53" s="115" t="n">
        <v>51</v>
      </c>
      <c r="B53" s="115" t="s">
        <v>294</v>
      </c>
      <c r="C53" s="115" t="s">
        <v>23</v>
      </c>
      <c r="D53" s="115" t="s">
        <v>295</v>
      </c>
      <c r="E53" s="115" t="s">
        <v>25</v>
      </c>
      <c r="F53" s="115" t="s">
        <v>296</v>
      </c>
      <c r="G53" s="115" t="n"/>
      <c r="H53" s="115" t="n"/>
      <c r="I53" s="115" t="s">
        <v>295</v>
      </c>
      <c r="J53" s="115" t="s">
        <v>297</v>
      </c>
      <c r="K53" s="115" t="s"/>
      <c r="L53" s="115" t="n"/>
      <c r="M53" s="115" t="n"/>
      <c r="N53" s="115" t="n"/>
      <c r="O53" s="115" t="n"/>
      <c r="P53" s="115" t="n"/>
      <c r="Q53" s="115" t="n"/>
      <c r="R53" s="115" t="n"/>
    </row>
    <row r="54" spans="1:18">
      <c r="A54" s="115" t="n">
        <v>52</v>
      </c>
      <c r="B54" s="115" t="s">
        <v>298</v>
      </c>
      <c r="C54" s="115" t="s">
        <v>23</v>
      </c>
      <c r="D54" s="115" t="s">
        <v>299</v>
      </c>
      <c r="E54" s="115" t="s">
        <v>25</v>
      </c>
      <c r="F54" s="115" t="s">
        <v>300</v>
      </c>
      <c r="G54" s="115" t="n"/>
      <c r="H54" s="115" t="n"/>
      <c r="I54" s="115" t="s">
        <v>299</v>
      </c>
      <c r="J54" s="115" t="s">
        <v>183</v>
      </c>
      <c r="K54" s="115" t="s"/>
      <c r="L54" s="115" t="n"/>
      <c r="M54" s="115" t="n"/>
      <c r="N54" s="115" t="n"/>
      <c r="O54" s="115" t="n"/>
      <c r="P54" s="115" t="n"/>
      <c r="Q54" s="115" t="n"/>
      <c r="R54" s="115" t="n"/>
    </row>
    <row r="55" spans="1:18">
      <c r="A55" s="115" t="n">
        <v>53</v>
      </c>
      <c r="B55" s="115" t="s">
        <v>301</v>
      </c>
      <c r="C55" s="115" t="s">
        <v>23</v>
      </c>
      <c r="D55" s="115" t="s">
        <v>299</v>
      </c>
      <c r="E55" s="115" t="s">
        <v>25</v>
      </c>
      <c r="F55" s="115" t="s">
        <v>302</v>
      </c>
      <c r="G55" s="115" t="n"/>
      <c r="H55" s="115" t="n"/>
      <c r="I55" s="115" t="s">
        <v>299</v>
      </c>
      <c r="J55" s="115" t="s">
        <v>303</v>
      </c>
      <c r="K55" s="115" t="s"/>
      <c r="L55" s="115" t="n"/>
      <c r="M55" s="115" t="n"/>
      <c r="N55" s="115" t="n"/>
      <c r="O55" s="115" t="n"/>
      <c r="P55" s="115" t="n"/>
      <c r="Q55" s="115" t="n"/>
      <c r="R55" s="115" t="n"/>
    </row>
    <row r="56" spans="1:18">
      <c r="A56" s="115" t="n">
        <v>54</v>
      </c>
      <c r="B56" s="115" t="s">
        <v>304</v>
      </c>
      <c r="C56" s="115" t="s">
        <v>23</v>
      </c>
      <c r="D56" s="115" t="s">
        <v>299</v>
      </c>
      <c r="E56" s="115" t="s">
        <v>25</v>
      </c>
      <c r="F56" s="115" t="s">
        <v>300</v>
      </c>
      <c r="G56" s="115" t="n"/>
      <c r="H56" s="115" t="n"/>
      <c r="I56" s="115" t="s">
        <v>299</v>
      </c>
      <c r="J56" s="115" t="s">
        <v>305</v>
      </c>
      <c r="K56" s="115" t="s"/>
      <c r="L56" s="115" t="n"/>
      <c r="M56" s="115" t="n"/>
      <c r="N56" s="115" t="n"/>
      <c r="O56" s="115" t="n"/>
      <c r="P56" s="115" t="n"/>
      <c r="Q56" s="115" t="n"/>
      <c r="R56" s="115" t="n"/>
    </row>
    <row r="57" spans="1:18">
      <c r="A57" s="115" t="n">
        <v>55</v>
      </c>
      <c r="B57" s="115" t="s">
        <v>306</v>
      </c>
      <c r="C57" s="115" t="s">
        <v>23</v>
      </c>
      <c r="D57" s="115" t="s">
        <v>299</v>
      </c>
      <c r="E57" s="115" t="s">
        <v>25</v>
      </c>
      <c r="F57" s="115" t="s">
        <v>302</v>
      </c>
      <c r="G57" s="115" t="n"/>
      <c r="H57" s="115" t="n"/>
      <c r="I57" s="115" t="s">
        <v>299</v>
      </c>
      <c r="J57" s="115" t="s">
        <v>307</v>
      </c>
      <c r="K57" s="115" t="s"/>
      <c r="L57" s="115" t="n"/>
      <c r="M57" s="115" t="n"/>
      <c r="N57" s="115" t="n"/>
      <c r="O57" s="115" t="n"/>
      <c r="P57" s="115" t="n"/>
      <c r="Q57" s="115" t="n"/>
      <c r="R57" s="115" t="n"/>
    </row>
    <row r="58" spans="1:18">
      <c r="A58" s="115" t="n">
        <v>56</v>
      </c>
      <c r="B58" s="115" t="s">
        <v>308</v>
      </c>
      <c r="C58" s="115" t="s">
        <v>23</v>
      </c>
      <c r="D58" s="115" t="s">
        <v>309</v>
      </c>
      <c r="E58" s="115" t="s">
        <v>25</v>
      </c>
      <c r="F58" s="115" t="s">
        <v>310</v>
      </c>
      <c r="G58" s="115" t="n"/>
      <c r="H58" s="115" t="n"/>
      <c r="I58" s="115" t="s">
        <v>309</v>
      </c>
      <c r="J58" s="115" t="s">
        <v>311</v>
      </c>
      <c r="K58" s="115" t="s"/>
      <c r="L58" s="115" t="n"/>
      <c r="M58" s="115" t="n"/>
      <c r="N58" s="115" t="n"/>
      <c r="O58" s="115" t="n"/>
      <c r="P58" s="115" t="n"/>
      <c r="Q58" s="115" t="n"/>
      <c r="R58" s="115" t="n"/>
    </row>
    <row r="59" spans="1:18">
      <c r="A59" s="115" t="n">
        <v>57</v>
      </c>
      <c r="B59" s="115" t="s">
        <v>312</v>
      </c>
      <c r="C59" s="115" t="s">
        <v>23</v>
      </c>
      <c r="D59" s="115" t="s">
        <v>309</v>
      </c>
      <c r="E59" s="115" t="s">
        <v>25</v>
      </c>
      <c r="F59" s="115" t="s">
        <v>310</v>
      </c>
      <c r="G59" s="115" t="n"/>
      <c r="H59" s="115" t="n"/>
      <c r="I59" s="115" t="s">
        <v>309</v>
      </c>
      <c r="J59" s="115" t="s">
        <v>311</v>
      </c>
      <c r="K59" s="115" t="s"/>
      <c r="L59" s="115" t="n"/>
      <c r="M59" s="115" t="n"/>
      <c r="N59" s="115" t="n"/>
      <c r="O59" s="115" t="n"/>
      <c r="P59" s="115" t="n"/>
      <c r="Q59" s="115" t="n"/>
      <c r="R59" s="115" t="n"/>
    </row>
    <row r="60" spans="1:18">
      <c r="A60" s="115" t="n">
        <v>58</v>
      </c>
      <c r="B60" s="115" t="s">
        <v>313</v>
      </c>
      <c r="C60" s="115" t="s">
        <v>23</v>
      </c>
      <c r="D60" s="115" t="s">
        <v>314</v>
      </c>
      <c r="E60" s="115" t="s">
        <v>25</v>
      </c>
      <c r="F60" s="115" t="s">
        <v>315</v>
      </c>
      <c r="G60" s="115" t="n"/>
      <c r="H60" s="115" t="n"/>
      <c r="I60" s="115" t="s">
        <v>314</v>
      </c>
      <c r="J60" s="115" t="s">
        <v>183</v>
      </c>
      <c r="K60" s="115" t="s"/>
      <c r="L60" s="115" t="n"/>
      <c r="M60" s="115" t="n"/>
      <c r="N60" s="115" t="n"/>
      <c r="O60" s="115" t="n"/>
      <c r="P60" s="115" t="n"/>
      <c r="Q60" s="115" t="n"/>
      <c r="R60" s="115" t="n"/>
    </row>
    <row r="61" spans="1:18">
      <c r="A61" s="115" t="n">
        <v>59</v>
      </c>
      <c r="B61" s="115" t="s">
        <v>316</v>
      </c>
      <c r="C61" s="115" t="s">
        <v>23</v>
      </c>
      <c r="D61" s="115" t="s">
        <v>317</v>
      </c>
      <c r="E61" s="115" t="s">
        <v>25</v>
      </c>
      <c r="F61" s="115" t="s">
        <v>318</v>
      </c>
      <c r="G61" s="115" t="n"/>
      <c r="H61" s="115" t="n"/>
      <c r="I61" s="115" t="s">
        <v>317</v>
      </c>
      <c r="J61" s="115" t="s">
        <v>319</v>
      </c>
      <c r="K61" s="115" t="s"/>
      <c r="L61" s="115" t="n"/>
      <c r="M61" s="115" t="n"/>
      <c r="N61" s="115" t="n"/>
      <c r="O61" s="115" t="n"/>
      <c r="P61" s="115" t="n"/>
      <c r="Q61" s="115" t="n"/>
      <c r="R61" s="115" t="n"/>
    </row>
    <row r="62" spans="1:18">
      <c r="A62" s="115" t="n">
        <v>60</v>
      </c>
      <c r="B62" s="115" t="s">
        <v>320</v>
      </c>
      <c r="C62" s="115" t="s">
        <v>23</v>
      </c>
      <c r="D62" s="115" t="s">
        <v>321</v>
      </c>
      <c r="E62" s="115" t="s">
        <v>25</v>
      </c>
      <c r="F62" s="115" t="s">
        <v>322</v>
      </c>
      <c r="G62" s="115" t="n"/>
      <c r="H62" s="115" t="n"/>
      <c r="I62" s="115" t="s">
        <v>321</v>
      </c>
      <c r="J62" s="115" t="s">
        <v>323</v>
      </c>
      <c r="K62" s="115" t="s"/>
      <c r="L62" s="115" t="n"/>
      <c r="M62" s="115" t="n"/>
      <c r="N62" s="115" t="n"/>
      <c r="O62" s="115" t="n"/>
      <c r="P62" s="115" t="n"/>
      <c r="Q62" s="115" t="n"/>
      <c r="R62" s="115" t="n"/>
    </row>
    <row r="63" spans="1:18">
      <c r="A63" s="115" t="n">
        <v>61</v>
      </c>
      <c r="B63" s="115" t="s">
        <v>324</v>
      </c>
      <c r="C63" s="115" t="s">
        <v>23</v>
      </c>
      <c r="D63" s="115" t="s">
        <v>325</v>
      </c>
      <c r="E63" s="115" t="s">
        <v>25</v>
      </c>
      <c r="F63" s="115" t="s">
        <v>235</v>
      </c>
      <c r="G63" s="115" t="n"/>
      <c r="H63" s="115" t="n"/>
      <c r="I63" s="115" t="s">
        <v>325</v>
      </c>
      <c r="J63" s="115" t="s">
        <v>326</v>
      </c>
      <c r="K63" s="115" t="s"/>
      <c r="L63" s="115" t="n"/>
      <c r="M63" s="115" t="n"/>
      <c r="N63" s="115" t="n"/>
      <c r="O63" s="115" t="n"/>
      <c r="P63" s="115" t="n"/>
      <c r="Q63" s="115" t="n"/>
      <c r="R63" s="115" t="n"/>
    </row>
    <row r="64" spans="1:18">
      <c r="A64" s="115" t="n">
        <v>62</v>
      </c>
      <c r="B64" s="115" t="s">
        <v>327</v>
      </c>
      <c r="C64" s="115" t="s">
        <v>23</v>
      </c>
      <c r="D64" s="115" t="s">
        <v>194</v>
      </c>
      <c r="E64" s="115" t="s">
        <v>25</v>
      </c>
      <c r="F64" s="115" t="s">
        <v>195</v>
      </c>
      <c r="G64" s="115" t="n"/>
      <c r="H64" s="115" t="n"/>
      <c r="I64" s="115" t="s">
        <v>194</v>
      </c>
      <c r="J64" s="115" t="s">
        <v>328</v>
      </c>
      <c r="K64" s="115" t="s"/>
      <c r="L64" s="115" t="n"/>
      <c r="M64" s="115" t="n"/>
      <c r="N64" s="115" t="n"/>
      <c r="O64" s="115" t="n"/>
      <c r="P64" s="115" t="n"/>
      <c r="Q64" s="115" t="n"/>
      <c r="R64" s="115" t="n"/>
    </row>
    <row r="65" spans="1:18">
      <c r="A65" s="115" t="n">
        <v>63</v>
      </c>
      <c r="B65" s="115" t="s">
        <v>329</v>
      </c>
      <c r="C65" s="115" t="s">
        <v>23</v>
      </c>
      <c r="D65" s="115" t="s">
        <v>194</v>
      </c>
      <c r="E65" s="115" t="s">
        <v>25</v>
      </c>
      <c r="F65" s="115" t="s">
        <v>195</v>
      </c>
      <c r="G65" s="115" t="n"/>
      <c r="H65" s="115" t="n"/>
      <c r="I65" s="115" t="s">
        <v>194</v>
      </c>
      <c r="J65" s="115" t="s">
        <v>330</v>
      </c>
      <c r="K65" s="115" t="s"/>
      <c r="L65" s="115" t="n"/>
      <c r="M65" s="115" t="n"/>
      <c r="N65" s="115" t="n"/>
      <c r="O65" s="115" t="n"/>
      <c r="P65" s="115" t="n"/>
      <c r="Q65" s="115" t="n"/>
      <c r="R65" s="115" t="n"/>
    </row>
    <row r="66" spans="1:18">
      <c r="A66" s="115" t="n">
        <v>64</v>
      </c>
      <c r="B66" s="115" t="s">
        <v>331</v>
      </c>
      <c r="C66" s="115" t="s">
        <v>23</v>
      </c>
      <c r="D66" s="115" t="s">
        <v>194</v>
      </c>
      <c r="E66" s="115" t="s">
        <v>25</v>
      </c>
      <c r="F66" s="115" t="s">
        <v>195</v>
      </c>
      <c r="G66" s="115" t="n"/>
      <c r="H66" s="115" t="n"/>
      <c r="I66" s="115" t="s">
        <v>194</v>
      </c>
      <c r="J66" s="115" t="s">
        <v>332</v>
      </c>
      <c r="K66" s="115" t="s"/>
      <c r="L66" s="115" t="n"/>
      <c r="M66" s="115" t="n"/>
      <c r="N66" s="115" t="n"/>
      <c r="O66" s="115" t="n"/>
      <c r="P66" s="115" t="n"/>
      <c r="Q66" s="115" t="n"/>
      <c r="R66" s="115" t="n"/>
    </row>
    <row r="67" spans="1:18">
      <c r="A67" s="115" t="n">
        <v>65</v>
      </c>
      <c r="B67" s="115" t="s">
        <v>333</v>
      </c>
      <c r="C67" s="115" t="s">
        <v>23</v>
      </c>
      <c r="D67" s="115" t="s">
        <v>194</v>
      </c>
      <c r="E67" s="115" t="s">
        <v>25</v>
      </c>
      <c r="F67" s="115" t="s">
        <v>195</v>
      </c>
      <c r="G67" s="115" t="n"/>
      <c r="H67" s="115" t="n"/>
      <c r="I67" s="115" t="s">
        <v>194</v>
      </c>
      <c r="J67" s="115" t="s">
        <v>334</v>
      </c>
      <c r="K67" s="115" t="s"/>
      <c r="L67" s="115" t="n"/>
      <c r="M67" s="115" t="n"/>
      <c r="N67" s="115" t="n"/>
      <c r="O67" s="115" t="n"/>
      <c r="P67" s="115" t="n"/>
      <c r="Q67" s="115" t="n"/>
      <c r="R67" s="115" t="n"/>
    </row>
    <row r="68" spans="1:18">
      <c r="A68" s="115" t="n">
        <v>66</v>
      </c>
      <c r="B68" s="115" t="s">
        <v>335</v>
      </c>
      <c r="C68" s="115" t="s">
        <v>23</v>
      </c>
      <c r="D68" s="115" t="s">
        <v>194</v>
      </c>
      <c r="E68" s="115" t="s">
        <v>25</v>
      </c>
      <c r="F68" s="115" t="s">
        <v>195</v>
      </c>
      <c r="G68" s="115" t="n"/>
      <c r="H68" s="115" t="n"/>
      <c r="I68" s="115" t="s">
        <v>194</v>
      </c>
      <c r="J68" s="115" t="s">
        <v>334</v>
      </c>
      <c r="K68" s="115" t="s"/>
      <c r="L68" s="115" t="n"/>
      <c r="M68" s="115" t="n"/>
      <c r="N68" s="115" t="n"/>
      <c r="O68" s="115" t="n"/>
      <c r="P68" s="115" t="n"/>
      <c r="Q68" s="115" t="n"/>
      <c r="R68" s="115" t="n"/>
    </row>
    <row r="69" spans="1:18">
      <c r="A69" s="115" t="n">
        <v>67</v>
      </c>
      <c r="B69" s="115" t="s">
        <v>336</v>
      </c>
      <c r="C69" s="115" t="s">
        <v>23</v>
      </c>
      <c r="D69" s="115" t="s">
        <v>337</v>
      </c>
      <c r="E69" s="115" t="s">
        <v>25</v>
      </c>
      <c r="F69" s="115" t="s">
        <v>338</v>
      </c>
      <c r="G69" s="115" t="n"/>
      <c r="H69" s="115" t="n"/>
      <c r="I69" s="115" t="s">
        <v>337</v>
      </c>
      <c r="J69" s="115" t="s">
        <v>339</v>
      </c>
      <c r="K69" s="115" t="s"/>
      <c r="L69" s="115" t="n"/>
      <c r="M69" s="115" t="n"/>
      <c r="N69" s="115" t="n"/>
      <c r="O69" s="115" t="n"/>
      <c r="P69" s="115" t="n"/>
      <c r="Q69" s="115" t="n"/>
      <c r="R69" s="115" t="n"/>
    </row>
    <row r="70" spans="1:18">
      <c r="A70" s="115" t="n">
        <v>68</v>
      </c>
      <c r="B70" s="115" t="s">
        <v>340</v>
      </c>
      <c r="C70" s="115" t="s">
        <v>23</v>
      </c>
      <c r="D70" s="115" t="s">
        <v>337</v>
      </c>
      <c r="E70" s="115" t="s">
        <v>25</v>
      </c>
      <c r="F70" s="115" t="s">
        <v>338</v>
      </c>
      <c r="G70" s="115" t="n"/>
      <c r="H70" s="115" t="n"/>
      <c r="I70" s="115" t="s">
        <v>337</v>
      </c>
      <c r="J70" s="115" t="s">
        <v>339</v>
      </c>
      <c r="K70" s="115" t="s"/>
      <c r="L70" s="115" t="n"/>
      <c r="M70" s="115" t="n"/>
      <c r="N70" s="115" t="n"/>
      <c r="O70" s="115" t="n"/>
      <c r="P70" s="115" t="n"/>
      <c r="Q70" s="115" t="n"/>
      <c r="R70" s="115" t="n"/>
    </row>
    <row r="71" spans="1:18">
      <c r="A71" s="115" t="n">
        <v>69</v>
      </c>
      <c r="B71" s="115" t="s">
        <v>341</v>
      </c>
      <c r="C71" s="115" t="s">
        <v>23</v>
      </c>
      <c r="D71" s="115" t="s">
        <v>337</v>
      </c>
      <c r="E71" s="115" t="s">
        <v>25</v>
      </c>
      <c r="F71" s="115" t="s">
        <v>338</v>
      </c>
      <c r="G71" s="115" t="n"/>
      <c r="H71" s="115" t="n"/>
      <c r="I71" s="115" t="s">
        <v>337</v>
      </c>
      <c r="J71" s="115" t="s">
        <v>339</v>
      </c>
      <c r="K71" s="115" t="s"/>
      <c r="L71" s="115" t="n"/>
      <c r="M71" s="115" t="n"/>
      <c r="N71" s="115" t="n"/>
      <c r="O71" s="115" t="n"/>
      <c r="P71" s="115" t="n"/>
      <c r="Q71" s="115" t="n"/>
      <c r="R71" s="115" t="n"/>
    </row>
    <row r="72" spans="1:18">
      <c r="A72" s="115" t="n">
        <v>70</v>
      </c>
      <c r="B72" s="115" t="s">
        <v>342</v>
      </c>
      <c r="C72" s="115" t="s">
        <v>23</v>
      </c>
      <c r="D72" s="115" t="s">
        <v>343</v>
      </c>
      <c r="E72" s="115" t="s">
        <v>25</v>
      </c>
      <c r="F72" s="115" t="s">
        <v>344</v>
      </c>
      <c r="G72" s="115" t="n"/>
      <c r="H72" s="115" t="n"/>
      <c r="I72" s="115" t="s">
        <v>343</v>
      </c>
      <c r="J72" s="115" t="s">
        <v>183</v>
      </c>
      <c r="K72" s="115" t="s"/>
      <c r="L72" s="115" t="n"/>
      <c r="M72" s="115" t="n"/>
      <c r="N72" s="115" t="n"/>
      <c r="O72" s="115" t="n"/>
      <c r="P72" s="115" t="n"/>
      <c r="Q72" s="115" t="n"/>
      <c r="R72" s="115" t="n"/>
    </row>
    <row r="73" spans="1:18">
      <c r="A73" s="115" t="n">
        <v>71</v>
      </c>
      <c r="B73" s="115" t="s">
        <v>345</v>
      </c>
      <c r="C73" s="115" t="s">
        <v>23</v>
      </c>
      <c r="D73" s="115" t="s">
        <v>343</v>
      </c>
      <c r="E73" s="115" t="s">
        <v>25</v>
      </c>
      <c r="F73" s="115" t="s">
        <v>344</v>
      </c>
      <c r="G73" s="115" t="n"/>
      <c r="H73" s="115" t="n"/>
      <c r="I73" s="115" t="s">
        <v>343</v>
      </c>
      <c r="J73" s="115" t="s">
        <v>183</v>
      </c>
      <c r="K73" s="115" t="s"/>
      <c r="L73" s="115" t="n"/>
      <c r="M73" s="115" t="n"/>
      <c r="N73" s="115" t="n"/>
      <c r="O73" s="115" t="n"/>
      <c r="P73" s="115" t="n"/>
      <c r="Q73" s="115" t="n"/>
      <c r="R73" s="115" t="n"/>
    </row>
    <row r="74" spans="1:18">
      <c r="A74" s="115" t="n">
        <v>72</v>
      </c>
      <c r="B74" s="115" t="s">
        <v>346</v>
      </c>
      <c r="C74" s="115" t="s">
        <v>23</v>
      </c>
      <c r="D74" s="115" t="s">
        <v>343</v>
      </c>
      <c r="E74" s="115" t="s">
        <v>25</v>
      </c>
      <c r="F74" s="115" t="s">
        <v>344</v>
      </c>
      <c r="G74" s="115" t="n"/>
      <c r="H74" s="115" t="n"/>
      <c r="I74" s="115" t="s">
        <v>343</v>
      </c>
      <c r="J74" s="115" t="s">
        <v>183</v>
      </c>
      <c r="K74" s="115" t="s"/>
      <c r="L74" s="115" t="n"/>
      <c r="M74" s="115" t="n"/>
      <c r="N74" s="115" t="n"/>
      <c r="O74" s="115" t="n"/>
      <c r="P74" s="115" t="n"/>
      <c r="Q74" s="115" t="n"/>
      <c r="R74" s="115" t="n"/>
    </row>
    <row r="75" spans="1:18">
      <c r="A75" s="115" t="n">
        <v>73</v>
      </c>
      <c r="B75" s="115" t="s">
        <v>347</v>
      </c>
      <c r="C75" s="115" t="s">
        <v>23</v>
      </c>
      <c r="D75" s="115" t="s">
        <v>343</v>
      </c>
      <c r="E75" s="115" t="s">
        <v>25</v>
      </c>
      <c r="F75" s="115" t="s">
        <v>344</v>
      </c>
      <c r="G75" s="115" t="n"/>
      <c r="H75" s="115" t="n"/>
      <c r="I75" s="115" t="s">
        <v>343</v>
      </c>
      <c r="J75" s="115" t="s">
        <v>183</v>
      </c>
      <c r="K75" s="115" t="s"/>
      <c r="L75" s="115" t="n"/>
      <c r="M75" s="115" t="n"/>
      <c r="N75" s="115" t="n"/>
      <c r="O75" s="115" t="n"/>
      <c r="P75" s="115" t="n"/>
      <c r="Q75" s="115" t="n"/>
      <c r="R75" s="115" t="n"/>
    </row>
    <row r="76" spans="1:18">
      <c r="A76" s="115" t="n">
        <v>74</v>
      </c>
      <c r="B76" s="115" t="s">
        <v>348</v>
      </c>
      <c r="C76" s="115" t="s">
        <v>23</v>
      </c>
      <c r="D76" s="115" t="s">
        <v>343</v>
      </c>
      <c r="E76" s="115" t="s">
        <v>25</v>
      </c>
      <c r="F76" s="115" t="s">
        <v>344</v>
      </c>
      <c r="G76" s="115" t="n"/>
      <c r="H76" s="115" t="n"/>
      <c r="I76" s="115" t="s">
        <v>343</v>
      </c>
      <c r="J76" s="115" t="s">
        <v>183</v>
      </c>
      <c r="K76" s="115" t="s"/>
      <c r="L76" s="115" t="n"/>
      <c r="M76" s="115" t="n"/>
      <c r="N76" s="115" t="n"/>
      <c r="O76" s="115" t="n"/>
      <c r="P76" s="115" t="n"/>
      <c r="Q76" s="115" t="n"/>
      <c r="R76" s="115" t="n"/>
    </row>
    <row r="77" spans="1:18">
      <c r="A77" s="115" t="n">
        <v>75</v>
      </c>
      <c r="B77" s="115" t="s">
        <v>349</v>
      </c>
      <c r="C77" s="115" t="s">
        <v>23</v>
      </c>
      <c r="D77" s="115" t="s">
        <v>343</v>
      </c>
      <c r="E77" s="115" t="s">
        <v>25</v>
      </c>
      <c r="F77" s="115" t="s">
        <v>344</v>
      </c>
      <c r="G77" s="115" t="n"/>
      <c r="H77" s="115" t="n"/>
      <c r="I77" s="115" t="s">
        <v>343</v>
      </c>
      <c r="J77" s="115" t="s">
        <v>183</v>
      </c>
      <c r="K77" s="115" t="s"/>
      <c r="L77" s="115" t="n"/>
      <c r="M77" s="115" t="n"/>
      <c r="N77" s="115" t="n"/>
      <c r="O77" s="115" t="n"/>
      <c r="P77" s="115" t="n"/>
      <c r="Q77" s="115" t="n"/>
      <c r="R77" s="115" t="n"/>
    </row>
    <row r="78" spans="1:18">
      <c r="A78" s="115" t="n">
        <v>76</v>
      </c>
      <c r="B78" s="115" t="s">
        <v>350</v>
      </c>
      <c r="C78" s="115" t="s">
        <v>23</v>
      </c>
      <c r="D78" s="115" t="s">
        <v>343</v>
      </c>
      <c r="E78" s="115" t="s">
        <v>25</v>
      </c>
      <c r="F78" s="115" t="s">
        <v>344</v>
      </c>
      <c r="G78" s="115" t="n"/>
      <c r="H78" s="115" t="n"/>
      <c r="I78" s="115" t="s">
        <v>343</v>
      </c>
      <c r="J78" s="115" t="s">
        <v>183</v>
      </c>
      <c r="K78" s="115" t="s"/>
      <c r="L78" s="115" t="n"/>
      <c r="M78" s="115" t="n"/>
      <c r="N78" s="115" t="n"/>
      <c r="O78" s="115" t="n"/>
      <c r="P78" s="115" t="n"/>
      <c r="Q78" s="115" t="n"/>
      <c r="R78" s="115" t="n"/>
    </row>
    <row r="79" spans="1:18">
      <c r="A79" s="115" t="n">
        <v>77</v>
      </c>
      <c r="B79" s="115" t="s">
        <v>351</v>
      </c>
      <c r="C79" s="115" t="s">
        <v>23</v>
      </c>
      <c r="D79" s="115" t="s">
        <v>343</v>
      </c>
      <c r="E79" s="115" t="s">
        <v>25</v>
      </c>
      <c r="F79" s="115" t="s">
        <v>344</v>
      </c>
      <c r="G79" s="115" t="n"/>
      <c r="H79" s="115" t="n"/>
      <c r="I79" s="115" t="s">
        <v>343</v>
      </c>
      <c r="J79" s="115" t="s">
        <v>183</v>
      </c>
      <c r="K79" s="115" t="s"/>
      <c r="L79" s="115" t="n"/>
      <c r="M79" s="115" t="n"/>
      <c r="N79" s="115" t="n"/>
      <c r="O79" s="115" t="n"/>
      <c r="P79" s="115" t="n"/>
      <c r="Q79" s="115" t="n"/>
      <c r="R79" s="115" t="n"/>
    </row>
    <row r="80" spans="1:18">
      <c r="A80" s="115" t="n">
        <v>78</v>
      </c>
      <c r="B80" s="115" t="s">
        <v>352</v>
      </c>
      <c r="C80" s="115" t="s">
        <v>23</v>
      </c>
      <c r="D80" s="115" t="s">
        <v>353</v>
      </c>
      <c r="E80" s="115" t="s">
        <v>25</v>
      </c>
      <c r="F80" s="115" t="s">
        <v>354</v>
      </c>
      <c r="G80" s="115" t="n"/>
      <c r="H80" s="115" t="n"/>
      <c r="I80" s="115" t="s">
        <v>353</v>
      </c>
      <c r="J80" s="115" t="s">
        <v>355</v>
      </c>
      <c r="K80" s="115" t="s"/>
      <c r="L80" s="115" t="n"/>
      <c r="M80" s="115" t="n"/>
      <c r="N80" s="115" t="n"/>
      <c r="O80" s="115" t="n"/>
      <c r="P80" s="115" t="n"/>
      <c r="Q80" s="115" t="n"/>
      <c r="R80" s="115" t="n"/>
    </row>
    <row r="81" spans="1:18">
      <c r="A81" s="115" t="n">
        <v>79</v>
      </c>
      <c r="B81" s="115" t="s">
        <v>356</v>
      </c>
      <c r="C81" s="115" t="s">
        <v>23</v>
      </c>
      <c r="D81" s="115" t="s">
        <v>353</v>
      </c>
      <c r="E81" s="115" t="s">
        <v>25</v>
      </c>
      <c r="F81" s="115" t="s">
        <v>354</v>
      </c>
      <c r="G81" s="115" t="n"/>
      <c r="H81" s="115" t="n"/>
      <c r="I81" s="115" t="s">
        <v>353</v>
      </c>
      <c r="J81" s="115" t="s">
        <v>355</v>
      </c>
      <c r="K81" s="115" t="s"/>
      <c r="L81" s="115" t="n"/>
      <c r="M81" s="115" t="n"/>
      <c r="N81" s="115" t="n"/>
      <c r="O81" s="115" t="n"/>
      <c r="P81" s="115" t="n"/>
      <c r="Q81" s="115" t="n"/>
      <c r="R81" s="115" t="n"/>
    </row>
    <row r="82" spans="1:18">
      <c r="A82" s="115" t="n">
        <v>80</v>
      </c>
      <c r="B82" s="115" t="s">
        <v>357</v>
      </c>
      <c r="C82" s="115" t="s">
        <v>23</v>
      </c>
      <c r="D82" s="115" t="s">
        <v>353</v>
      </c>
      <c r="E82" s="115" t="s">
        <v>25</v>
      </c>
      <c r="F82" s="115" t="s">
        <v>354</v>
      </c>
      <c r="G82" s="115" t="n"/>
      <c r="H82" s="115" t="n"/>
      <c r="I82" s="115" t="s">
        <v>353</v>
      </c>
      <c r="J82" s="115" t="s">
        <v>355</v>
      </c>
      <c r="K82" s="115" t="s"/>
      <c r="L82" s="115" t="n"/>
      <c r="M82" s="115" t="n"/>
      <c r="N82" s="115" t="n"/>
      <c r="O82" s="115" t="n"/>
      <c r="P82" s="115" t="n"/>
      <c r="Q82" s="115" t="n"/>
      <c r="R82" s="115" t="n"/>
    </row>
    <row r="83" spans="1:18">
      <c r="A83" s="115" t="n">
        <v>81</v>
      </c>
      <c r="B83" s="115" t="s">
        <v>358</v>
      </c>
      <c r="C83" s="115" t="s">
        <v>23</v>
      </c>
      <c r="D83" s="115" t="s">
        <v>353</v>
      </c>
      <c r="E83" s="115" t="s">
        <v>25</v>
      </c>
      <c r="F83" s="115" t="s">
        <v>354</v>
      </c>
      <c r="G83" s="115" t="n"/>
      <c r="H83" s="115" t="n"/>
      <c r="I83" s="115" t="s">
        <v>353</v>
      </c>
      <c r="J83" s="115" t="s">
        <v>355</v>
      </c>
      <c r="K83" s="115" t="s"/>
      <c r="L83" s="115" t="n"/>
      <c r="M83" s="115" t="n"/>
      <c r="N83" s="115" t="n"/>
      <c r="O83" s="115" t="n"/>
      <c r="P83" s="115" t="n"/>
      <c r="Q83" s="115" t="n"/>
      <c r="R83" s="115" t="n"/>
    </row>
    <row r="84" spans="1:18">
      <c r="A84" s="115" t="n">
        <v>82</v>
      </c>
      <c r="B84" s="115" t="s">
        <v>359</v>
      </c>
      <c r="C84" s="115" t="s">
        <v>23</v>
      </c>
      <c r="D84" s="115" t="s">
        <v>360</v>
      </c>
      <c r="E84" s="115" t="s">
        <v>25</v>
      </c>
      <c r="F84" s="115" t="s">
        <v>361</v>
      </c>
      <c r="G84" s="115" t="n"/>
      <c r="H84" s="115" t="n"/>
      <c r="I84" s="115" t="s">
        <v>360</v>
      </c>
      <c r="J84" s="115" t="s">
        <v>362</v>
      </c>
      <c r="K84" s="115" t="s">
        <v>363</v>
      </c>
      <c r="L84" s="115" t="n"/>
      <c r="M84" s="115" t="n"/>
      <c r="N84" s="115" t="n"/>
      <c r="O84" s="115" t="n"/>
      <c r="P84" s="115" t="n"/>
      <c r="Q84" s="115" t="n"/>
      <c r="R84" s="115" t="n"/>
    </row>
    <row r="85" spans="1:18">
      <c r="A85" s="115" t="n">
        <v>83</v>
      </c>
      <c r="B85" s="115" t="s">
        <v>364</v>
      </c>
      <c r="C85" s="115" t="s">
        <v>23</v>
      </c>
      <c r="D85" s="115" t="s">
        <v>279</v>
      </c>
      <c r="E85" s="115" t="s">
        <v>25</v>
      </c>
      <c r="F85" s="115" t="s">
        <v>249</v>
      </c>
      <c r="G85" s="115" t="n"/>
      <c r="H85" s="115" t="n"/>
      <c r="I85" s="115" t="s">
        <v>40</v>
      </c>
      <c r="J85" s="115" t="s">
        <v>365</v>
      </c>
      <c r="K85" s="115" t="s"/>
      <c r="L85" s="115" t="n"/>
      <c r="M85" s="115" t="n"/>
      <c r="N85" s="115" t="n"/>
      <c r="O85" s="115" t="n"/>
      <c r="P85" s="115" t="n"/>
      <c r="Q85" s="115" t="n"/>
      <c r="R85" s="115" t="n"/>
    </row>
    <row r="86" spans="1:18">
      <c r="A86" s="115" t="n">
        <v>84</v>
      </c>
      <c r="B86" s="115" t="s">
        <v>366</v>
      </c>
      <c r="C86" s="115" t="s">
        <v>367</v>
      </c>
      <c r="D86" s="115" t="s">
        <v>228</v>
      </c>
      <c r="E86" s="115" t="s">
        <v>368</v>
      </c>
      <c r="F86" s="115" t="s">
        <v>229</v>
      </c>
      <c r="G86" s="115" t="n"/>
      <c r="H86" s="115" t="n"/>
      <c r="I86" s="115" t="s">
        <v>228</v>
      </c>
      <c r="J86" s="115" t="s">
        <v>369</v>
      </c>
      <c r="K86" s="115" t="s"/>
      <c r="L86" s="115" t="n"/>
      <c r="M86" s="115" t="n"/>
      <c r="N86" s="115" t="n"/>
      <c r="O86" s="115" t="n"/>
      <c r="P86" s="115" t="n"/>
      <c r="Q86" s="115" t="n"/>
      <c r="R86" s="115" t="n"/>
    </row>
    <row r="87" spans="1:18">
      <c r="A87" s="115" t="n">
        <v>85</v>
      </c>
      <c r="B87" s="115" t="s">
        <v>370</v>
      </c>
      <c r="C87" s="115" t="s">
        <v>371</v>
      </c>
      <c r="D87" s="115" t="s">
        <v>210</v>
      </c>
      <c r="E87" s="115" t="s">
        <v>372</v>
      </c>
      <c r="F87" s="115" t="s">
        <v>211</v>
      </c>
      <c r="G87" s="115" t="n"/>
      <c r="H87" s="115" t="n"/>
      <c r="I87" s="115" t="s">
        <v>210</v>
      </c>
      <c r="J87" s="115" t="s">
        <v>373</v>
      </c>
      <c r="K87" s="115" t="s"/>
      <c r="L87" s="115" t="n"/>
      <c r="M87" s="115" t="n"/>
      <c r="N87" s="115" t="n"/>
      <c r="O87" s="115" t="n"/>
      <c r="P87" s="115" t="n"/>
      <c r="Q87" s="115" t="n"/>
      <c r="R87" s="115" t="n"/>
    </row>
    <row r="88" spans="1:18">
      <c r="A88" s="115" t="n">
        <v>86</v>
      </c>
      <c r="B88" s="115" t="s">
        <v>374</v>
      </c>
      <c r="C88" s="115" t="s">
        <v>371</v>
      </c>
      <c r="D88" s="115" t="s">
        <v>375</v>
      </c>
      <c r="E88" s="115" t="s">
        <v>372</v>
      </c>
      <c r="F88" s="115" t="s">
        <v>376</v>
      </c>
      <c r="G88" s="115" t="n"/>
      <c r="H88" s="115" t="n"/>
      <c r="I88" s="115" t="s">
        <v>375</v>
      </c>
      <c r="J88" s="115" t="s">
        <v>377</v>
      </c>
      <c r="K88" s="115" t="s"/>
      <c r="L88" s="115" t="n"/>
      <c r="M88" s="115" t="n"/>
      <c r="N88" s="115" t="n"/>
      <c r="O88" s="115" t="n"/>
      <c r="P88" s="115" t="n"/>
      <c r="Q88" s="115" t="n"/>
      <c r="R88" s="115" t="n"/>
    </row>
    <row r="89" spans="1:18">
      <c r="A89" s="115" t="n">
        <v>87</v>
      </c>
      <c r="B89" s="115" t="s">
        <v>378</v>
      </c>
      <c r="C89" s="115" t="s">
        <v>371</v>
      </c>
      <c r="D89" s="115" t="s">
        <v>375</v>
      </c>
      <c r="E89" s="115" t="s">
        <v>372</v>
      </c>
      <c r="F89" s="115" t="s">
        <v>376</v>
      </c>
      <c r="G89" s="115" t="n"/>
      <c r="H89" s="115" t="n"/>
      <c r="I89" s="115" t="s">
        <v>375</v>
      </c>
      <c r="J89" s="115" t="s">
        <v>379</v>
      </c>
      <c r="K89" s="115" t="s"/>
      <c r="L89" s="115" t="n"/>
      <c r="M89" s="115" t="n"/>
      <c r="N89" s="115" t="n"/>
      <c r="O89" s="115" t="n"/>
      <c r="P89" s="115" t="n"/>
      <c r="Q89" s="115" t="n"/>
      <c r="R89" s="115" t="n"/>
    </row>
    <row r="90" spans="1:18">
      <c r="A90" s="115" t="n">
        <v>88</v>
      </c>
      <c r="B90" s="115" t="s">
        <v>380</v>
      </c>
      <c r="C90" s="115" t="s">
        <v>371</v>
      </c>
      <c r="D90" s="115" t="s">
        <v>177</v>
      </c>
      <c r="E90" s="115" t="s">
        <v>372</v>
      </c>
      <c r="F90" s="115" t="s">
        <v>178</v>
      </c>
      <c r="G90" s="115" t="n"/>
      <c r="H90" s="115" t="n"/>
      <c r="I90" s="115" t="s">
        <v>177</v>
      </c>
      <c r="J90" s="115" t="s">
        <v>179</v>
      </c>
      <c r="K90" s="115" t="s"/>
      <c r="L90" s="115" t="n"/>
      <c r="M90" s="115" t="n"/>
      <c r="N90" s="115" t="n"/>
      <c r="O90" s="115" t="n"/>
      <c r="P90" s="115" t="n"/>
      <c r="Q90" s="115" t="n"/>
      <c r="R90" s="115" t="n"/>
    </row>
    <row r="91" spans="1:18">
      <c r="A91" s="115" t="n">
        <v>89</v>
      </c>
      <c r="B91" s="115" t="s">
        <v>381</v>
      </c>
      <c r="C91" s="115" t="s">
        <v>371</v>
      </c>
      <c r="D91" s="115" t="s">
        <v>177</v>
      </c>
      <c r="E91" s="115" t="s">
        <v>372</v>
      </c>
      <c r="F91" s="115" t="s">
        <v>178</v>
      </c>
      <c r="G91" s="115" t="n"/>
      <c r="H91" s="115" t="n"/>
      <c r="I91" s="115" t="s">
        <v>177</v>
      </c>
      <c r="J91" s="115" t="s">
        <v>181</v>
      </c>
      <c r="K91" s="115" t="s"/>
      <c r="L91" s="115" t="n"/>
      <c r="M91" s="115" t="n"/>
      <c r="N91" s="115" t="n"/>
      <c r="O91" s="115" t="n"/>
      <c r="P91" s="115" t="n"/>
      <c r="Q91" s="115" t="n"/>
      <c r="R91" s="115" t="n"/>
    </row>
    <row r="92" spans="1:18">
      <c r="A92" s="115" t="n">
        <v>90</v>
      </c>
      <c r="B92" s="115" t="s">
        <v>382</v>
      </c>
      <c r="C92" s="115" t="s">
        <v>383</v>
      </c>
      <c r="D92" s="115" t="s">
        <v>279</v>
      </c>
      <c r="E92" s="115" t="s">
        <v>372</v>
      </c>
      <c r="F92" s="115" t="s">
        <v>249</v>
      </c>
      <c r="G92" s="115" t="n"/>
      <c r="H92" s="115" t="n"/>
      <c r="I92" s="115" t="s">
        <v>40</v>
      </c>
      <c r="J92" s="115" t="s">
        <v>365</v>
      </c>
      <c r="K92" s="115" t="s"/>
      <c r="L92" s="115" t="n"/>
      <c r="M92" s="115" t="n"/>
      <c r="N92" s="115" t="n"/>
      <c r="O92" s="115" t="n"/>
      <c r="P92" s="115" t="n"/>
      <c r="Q92" s="115" t="n"/>
      <c r="R92" s="115" t="n"/>
    </row>
    <row r="93" spans="1:18">
      <c r="A93" s="115" t="n">
        <v>91</v>
      </c>
      <c r="B93" s="115" t="s">
        <v>384</v>
      </c>
      <c r="C93" s="115" t="s">
        <v>385</v>
      </c>
      <c r="D93" s="115" t="s">
        <v>214</v>
      </c>
      <c r="E93" s="115" t="s">
        <v>372</v>
      </c>
      <c r="F93" s="115" t="s">
        <v>215</v>
      </c>
      <c r="G93" s="115" t="n"/>
      <c r="H93" s="115" t="n"/>
      <c r="I93" s="115" t="s">
        <v>214</v>
      </c>
      <c r="J93" s="115" t="s">
        <v>216</v>
      </c>
      <c r="K93" s="115" t="s"/>
      <c r="L93" s="115" t="n"/>
      <c r="M93" s="115" t="n"/>
      <c r="N93" s="115" t="n"/>
      <c r="O93" s="115" t="n"/>
      <c r="P93" s="115" t="n"/>
      <c r="Q93" s="115" t="n"/>
      <c r="R93" s="115" t="n"/>
    </row>
    <row r="94" spans="1:18">
      <c r="A94" s="115" t="n">
        <v>92</v>
      </c>
      <c r="B94" s="115" t="s">
        <v>386</v>
      </c>
      <c r="C94" s="115" t="s">
        <v>385</v>
      </c>
      <c r="D94" s="115" t="s">
        <v>214</v>
      </c>
      <c r="E94" s="115" t="s">
        <v>372</v>
      </c>
      <c r="F94" s="115" t="s">
        <v>215</v>
      </c>
      <c r="G94" s="115" t="n"/>
      <c r="H94" s="115" t="n"/>
      <c r="I94" s="115" t="s">
        <v>214</v>
      </c>
      <c r="J94" s="115" t="s">
        <v>216</v>
      </c>
      <c r="K94" s="115" t="s"/>
      <c r="L94" s="115" t="n"/>
      <c r="M94" s="115" t="n"/>
      <c r="N94" s="115" t="n"/>
      <c r="O94" s="115" t="n"/>
      <c r="P94" s="115" t="n"/>
      <c r="Q94" s="115" t="n"/>
      <c r="R94" s="115" t="n"/>
    </row>
    <row r="95" spans="1:18">
      <c r="A95" s="115" t="n">
        <v>93</v>
      </c>
      <c r="B95" s="115" t="s">
        <v>387</v>
      </c>
      <c r="C95" s="115" t="s">
        <v>385</v>
      </c>
      <c r="D95" s="115" t="s">
        <v>214</v>
      </c>
      <c r="E95" s="115" t="s">
        <v>372</v>
      </c>
      <c r="F95" s="115" t="s">
        <v>215</v>
      </c>
      <c r="G95" s="115" t="n"/>
      <c r="H95" s="115" t="n"/>
      <c r="I95" s="115" t="s">
        <v>214</v>
      </c>
      <c r="J95" s="115" t="s">
        <v>216</v>
      </c>
      <c r="K95" s="115" t="s"/>
      <c r="L95" s="115" t="n"/>
      <c r="M95" s="115" t="n"/>
      <c r="N95" s="115" t="n"/>
      <c r="O95" s="115" t="n"/>
      <c r="P95" s="115" t="n"/>
      <c r="Q95" s="115" t="n"/>
      <c r="R95" s="115" t="n"/>
    </row>
    <row r="96" spans="1:18">
      <c r="A96" s="115" t="n">
        <v>94</v>
      </c>
      <c r="B96" s="115" t="s">
        <v>388</v>
      </c>
      <c r="C96" s="115" t="s">
        <v>385</v>
      </c>
      <c r="D96" s="115" t="s">
        <v>214</v>
      </c>
      <c r="E96" s="115" t="s">
        <v>372</v>
      </c>
      <c r="F96" s="115" t="s">
        <v>215</v>
      </c>
      <c r="G96" s="115" t="n"/>
      <c r="H96" s="115" t="n"/>
      <c r="I96" s="115" t="s">
        <v>214</v>
      </c>
      <c r="J96" s="115" t="s">
        <v>216</v>
      </c>
      <c r="K96" s="115" t="s"/>
      <c r="L96" s="115" t="n"/>
      <c r="M96" s="115" t="n"/>
      <c r="N96" s="115" t="n"/>
      <c r="O96" s="115" t="n"/>
      <c r="P96" s="115" t="n"/>
      <c r="Q96" s="115" t="n"/>
      <c r="R96" s="115" t="n"/>
    </row>
    <row r="97" spans="1:18">
      <c r="A97" s="115" t="n">
        <v>95</v>
      </c>
      <c r="B97" s="115" t="s">
        <v>389</v>
      </c>
      <c r="C97" s="115" t="s">
        <v>390</v>
      </c>
      <c r="D97" s="115" t="s">
        <v>295</v>
      </c>
      <c r="E97" s="115" t="s">
        <v>372</v>
      </c>
      <c r="F97" s="115" t="s">
        <v>296</v>
      </c>
      <c r="G97" s="115" t="n"/>
      <c r="H97" s="115" t="n"/>
      <c r="I97" s="115" t="s">
        <v>295</v>
      </c>
      <c r="J97" s="115" t="s">
        <v>297</v>
      </c>
      <c r="K97" s="115" t="s"/>
      <c r="L97" s="115" t="n"/>
      <c r="M97" s="115" t="n"/>
      <c r="N97" s="115" t="n"/>
      <c r="O97" s="115" t="n"/>
      <c r="P97" s="115" t="n"/>
      <c r="Q97" s="115" t="n"/>
      <c r="R97" s="115" t="n"/>
    </row>
    <row r="98" spans="1:18">
      <c r="A98" s="115" t="n">
        <v>96</v>
      </c>
      <c r="B98" s="115" t="s">
        <v>391</v>
      </c>
      <c r="C98" s="115" t="s">
        <v>390</v>
      </c>
      <c r="D98" s="115" t="s">
        <v>325</v>
      </c>
      <c r="E98" s="115" t="s">
        <v>372</v>
      </c>
      <c r="F98" s="115" t="s">
        <v>235</v>
      </c>
      <c r="G98" s="115" t="n"/>
      <c r="H98" s="115" t="n"/>
      <c r="I98" s="115" t="s">
        <v>325</v>
      </c>
      <c r="J98" s="115" t="s">
        <v>183</v>
      </c>
      <c r="K98" s="115" t="s"/>
      <c r="L98" s="115" t="n"/>
      <c r="M98" s="115" t="n"/>
      <c r="N98" s="115" t="n"/>
      <c r="O98" s="115" t="n"/>
      <c r="P98" s="115" t="n"/>
      <c r="Q98" s="115" t="n"/>
      <c r="R98" s="115" t="n"/>
    </row>
    <row r="99" spans="1:18">
      <c r="A99" s="115" t="n">
        <v>97</v>
      </c>
      <c r="B99" s="115" t="s">
        <v>392</v>
      </c>
      <c r="C99" s="115" t="s">
        <v>390</v>
      </c>
      <c r="D99" s="115" t="s">
        <v>393</v>
      </c>
      <c r="E99" s="115" t="s">
        <v>372</v>
      </c>
      <c r="F99" s="115" t="s">
        <v>394</v>
      </c>
      <c r="G99" s="115" t="n"/>
      <c r="H99" s="115" t="n"/>
      <c r="I99" s="115" t="s">
        <v>393</v>
      </c>
      <c r="J99" s="115" t="s">
        <v>395</v>
      </c>
      <c r="K99" s="115" t="s"/>
      <c r="L99" s="115" t="n"/>
      <c r="M99" s="115" t="n"/>
      <c r="N99" s="115" t="n"/>
      <c r="O99" s="115" t="n"/>
      <c r="P99" s="115" t="n"/>
      <c r="Q99" s="115" t="n"/>
      <c r="R99" s="115" t="n"/>
    </row>
    <row r="100" spans="1:18">
      <c r="A100" s="115" t="n">
        <v>98</v>
      </c>
      <c r="B100" s="115" t="s">
        <v>396</v>
      </c>
      <c r="C100" s="115" t="s">
        <v>390</v>
      </c>
      <c r="D100" s="115" t="s">
        <v>397</v>
      </c>
      <c r="E100" s="115" t="s">
        <v>372</v>
      </c>
      <c r="F100" s="115" t="s">
        <v>398</v>
      </c>
      <c r="G100" s="115" t="n"/>
      <c r="H100" s="115" t="n"/>
      <c r="I100" s="115" t="s">
        <v>397</v>
      </c>
      <c r="J100" s="115" t="s">
        <v>399</v>
      </c>
      <c r="K100" s="115" t="s"/>
      <c r="L100" s="115" t="n"/>
      <c r="M100" s="115" t="n"/>
      <c r="N100" s="115" t="n"/>
      <c r="O100" s="115" t="n"/>
      <c r="P100" s="115" t="n"/>
      <c r="Q100" s="115" t="n"/>
      <c r="R100" s="115" t="n"/>
    </row>
    <row r="101" spans="1:18">
      <c r="A101" s="115" t="n">
        <v>99</v>
      </c>
      <c r="B101" s="115" t="s">
        <v>400</v>
      </c>
      <c r="C101" s="115" t="s">
        <v>390</v>
      </c>
      <c r="D101" s="115" t="s">
        <v>194</v>
      </c>
      <c r="E101" s="115" t="s">
        <v>372</v>
      </c>
      <c r="F101" s="115" t="s">
        <v>195</v>
      </c>
      <c r="G101" s="115" t="n"/>
      <c r="H101" s="115" t="n"/>
      <c r="I101" s="115" t="s">
        <v>194</v>
      </c>
      <c r="J101" s="115" t="s">
        <v>334</v>
      </c>
      <c r="K101" s="115" t="s"/>
      <c r="L101" s="115" t="n"/>
      <c r="M101" s="115" t="n"/>
      <c r="N101" s="115" t="n"/>
      <c r="O101" s="115" t="n"/>
      <c r="P101" s="115" t="n"/>
      <c r="Q101" s="115" t="n"/>
      <c r="R101" s="115" t="n"/>
    </row>
    <row r="102" spans="1:18">
      <c r="A102" s="115" t="n">
        <v>100</v>
      </c>
      <c r="B102" s="115" t="s">
        <v>401</v>
      </c>
      <c r="C102" s="115" t="s">
        <v>390</v>
      </c>
      <c r="D102" s="115" t="s">
        <v>194</v>
      </c>
      <c r="E102" s="115" t="s">
        <v>372</v>
      </c>
      <c r="F102" s="115" t="s">
        <v>195</v>
      </c>
      <c r="G102" s="115" t="n"/>
      <c r="H102" s="115" t="n"/>
      <c r="I102" s="115" t="s">
        <v>194</v>
      </c>
      <c r="J102" s="115" t="s">
        <v>334</v>
      </c>
      <c r="K102" s="115" t="s"/>
      <c r="L102" s="115" t="n"/>
      <c r="M102" s="115" t="n"/>
      <c r="N102" s="115" t="n"/>
      <c r="O102" s="115" t="n"/>
      <c r="P102" s="115" t="n"/>
      <c r="Q102" s="115" t="n"/>
      <c r="R102" s="115" t="n"/>
    </row>
    <row r="103" spans="1:18">
      <c r="A103" s="115" t="n">
        <v>101</v>
      </c>
      <c r="B103" s="115" t="s">
        <v>402</v>
      </c>
      <c r="C103" s="115" t="s">
        <v>390</v>
      </c>
      <c r="D103" s="115" t="s">
        <v>194</v>
      </c>
      <c r="E103" s="115" t="s">
        <v>372</v>
      </c>
      <c r="F103" s="115" t="s">
        <v>195</v>
      </c>
      <c r="G103" s="115" t="n"/>
      <c r="H103" s="115" t="n"/>
      <c r="I103" s="115" t="s">
        <v>194</v>
      </c>
      <c r="J103" s="115" t="s">
        <v>334</v>
      </c>
      <c r="K103" s="115" t="s"/>
      <c r="L103" s="115" t="n"/>
      <c r="M103" s="115" t="n"/>
      <c r="N103" s="115" t="n"/>
      <c r="O103" s="115" t="n"/>
      <c r="P103" s="115" t="n"/>
      <c r="Q103" s="115" t="n"/>
      <c r="R103" s="115" t="n"/>
    </row>
    <row r="104" spans="1:18">
      <c r="A104" s="115" t="n">
        <v>102</v>
      </c>
      <c r="B104" s="115" t="s">
        <v>403</v>
      </c>
      <c r="C104" s="115" t="s">
        <v>390</v>
      </c>
      <c r="D104" s="115" t="s">
        <v>194</v>
      </c>
      <c r="E104" s="115" t="s">
        <v>372</v>
      </c>
      <c r="F104" s="115" t="s">
        <v>195</v>
      </c>
      <c r="G104" s="115" t="n"/>
      <c r="H104" s="115" t="n"/>
      <c r="I104" s="115" t="s">
        <v>194</v>
      </c>
      <c r="J104" s="115" t="s">
        <v>334</v>
      </c>
      <c r="K104" s="115" t="s"/>
      <c r="L104" s="115" t="n"/>
      <c r="M104" s="115" t="n"/>
      <c r="N104" s="115" t="n"/>
      <c r="O104" s="115" t="n"/>
      <c r="P104" s="115" t="n"/>
      <c r="Q104" s="115" t="n"/>
      <c r="R104" s="115" t="n"/>
    </row>
    <row r="105" spans="1:18">
      <c r="A105" s="115" t="n">
        <v>103</v>
      </c>
      <c r="B105" s="115" t="s">
        <v>404</v>
      </c>
      <c r="C105" s="115" t="s">
        <v>390</v>
      </c>
      <c r="D105" s="115" t="s">
        <v>405</v>
      </c>
      <c r="E105" s="115" t="s">
        <v>25</v>
      </c>
      <c r="F105" s="115" t="s">
        <v>406</v>
      </c>
      <c r="G105" s="115" t="n"/>
      <c r="H105" s="115" t="n"/>
      <c r="I105" s="115" t="s">
        <v>405</v>
      </c>
      <c r="J105" s="115" t="s">
        <v>243</v>
      </c>
      <c r="K105" s="115" t="s"/>
      <c r="L105" s="115" t="n"/>
      <c r="M105" s="115" t="n"/>
      <c r="N105" s="115" t="n"/>
      <c r="O105" s="115" t="n"/>
      <c r="P105" s="115" t="n"/>
      <c r="Q105" s="115" t="n"/>
      <c r="R105" s="115" t="n"/>
    </row>
    <row r="106" spans="1:18">
      <c r="A106" s="115" t="n">
        <v>104</v>
      </c>
      <c r="B106" s="115" t="s">
        <v>407</v>
      </c>
      <c r="C106" s="115" t="s">
        <v>408</v>
      </c>
      <c r="D106" s="115" t="s">
        <v>214</v>
      </c>
      <c r="E106" s="115" t="s">
        <v>372</v>
      </c>
      <c r="F106" s="115" t="s">
        <v>215</v>
      </c>
      <c r="G106" s="115" t="n"/>
      <c r="H106" s="115" t="n"/>
      <c r="I106" s="115" t="s">
        <v>214</v>
      </c>
      <c r="J106" s="115" t="s">
        <v>216</v>
      </c>
      <c r="K106" s="115" t="s"/>
      <c r="L106" s="115" t="n"/>
      <c r="M106" s="115" t="n"/>
      <c r="N106" s="115" t="n"/>
      <c r="O106" s="115" t="n"/>
      <c r="P106" s="115" t="n"/>
      <c r="Q106" s="115" t="n"/>
      <c r="R106" s="115" t="n"/>
    </row>
    <row r="107" spans="1:18">
      <c r="A107" s="115" t="n">
        <v>105</v>
      </c>
      <c r="B107" s="115" t="s">
        <v>409</v>
      </c>
      <c r="C107" s="115" t="s">
        <v>408</v>
      </c>
      <c r="D107" s="115" t="s">
        <v>214</v>
      </c>
      <c r="E107" s="115" t="s">
        <v>372</v>
      </c>
      <c r="F107" s="115" t="s">
        <v>215</v>
      </c>
      <c r="G107" s="115" t="n"/>
      <c r="H107" s="115" t="n"/>
      <c r="I107" s="115" t="s">
        <v>214</v>
      </c>
      <c r="J107" s="115" t="s">
        <v>216</v>
      </c>
      <c r="K107" s="115" t="s"/>
      <c r="L107" s="115" t="n"/>
      <c r="M107" s="115" t="n"/>
      <c r="N107" s="115" t="n"/>
      <c r="O107" s="115" t="n"/>
      <c r="P107" s="115" t="n"/>
      <c r="Q107" s="115" t="n"/>
      <c r="R107" s="115" t="n"/>
    </row>
    <row r="108" spans="1:18">
      <c r="A108" s="115" t="n">
        <v>106</v>
      </c>
      <c r="B108" s="115" t="s">
        <v>410</v>
      </c>
      <c r="C108" s="115" t="s">
        <v>408</v>
      </c>
      <c r="D108" s="115" t="s">
        <v>214</v>
      </c>
      <c r="E108" s="115" t="s">
        <v>372</v>
      </c>
      <c r="F108" s="115" t="s">
        <v>215</v>
      </c>
      <c r="G108" s="115" t="n"/>
      <c r="H108" s="115" t="n"/>
      <c r="I108" s="115" t="s">
        <v>214</v>
      </c>
      <c r="J108" s="115" t="s">
        <v>216</v>
      </c>
      <c r="K108" s="115" t="s"/>
      <c r="L108" s="115" t="n"/>
      <c r="M108" s="115" t="n"/>
      <c r="N108" s="115" t="n"/>
      <c r="O108" s="115" t="n"/>
      <c r="P108" s="115" t="n"/>
      <c r="Q108" s="115" t="n"/>
      <c r="R108" s="115" t="n"/>
    </row>
    <row r="109" spans="1:18">
      <c r="A109" s="115" t="n">
        <v>107</v>
      </c>
      <c r="B109" s="115" t="s">
        <v>411</v>
      </c>
      <c r="C109" s="115" t="s">
        <v>408</v>
      </c>
      <c r="D109" s="115" t="s">
        <v>214</v>
      </c>
      <c r="E109" s="115" t="s">
        <v>372</v>
      </c>
      <c r="F109" s="115" t="s">
        <v>215</v>
      </c>
      <c r="G109" s="115" t="n"/>
      <c r="H109" s="115" t="n"/>
      <c r="I109" s="115" t="s">
        <v>214</v>
      </c>
      <c r="J109" s="115" t="s">
        <v>216</v>
      </c>
      <c r="K109" s="115" t="s"/>
      <c r="L109" s="115" t="n"/>
      <c r="M109" s="115" t="n"/>
      <c r="N109" s="115" t="n"/>
      <c r="O109" s="115" t="n"/>
      <c r="P109" s="115" t="n"/>
      <c r="Q109" s="115" t="n"/>
      <c r="R109" s="115" t="n"/>
    </row>
    <row r="110" spans="1:18">
      <c r="A110" s="115" t="n">
        <v>108</v>
      </c>
      <c r="B110" s="115" t="s">
        <v>412</v>
      </c>
      <c r="C110" s="115" t="s">
        <v>408</v>
      </c>
      <c r="D110" s="115" t="s">
        <v>214</v>
      </c>
      <c r="E110" s="115" t="s">
        <v>372</v>
      </c>
      <c r="F110" s="115" t="s">
        <v>215</v>
      </c>
      <c r="G110" s="115" t="n"/>
      <c r="H110" s="115" t="n"/>
      <c r="I110" s="115" t="s">
        <v>214</v>
      </c>
      <c r="J110" s="115" t="s">
        <v>216</v>
      </c>
      <c r="K110" s="115" t="s"/>
      <c r="L110" s="115" t="n"/>
      <c r="M110" s="115" t="n"/>
      <c r="N110" s="115" t="n"/>
      <c r="O110" s="115" t="n"/>
      <c r="P110" s="115" t="n"/>
      <c r="Q110" s="115" t="n"/>
      <c r="R110" s="115" t="n"/>
    </row>
    <row r="111" spans="1:18">
      <c r="A111" s="115" t="n">
        <v>109</v>
      </c>
      <c r="B111" s="115" t="s">
        <v>413</v>
      </c>
      <c r="C111" s="115" t="s">
        <v>408</v>
      </c>
      <c r="D111" s="115" t="s">
        <v>226</v>
      </c>
      <c r="E111" s="115" t="s">
        <v>372</v>
      </c>
      <c r="F111" s="115" t="s">
        <v>215</v>
      </c>
      <c r="G111" s="115" t="n"/>
      <c r="H111" s="115" t="n"/>
      <c r="I111" s="115" t="s">
        <v>226</v>
      </c>
      <c r="J111" s="115" t="s">
        <v>216</v>
      </c>
      <c r="K111" s="115" t="s"/>
      <c r="L111" s="115" t="n"/>
      <c r="M111" s="115" t="n"/>
      <c r="N111" s="115" t="n"/>
      <c r="O111" s="115" t="n"/>
      <c r="P111" s="115" t="n"/>
      <c r="Q111" s="115" t="n"/>
      <c r="R111" s="115" t="n"/>
    </row>
    <row r="112" spans="1:18">
      <c r="A112" s="115" t="n">
        <v>110</v>
      </c>
      <c r="B112" s="115" t="s">
        <v>414</v>
      </c>
      <c r="C112" s="115" t="s">
        <v>408</v>
      </c>
      <c r="D112" s="115" t="s">
        <v>226</v>
      </c>
      <c r="E112" s="115" t="s">
        <v>372</v>
      </c>
      <c r="F112" s="115" t="s">
        <v>215</v>
      </c>
      <c r="G112" s="115" t="n"/>
      <c r="H112" s="115" t="n"/>
      <c r="I112" s="115" t="s">
        <v>226</v>
      </c>
      <c r="J112" s="115" t="s">
        <v>216</v>
      </c>
      <c r="K112" s="115" t="s"/>
      <c r="L112" s="115" t="n"/>
      <c r="M112" s="115" t="n"/>
      <c r="N112" s="115" t="n"/>
      <c r="O112" s="115" t="n"/>
      <c r="P112" s="115" t="n"/>
      <c r="Q112" s="115" t="n"/>
      <c r="R112" s="115" t="n"/>
    </row>
    <row r="113" spans="1:18">
      <c r="A113" s="115" t="n">
        <v>111</v>
      </c>
      <c r="B113" s="115" t="s">
        <v>415</v>
      </c>
      <c r="C113" s="115" t="s">
        <v>408</v>
      </c>
      <c r="D113" s="115" t="s">
        <v>226</v>
      </c>
      <c r="E113" s="115" t="s">
        <v>372</v>
      </c>
      <c r="F113" s="115" t="s">
        <v>215</v>
      </c>
      <c r="G113" s="115" t="n"/>
      <c r="H113" s="115" t="n"/>
      <c r="I113" s="115" t="s">
        <v>226</v>
      </c>
      <c r="J113" s="115" t="s">
        <v>216</v>
      </c>
      <c r="K113" s="115" t="s"/>
      <c r="L113" s="115" t="n"/>
      <c r="M113" s="115" t="n"/>
      <c r="N113" s="115" t="n"/>
      <c r="O113" s="115" t="n"/>
      <c r="P113" s="115" t="n"/>
      <c r="Q113" s="115" t="n"/>
      <c r="R113" s="115" t="n"/>
    </row>
    <row r="114" spans="1:18">
      <c r="A114" s="115" t="n">
        <v>112</v>
      </c>
      <c r="B114" s="115" t="s">
        <v>416</v>
      </c>
      <c r="C114" s="115" t="s">
        <v>408</v>
      </c>
      <c r="D114" s="115" t="s">
        <v>198</v>
      </c>
      <c r="E114" s="115" t="s">
        <v>372</v>
      </c>
      <c r="F114" s="115" t="s">
        <v>199</v>
      </c>
      <c r="G114" s="115" t="n"/>
      <c r="H114" s="115" t="n"/>
      <c r="I114" s="115" t="s">
        <v>198</v>
      </c>
      <c r="J114" s="115" t="s">
        <v>417</v>
      </c>
      <c r="K114" s="115" t="s"/>
      <c r="L114" s="115" t="n"/>
      <c r="M114" s="115" t="n"/>
      <c r="N114" s="115" t="n"/>
      <c r="O114" s="115" t="n"/>
      <c r="P114" s="115" t="n"/>
      <c r="Q114" s="115" t="n"/>
      <c r="R114" s="115" t="n"/>
    </row>
    <row r="115" spans="1:18">
      <c r="A115" s="115" t="n">
        <v>113</v>
      </c>
      <c r="B115" s="115" t="s">
        <v>418</v>
      </c>
      <c r="C115" s="115" t="s">
        <v>408</v>
      </c>
      <c r="D115" s="115" t="s">
        <v>177</v>
      </c>
      <c r="E115" s="115" t="s">
        <v>372</v>
      </c>
      <c r="F115" s="115" t="s">
        <v>178</v>
      </c>
      <c r="G115" s="115" t="n"/>
      <c r="H115" s="115" t="n"/>
      <c r="I115" s="115" t="s">
        <v>177</v>
      </c>
      <c r="J115" s="115" t="s">
        <v>419</v>
      </c>
      <c r="K115" s="115" t="s"/>
      <c r="L115" s="115" t="n"/>
      <c r="M115" s="115" t="n"/>
      <c r="N115" s="115" t="n"/>
      <c r="O115" s="115" t="n"/>
      <c r="P115" s="115" t="n"/>
      <c r="Q115" s="115" t="n"/>
      <c r="R115" s="115" t="n"/>
    </row>
    <row r="116" spans="1:18">
      <c r="A116" s="115" t="n">
        <v>114</v>
      </c>
      <c r="B116" s="115" t="s">
        <v>420</v>
      </c>
      <c r="C116" s="115" t="s">
        <v>408</v>
      </c>
      <c r="D116" s="115" t="s">
        <v>177</v>
      </c>
      <c r="E116" s="115" t="s">
        <v>372</v>
      </c>
      <c r="F116" s="115" t="s">
        <v>178</v>
      </c>
      <c r="G116" s="115" t="n"/>
      <c r="H116" s="115" t="n"/>
      <c r="I116" s="115" t="s">
        <v>177</v>
      </c>
      <c r="J116" s="115" t="s">
        <v>183</v>
      </c>
      <c r="K116" s="115" t="s"/>
      <c r="L116" s="115" t="n"/>
      <c r="M116" s="115" t="n"/>
      <c r="N116" s="115" t="n"/>
      <c r="O116" s="115" t="n"/>
      <c r="P116" s="115" t="n"/>
      <c r="Q116" s="115" t="n"/>
      <c r="R116" s="115" t="n"/>
    </row>
    <row r="117" spans="1:18">
      <c r="A117" s="115" t="n">
        <v>115</v>
      </c>
      <c r="B117" s="115" t="s">
        <v>421</v>
      </c>
      <c r="C117" s="115" t="s">
        <v>408</v>
      </c>
      <c r="D117" s="115" t="s">
        <v>177</v>
      </c>
      <c r="E117" s="115" t="s">
        <v>372</v>
      </c>
      <c r="F117" s="115" t="s">
        <v>178</v>
      </c>
      <c r="G117" s="115" t="n"/>
      <c r="H117" s="115" t="n"/>
      <c r="I117" s="115" t="s">
        <v>177</v>
      </c>
      <c r="J117" s="115" t="s">
        <v>185</v>
      </c>
      <c r="K117" s="115" t="s"/>
      <c r="L117" s="115" t="n"/>
      <c r="M117" s="115" t="n"/>
      <c r="N117" s="115" t="n"/>
      <c r="O117" s="115" t="n"/>
      <c r="P117" s="115" t="n"/>
      <c r="Q117" s="115" t="n"/>
      <c r="R117" s="115" t="n"/>
    </row>
    <row r="118" spans="1:18">
      <c r="A118" s="115" t="n">
        <v>116</v>
      </c>
      <c r="B118" s="115" t="s">
        <v>422</v>
      </c>
      <c r="C118" s="115" t="s">
        <v>408</v>
      </c>
      <c r="D118" s="115" t="s">
        <v>177</v>
      </c>
      <c r="E118" s="115" t="s">
        <v>372</v>
      </c>
      <c r="F118" s="115" t="s">
        <v>178</v>
      </c>
      <c r="G118" s="115" t="n"/>
      <c r="H118" s="115" t="n"/>
      <c r="I118" s="115" t="s">
        <v>177</v>
      </c>
      <c r="J118" s="115" t="s">
        <v>187</v>
      </c>
      <c r="K118" s="115" t="s"/>
      <c r="L118" s="115" t="n"/>
      <c r="M118" s="115" t="n"/>
      <c r="N118" s="115" t="n"/>
      <c r="O118" s="115" t="n"/>
      <c r="P118" s="115" t="n"/>
      <c r="Q118" s="115" t="n"/>
      <c r="R118" s="115" t="n"/>
    </row>
    <row r="119" spans="1:18">
      <c r="A119" s="115" t="n">
        <v>117</v>
      </c>
      <c r="B119" s="115" t="s">
        <v>423</v>
      </c>
      <c r="C119" s="115" t="s">
        <v>408</v>
      </c>
      <c r="D119" s="115" t="s">
        <v>177</v>
      </c>
      <c r="E119" s="115" t="s">
        <v>372</v>
      </c>
      <c r="F119" s="115" t="s">
        <v>178</v>
      </c>
      <c r="G119" s="115" t="n"/>
      <c r="H119" s="115" t="n"/>
      <c r="I119" s="115" t="s">
        <v>177</v>
      </c>
      <c r="J119" s="115" t="s">
        <v>424</v>
      </c>
      <c r="K119" s="115" t="s"/>
      <c r="L119" s="115" t="n"/>
      <c r="M119" s="115" t="n"/>
      <c r="N119" s="115" t="n"/>
      <c r="O119" s="115" t="n"/>
      <c r="P119" s="115" t="n"/>
      <c r="Q119" s="115" t="n"/>
      <c r="R119" s="115" t="n"/>
    </row>
    <row r="120" spans="1:18">
      <c r="A120" s="115" t="n">
        <v>118</v>
      </c>
      <c r="B120" s="115" t="s">
        <v>425</v>
      </c>
      <c r="C120" s="115" t="s">
        <v>408</v>
      </c>
      <c r="D120" s="115" t="s">
        <v>177</v>
      </c>
      <c r="E120" s="115" t="s">
        <v>372</v>
      </c>
      <c r="F120" s="115" t="s">
        <v>178</v>
      </c>
      <c r="G120" s="115" t="n"/>
      <c r="H120" s="115" t="n"/>
      <c r="I120" s="115" t="s">
        <v>177</v>
      </c>
      <c r="J120" s="115" t="s">
        <v>173</v>
      </c>
      <c r="K120" s="115" t="s"/>
      <c r="L120" s="115" t="n"/>
      <c r="M120" s="115" t="n"/>
      <c r="N120" s="115" t="n"/>
      <c r="O120" s="115" t="n"/>
      <c r="P120" s="115" t="n"/>
      <c r="Q120" s="115" t="n"/>
      <c r="R120" s="115" t="n"/>
    </row>
    <row r="121" spans="1:18">
      <c r="A121" s="115" t="n">
        <v>119</v>
      </c>
      <c r="B121" s="115" t="s">
        <v>426</v>
      </c>
      <c r="C121" s="115" t="s">
        <v>408</v>
      </c>
      <c r="D121" s="115" t="s">
        <v>177</v>
      </c>
      <c r="E121" s="115" t="s">
        <v>372</v>
      </c>
      <c r="F121" s="115" t="s">
        <v>178</v>
      </c>
      <c r="G121" s="115" t="n"/>
      <c r="H121" s="115" t="n"/>
      <c r="I121" s="115" t="s">
        <v>177</v>
      </c>
      <c r="J121" s="115" t="s">
        <v>427</v>
      </c>
      <c r="K121" s="115" t="s"/>
      <c r="L121" s="115" t="n"/>
      <c r="M121" s="115" t="n"/>
      <c r="N121" s="115" t="n"/>
      <c r="O121" s="115" t="n"/>
      <c r="P121" s="115" t="n"/>
      <c r="Q121" s="115" t="n"/>
      <c r="R121" s="115" t="n"/>
    </row>
    <row r="122" spans="1:18">
      <c r="A122" s="115" t="n">
        <v>120</v>
      </c>
      <c r="B122" s="115" t="s">
        <v>428</v>
      </c>
      <c r="C122" s="115" t="s">
        <v>408</v>
      </c>
      <c r="D122" s="115" t="s">
        <v>429</v>
      </c>
      <c r="E122" s="115" t="s">
        <v>372</v>
      </c>
      <c r="F122" s="115" t="s">
        <v>430</v>
      </c>
      <c r="G122" s="115" t="n"/>
      <c r="H122" s="115" t="n"/>
      <c r="I122" s="115" t="s">
        <v>429</v>
      </c>
      <c r="J122" s="115" t="s">
        <v>431</v>
      </c>
      <c r="K122" s="115" t="s"/>
      <c r="L122" s="115" t="n"/>
      <c r="M122" s="115" t="n"/>
      <c r="N122" s="115" t="n"/>
      <c r="O122" s="115" t="n"/>
      <c r="P122" s="115" t="n"/>
      <c r="Q122" s="115" t="n"/>
      <c r="R122" s="115" t="n"/>
    </row>
    <row r="123" spans="1:18">
      <c r="A123" s="115" t="n">
        <v>121</v>
      </c>
      <c r="B123" s="115" t="s">
        <v>432</v>
      </c>
      <c r="C123" s="115" t="s">
        <v>408</v>
      </c>
      <c r="D123" s="115" t="s">
        <v>337</v>
      </c>
      <c r="E123" s="115" t="s">
        <v>372</v>
      </c>
      <c r="F123" s="115" t="s">
        <v>338</v>
      </c>
      <c r="G123" s="115" t="n"/>
      <c r="H123" s="115" t="n"/>
      <c r="I123" s="115" t="s">
        <v>337</v>
      </c>
      <c r="J123" s="115" t="s">
        <v>339</v>
      </c>
      <c r="K123" s="115" t="s"/>
      <c r="L123" s="115" t="n"/>
      <c r="M123" s="115" t="n"/>
      <c r="N123" s="115" t="n"/>
      <c r="O123" s="115" t="n"/>
      <c r="P123" s="115" t="n"/>
      <c r="Q123" s="115" t="n"/>
      <c r="R123" s="115" t="n"/>
    </row>
    <row r="124" spans="1:18">
      <c r="A124" s="115" t="n">
        <v>122</v>
      </c>
      <c r="B124" s="115" t="s">
        <v>433</v>
      </c>
      <c r="C124" s="115" t="s">
        <v>408</v>
      </c>
      <c r="D124" s="115" t="s">
        <v>337</v>
      </c>
      <c r="E124" s="115" t="s">
        <v>372</v>
      </c>
      <c r="F124" s="115" t="s">
        <v>338</v>
      </c>
      <c r="G124" s="115" t="n"/>
      <c r="H124" s="115" t="n"/>
      <c r="I124" s="115" t="s">
        <v>337</v>
      </c>
      <c r="J124" s="115" t="s">
        <v>339</v>
      </c>
      <c r="K124" s="115" t="s"/>
      <c r="L124" s="115" t="n"/>
      <c r="M124" s="115" t="n"/>
      <c r="N124" s="115" t="n"/>
      <c r="O124" s="115" t="n"/>
      <c r="P124" s="115" t="n"/>
      <c r="Q124" s="115" t="n"/>
      <c r="R124" s="115" t="n"/>
    </row>
    <row r="125" spans="1:18">
      <c r="A125" s="115" t="n">
        <v>123</v>
      </c>
      <c r="B125" s="115" t="s">
        <v>434</v>
      </c>
      <c r="C125" s="115" t="s">
        <v>408</v>
      </c>
      <c r="D125" s="115" t="s">
        <v>337</v>
      </c>
      <c r="E125" s="115" t="s">
        <v>372</v>
      </c>
      <c r="F125" s="115" t="s">
        <v>338</v>
      </c>
      <c r="G125" s="115" t="n"/>
      <c r="H125" s="115" t="n"/>
      <c r="I125" s="115" t="s">
        <v>337</v>
      </c>
      <c r="J125" s="115" t="s">
        <v>339</v>
      </c>
      <c r="K125" s="115" t="s"/>
      <c r="L125" s="115" t="n"/>
      <c r="M125" s="115" t="n"/>
      <c r="N125" s="115" t="n"/>
      <c r="O125" s="115" t="n"/>
      <c r="P125" s="115" t="n"/>
      <c r="Q125" s="115" t="n"/>
      <c r="R125" s="115" t="n"/>
    </row>
    <row r="126" spans="1:18">
      <c r="A126" s="115" t="n">
        <v>124</v>
      </c>
      <c r="B126" s="115" t="s">
        <v>435</v>
      </c>
      <c r="C126" s="115" t="s">
        <v>436</v>
      </c>
      <c r="D126" s="115" t="s">
        <v>291</v>
      </c>
      <c r="E126" s="115" t="s">
        <v>372</v>
      </c>
      <c r="F126" s="115" t="s">
        <v>292</v>
      </c>
      <c r="G126" s="115" t="n"/>
      <c r="H126" s="115" t="n"/>
      <c r="I126" s="115" t="s">
        <v>291</v>
      </c>
      <c r="J126" s="115" t="s">
        <v>183</v>
      </c>
      <c r="K126" s="115" t="s"/>
      <c r="L126" s="115" t="n"/>
      <c r="M126" s="115" t="n"/>
      <c r="N126" s="115" t="n"/>
      <c r="O126" s="115" t="n"/>
      <c r="P126" s="115" t="n"/>
      <c r="Q126" s="115" t="n"/>
      <c r="R126" s="115" t="n"/>
    </row>
    <row r="127" spans="1:18">
      <c r="A127" s="115" t="n">
        <v>125</v>
      </c>
      <c r="B127" s="115" t="s">
        <v>437</v>
      </c>
      <c r="C127" s="115" t="s">
        <v>436</v>
      </c>
      <c r="D127" s="115" t="s">
        <v>291</v>
      </c>
      <c r="E127" s="115" t="s">
        <v>372</v>
      </c>
      <c r="F127" s="115" t="s">
        <v>292</v>
      </c>
      <c r="G127" s="115" t="n"/>
      <c r="H127" s="115" t="n"/>
      <c r="I127" s="115" t="s">
        <v>291</v>
      </c>
      <c r="J127" s="115" t="s">
        <v>183</v>
      </c>
      <c r="K127" s="115" t="s"/>
      <c r="L127" s="115" t="n"/>
      <c r="M127" s="115" t="n"/>
      <c r="N127" s="115" t="n"/>
      <c r="O127" s="115" t="n"/>
      <c r="P127" s="115" t="n"/>
      <c r="Q127" s="115" t="n"/>
      <c r="R127" s="115" t="n"/>
    </row>
    <row r="128" spans="1:18">
      <c r="A128" s="115" t="n">
        <v>126</v>
      </c>
      <c r="B128" s="115" t="s">
        <v>438</v>
      </c>
      <c r="C128" s="115" t="s">
        <v>436</v>
      </c>
      <c r="D128" s="115" t="s">
        <v>24</v>
      </c>
      <c r="E128" s="115" t="s">
        <v>372</v>
      </c>
      <c r="F128" s="115" t="s">
        <v>26</v>
      </c>
      <c r="G128" s="115" t="n"/>
      <c r="H128" s="115" t="n"/>
      <c r="I128" s="115" t="s">
        <v>24</v>
      </c>
      <c r="J128" s="115" t="s">
        <v>183</v>
      </c>
      <c r="K128" s="115" t="s"/>
      <c r="L128" s="115" t="n"/>
      <c r="M128" s="115" t="n"/>
      <c r="N128" s="115" t="n"/>
      <c r="O128" s="115" t="n"/>
      <c r="P128" s="115" t="n"/>
      <c r="Q128" s="115" t="n"/>
      <c r="R128" s="115" t="n"/>
    </row>
    <row r="129" spans="1:18">
      <c r="A129" s="115" t="n">
        <v>127</v>
      </c>
      <c r="B129" s="115" t="s">
        <v>439</v>
      </c>
      <c r="C129" s="115" t="s">
        <v>436</v>
      </c>
      <c r="D129" s="115" t="s">
        <v>24</v>
      </c>
      <c r="E129" s="115" t="s">
        <v>372</v>
      </c>
      <c r="F129" s="115" t="s">
        <v>26</v>
      </c>
      <c r="G129" s="115" t="n"/>
      <c r="H129" s="115" t="n"/>
      <c r="I129" s="115" t="s">
        <v>24</v>
      </c>
      <c r="J129" s="115" t="s">
        <v>440</v>
      </c>
      <c r="K129" s="115" t="s"/>
      <c r="L129" s="115" t="n"/>
      <c r="M129" s="115" t="n"/>
      <c r="N129" s="115" t="n"/>
      <c r="O129" s="115" t="n"/>
      <c r="P129" s="115" t="n"/>
      <c r="Q129" s="115" t="n"/>
      <c r="R129" s="115" t="n"/>
    </row>
    <row r="130" spans="1:18">
      <c r="A130" s="115" t="n">
        <v>128</v>
      </c>
      <c r="B130" s="115" t="s">
        <v>441</v>
      </c>
      <c r="C130" s="115" t="s">
        <v>436</v>
      </c>
      <c r="D130" s="115" t="s">
        <v>24</v>
      </c>
      <c r="E130" s="115" t="s">
        <v>372</v>
      </c>
      <c r="F130" s="115" t="s">
        <v>26</v>
      </c>
      <c r="G130" s="115" t="n"/>
      <c r="H130" s="115" t="n"/>
      <c r="I130" s="115" t="s">
        <v>24</v>
      </c>
      <c r="J130" s="115" t="s">
        <v>442</v>
      </c>
      <c r="K130" s="115" t="s"/>
      <c r="L130" s="115" t="n"/>
      <c r="M130" s="115" t="n"/>
      <c r="N130" s="115" t="n"/>
      <c r="O130" s="115" t="n"/>
      <c r="P130" s="115" t="n"/>
      <c r="Q130" s="115" t="n"/>
      <c r="R130" s="115" t="n"/>
    </row>
    <row r="131" spans="1:18">
      <c r="A131" s="115" t="n">
        <v>129</v>
      </c>
      <c r="B131" s="115" t="s">
        <v>443</v>
      </c>
      <c r="C131" s="115" t="s">
        <v>444</v>
      </c>
      <c r="D131" s="115" t="s">
        <v>237</v>
      </c>
      <c r="E131" s="115" t="s">
        <v>372</v>
      </c>
      <c r="F131" s="115" t="s">
        <v>238</v>
      </c>
      <c r="G131" s="115" t="n"/>
      <c r="H131" s="115" t="n"/>
      <c r="I131" s="115" t="s">
        <v>237</v>
      </c>
      <c r="J131" s="115" t="s">
        <v>445</v>
      </c>
      <c r="K131" s="115" t="s">
        <v>446</v>
      </c>
      <c r="L131" s="115" t="n"/>
      <c r="M131" s="115" t="n"/>
      <c r="N131" s="115" t="n"/>
      <c r="O131" s="115" t="n"/>
      <c r="P131" s="115" t="n"/>
      <c r="Q131" s="115" t="n"/>
      <c r="R131" s="115" t="n"/>
    </row>
    <row r="132" spans="1:18">
      <c r="A132" s="115" t="n">
        <v>130</v>
      </c>
      <c r="B132" s="115" t="s">
        <v>447</v>
      </c>
      <c r="C132" s="115" t="s">
        <v>444</v>
      </c>
      <c r="D132" s="115" t="s">
        <v>343</v>
      </c>
      <c r="E132" s="115" t="s">
        <v>372</v>
      </c>
      <c r="F132" s="115" t="s">
        <v>344</v>
      </c>
      <c r="G132" s="115" t="n"/>
      <c r="H132" s="115" t="n"/>
      <c r="I132" s="115" t="s">
        <v>343</v>
      </c>
      <c r="J132" s="115" t="s">
        <v>183</v>
      </c>
      <c r="K132" s="115" t="s"/>
      <c r="L132" s="115" t="n"/>
      <c r="M132" s="115" t="n"/>
      <c r="N132" s="115" t="n"/>
      <c r="O132" s="115" t="n"/>
      <c r="P132" s="115" t="n"/>
      <c r="Q132" s="115" t="n"/>
      <c r="R132" s="115" t="n"/>
    </row>
    <row r="133" spans="1:18">
      <c r="A133" s="115" t="n">
        <v>131</v>
      </c>
      <c r="B133" s="115" t="s">
        <v>448</v>
      </c>
      <c r="C133" s="115" t="s">
        <v>444</v>
      </c>
      <c r="D133" s="115" t="s">
        <v>343</v>
      </c>
      <c r="E133" s="115" t="s">
        <v>372</v>
      </c>
      <c r="F133" s="115" t="s">
        <v>344</v>
      </c>
      <c r="G133" s="115" t="n"/>
      <c r="H133" s="115" t="n"/>
      <c r="I133" s="115" t="s">
        <v>343</v>
      </c>
      <c r="J133" s="115" t="s">
        <v>183</v>
      </c>
      <c r="K133" s="115" t="s"/>
      <c r="L133" s="115" t="n"/>
      <c r="M133" s="115" t="n"/>
      <c r="N133" s="115" t="n"/>
      <c r="O133" s="115" t="n"/>
      <c r="P133" s="115" t="n"/>
      <c r="Q133" s="115" t="n"/>
      <c r="R133" s="115" t="n"/>
    </row>
    <row r="134" spans="1:18">
      <c r="A134" s="115" t="n">
        <v>132</v>
      </c>
      <c r="B134" s="115" t="s">
        <v>449</v>
      </c>
      <c r="C134" s="115" t="s">
        <v>444</v>
      </c>
      <c r="D134" s="115" t="s">
        <v>343</v>
      </c>
      <c r="E134" s="115" t="s">
        <v>372</v>
      </c>
      <c r="F134" s="115" t="s">
        <v>344</v>
      </c>
      <c r="G134" s="115" t="n"/>
      <c r="H134" s="115" t="n"/>
      <c r="I134" s="115" t="s">
        <v>343</v>
      </c>
      <c r="J134" s="115" t="s">
        <v>183</v>
      </c>
      <c r="K134" s="115" t="s"/>
      <c r="L134" s="115" t="n"/>
      <c r="M134" s="115" t="n"/>
      <c r="N134" s="115" t="n"/>
      <c r="O134" s="115" t="n"/>
      <c r="P134" s="115" t="n"/>
      <c r="Q134" s="115" t="n"/>
      <c r="R134" s="115" t="n"/>
    </row>
    <row r="135" spans="1:18">
      <c r="A135" s="115" t="n">
        <v>133</v>
      </c>
      <c r="B135" s="115" t="s">
        <v>450</v>
      </c>
      <c r="C135" s="115" t="s">
        <v>444</v>
      </c>
      <c r="D135" s="115" t="s">
        <v>343</v>
      </c>
      <c r="E135" s="115" t="s">
        <v>372</v>
      </c>
      <c r="F135" s="115" t="s">
        <v>344</v>
      </c>
      <c r="G135" s="115" t="n"/>
      <c r="H135" s="115" t="n"/>
      <c r="I135" s="115" t="s">
        <v>343</v>
      </c>
      <c r="J135" s="115" t="s">
        <v>183</v>
      </c>
      <c r="K135" s="115" t="s"/>
      <c r="L135" s="115" t="n"/>
      <c r="M135" s="115" t="n"/>
      <c r="N135" s="115" t="n"/>
      <c r="O135" s="115" t="n"/>
      <c r="P135" s="115" t="n"/>
      <c r="Q135" s="115" t="n"/>
      <c r="R135" s="115" t="n"/>
    </row>
    <row r="136" spans="1:18">
      <c r="A136" s="115" t="n">
        <v>134</v>
      </c>
      <c r="B136" s="115" t="s">
        <v>451</v>
      </c>
      <c r="C136" s="115" t="s">
        <v>444</v>
      </c>
      <c r="D136" s="115" t="s">
        <v>343</v>
      </c>
      <c r="E136" s="115" t="s">
        <v>372</v>
      </c>
      <c r="F136" s="115" t="s">
        <v>344</v>
      </c>
      <c r="G136" s="115" t="n"/>
      <c r="H136" s="115" t="n"/>
      <c r="I136" s="115" t="s">
        <v>343</v>
      </c>
      <c r="J136" s="115" t="s">
        <v>183</v>
      </c>
      <c r="K136" s="115" t="s"/>
      <c r="L136" s="115" t="n"/>
      <c r="M136" s="115" t="n"/>
      <c r="N136" s="115" t="n"/>
      <c r="O136" s="115" t="n"/>
      <c r="P136" s="115" t="n"/>
      <c r="Q136" s="115" t="n"/>
      <c r="R136" s="115" t="n"/>
    </row>
    <row r="137" spans="1:18">
      <c r="A137" s="115" t="n">
        <v>135</v>
      </c>
      <c r="B137" s="115" t="s">
        <v>452</v>
      </c>
      <c r="C137" s="115" t="s">
        <v>444</v>
      </c>
      <c r="D137" s="115" t="s">
        <v>343</v>
      </c>
      <c r="E137" s="115" t="s">
        <v>372</v>
      </c>
      <c r="F137" s="115" t="s">
        <v>344</v>
      </c>
      <c r="G137" s="115" t="n"/>
      <c r="H137" s="115" t="n"/>
      <c r="I137" s="115" t="s">
        <v>343</v>
      </c>
      <c r="J137" s="115" t="s">
        <v>183</v>
      </c>
      <c r="K137" s="115" t="s"/>
      <c r="L137" s="115" t="n"/>
      <c r="M137" s="115" t="n"/>
      <c r="N137" s="115" t="n"/>
      <c r="O137" s="115" t="n"/>
      <c r="P137" s="115" t="n"/>
      <c r="Q137" s="115" t="n"/>
      <c r="R137" s="115" t="n"/>
    </row>
    <row r="138" spans="1:18">
      <c r="A138" s="115" t="n">
        <v>136</v>
      </c>
      <c r="B138" s="115" t="s">
        <v>453</v>
      </c>
      <c r="C138" s="115" t="s">
        <v>444</v>
      </c>
      <c r="D138" s="115" t="s">
        <v>343</v>
      </c>
      <c r="E138" s="115" t="s">
        <v>372</v>
      </c>
      <c r="F138" s="115" t="s">
        <v>344</v>
      </c>
      <c r="G138" s="115" t="n"/>
      <c r="H138" s="115" t="n"/>
      <c r="I138" s="115" t="s">
        <v>343</v>
      </c>
      <c r="J138" s="115" t="s">
        <v>183</v>
      </c>
      <c r="K138" s="115" t="s"/>
      <c r="L138" s="115" t="n"/>
      <c r="M138" s="115" t="n"/>
      <c r="N138" s="115" t="n"/>
      <c r="O138" s="115" t="n"/>
      <c r="P138" s="115" t="n"/>
      <c r="Q138" s="115" t="n"/>
      <c r="R138" s="115" t="n"/>
    </row>
    <row r="139" spans="1:18">
      <c r="A139" s="115" t="n">
        <v>137</v>
      </c>
      <c r="B139" s="115" t="s">
        <v>454</v>
      </c>
      <c r="C139" s="115" t="s">
        <v>444</v>
      </c>
      <c r="D139" s="115" t="s">
        <v>343</v>
      </c>
      <c r="E139" s="115" t="s">
        <v>372</v>
      </c>
      <c r="F139" s="115" t="s">
        <v>344</v>
      </c>
      <c r="G139" s="115" t="n"/>
      <c r="H139" s="115" t="n"/>
      <c r="I139" s="115" t="s">
        <v>343</v>
      </c>
      <c r="J139" s="115" t="s">
        <v>183</v>
      </c>
      <c r="K139" s="115" t="s"/>
      <c r="L139" s="115" t="n"/>
      <c r="M139" s="115" t="n"/>
      <c r="N139" s="115" t="n"/>
      <c r="O139" s="115" t="n"/>
      <c r="P139" s="115" t="n"/>
      <c r="Q139" s="115" t="n"/>
      <c r="R139" s="115" t="n"/>
    </row>
    <row r="140" spans="1:18">
      <c r="A140" s="115" t="n">
        <v>138</v>
      </c>
      <c r="B140" s="115" t="s">
        <v>455</v>
      </c>
      <c r="C140" s="115" t="s">
        <v>444</v>
      </c>
      <c r="D140" s="115" t="s">
        <v>228</v>
      </c>
      <c r="E140" s="115" t="s">
        <v>368</v>
      </c>
      <c r="F140" s="115" t="s">
        <v>229</v>
      </c>
      <c r="G140" s="115" t="n"/>
      <c r="H140" s="115" t="n"/>
      <c r="I140" s="115" t="s">
        <v>228</v>
      </c>
      <c r="J140" s="115" t="s">
        <v>456</v>
      </c>
      <c r="K140" s="115" t="s"/>
      <c r="L140" s="115" t="n"/>
      <c r="M140" s="115" t="n"/>
      <c r="N140" s="115" t="n"/>
      <c r="O140" s="115" t="n"/>
      <c r="P140" s="115" t="n"/>
      <c r="Q140" s="115" t="n"/>
      <c r="R140" s="115" t="n"/>
    </row>
    <row r="141" spans="1:18">
      <c r="A141" s="115" t="n">
        <v>139</v>
      </c>
      <c r="B141" s="115" t="s">
        <v>457</v>
      </c>
      <c r="C141" s="115" t="s">
        <v>444</v>
      </c>
      <c r="D141" s="115" t="s">
        <v>228</v>
      </c>
      <c r="E141" s="115" t="s">
        <v>368</v>
      </c>
      <c r="F141" s="115" t="s">
        <v>229</v>
      </c>
      <c r="G141" s="115" t="n"/>
      <c r="H141" s="115" t="n"/>
      <c r="I141" s="115" t="s">
        <v>228</v>
      </c>
      <c r="J141" s="115" t="s">
        <v>230</v>
      </c>
      <c r="K141" s="115" t="s"/>
      <c r="L141" s="115" t="n"/>
      <c r="M141" s="115" t="n"/>
      <c r="N141" s="115" t="n"/>
      <c r="O141" s="115" t="n"/>
      <c r="P141" s="115" t="n"/>
      <c r="Q141" s="115" t="n"/>
      <c r="R141" s="115" t="n"/>
    </row>
    <row r="142" spans="1:18">
      <c r="A142" s="115" t="n">
        <v>140</v>
      </c>
      <c r="B142" s="115" t="s">
        <v>458</v>
      </c>
      <c r="C142" s="115" t="s">
        <v>444</v>
      </c>
      <c r="D142" s="115" t="s">
        <v>228</v>
      </c>
      <c r="E142" s="115" t="s">
        <v>368</v>
      </c>
      <c r="F142" s="115" t="s">
        <v>229</v>
      </c>
      <c r="G142" s="115" t="n"/>
      <c r="H142" s="115" t="n"/>
      <c r="I142" s="115" t="s">
        <v>228</v>
      </c>
      <c r="J142" s="115" t="s">
        <v>459</v>
      </c>
      <c r="K142" s="115" t="s"/>
      <c r="L142" s="115" t="n"/>
      <c r="M142" s="115" t="n"/>
      <c r="N142" s="115" t="n"/>
      <c r="O142" s="115" t="n"/>
      <c r="P142" s="115" t="n"/>
      <c r="Q142" s="115" t="n"/>
      <c r="R142" s="115" t="n"/>
    </row>
    <row r="143" spans="1:18">
      <c r="A143" s="115" t="n">
        <v>141</v>
      </c>
      <c r="B143" s="115" t="s">
        <v>460</v>
      </c>
      <c r="C143" s="115" t="s">
        <v>444</v>
      </c>
      <c r="D143" s="115" t="s">
        <v>228</v>
      </c>
      <c r="E143" s="115" t="s">
        <v>368</v>
      </c>
      <c r="F143" s="115" t="s">
        <v>229</v>
      </c>
      <c r="G143" s="115" t="n"/>
      <c r="H143" s="115" t="n"/>
      <c r="I143" s="115" t="s">
        <v>228</v>
      </c>
      <c r="J143" s="115" t="s">
        <v>461</v>
      </c>
      <c r="K143" s="115" t="s"/>
      <c r="L143" s="115" t="n"/>
      <c r="M143" s="115" t="n"/>
      <c r="N143" s="115" t="n"/>
      <c r="O143" s="115" t="n"/>
      <c r="P143" s="115" t="n"/>
      <c r="Q143" s="115" t="n"/>
      <c r="R143" s="115" t="n"/>
    </row>
    <row r="144" spans="1:18">
      <c r="A144" s="115" t="n">
        <v>142</v>
      </c>
      <c r="B144" s="115" t="s">
        <v>462</v>
      </c>
      <c r="C144" s="115" t="s">
        <v>444</v>
      </c>
      <c r="D144" s="115" t="s">
        <v>228</v>
      </c>
      <c r="E144" s="115" t="s">
        <v>368</v>
      </c>
      <c r="F144" s="115" t="s">
        <v>229</v>
      </c>
      <c r="G144" s="115" t="n"/>
      <c r="H144" s="115" t="n"/>
      <c r="I144" s="115" t="s">
        <v>228</v>
      </c>
      <c r="J144" s="115" t="s">
        <v>463</v>
      </c>
      <c r="K144" s="115" t="s"/>
      <c r="L144" s="115" t="n"/>
      <c r="M144" s="115" t="n"/>
      <c r="N144" s="115" t="n"/>
      <c r="O144" s="115" t="n"/>
      <c r="P144" s="115" t="n"/>
      <c r="Q144" s="115" t="n"/>
      <c r="R144" s="115" t="n"/>
    </row>
    <row r="145" spans="1:18">
      <c r="A145" s="115" t="n">
        <v>143</v>
      </c>
      <c r="B145" s="115" t="s">
        <v>464</v>
      </c>
      <c r="C145" s="115" t="s">
        <v>465</v>
      </c>
      <c r="D145" s="115" t="s">
        <v>241</v>
      </c>
      <c r="E145" s="115" t="s">
        <v>372</v>
      </c>
      <c r="F145" s="115" t="s">
        <v>242</v>
      </c>
      <c r="G145" s="115" t="n"/>
      <c r="H145" s="115" t="n"/>
      <c r="I145" s="115" t="s">
        <v>40</v>
      </c>
      <c r="J145" s="115" t="s">
        <v>243</v>
      </c>
      <c r="K145" s="115" t="s"/>
      <c r="L145" s="115" t="n"/>
      <c r="M145" s="115" t="n"/>
      <c r="N145" s="115" t="n"/>
      <c r="O145" s="115" t="n"/>
      <c r="P145" s="115" t="n"/>
      <c r="Q145" s="115" t="n"/>
      <c r="R145" s="115" t="n"/>
    </row>
    <row r="146" spans="1:18">
      <c r="A146" s="115" t="n">
        <v>144</v>
      </c>
      <c r="B146" s="115" t="s">
        <v>466</v>
      </c>
      <c r="C146" s="115" t="s">
        <v>465</v>
      </c>
      <c r="D146" s="115" t="s">
        <v>245</v>
      </c>
      <c r="E146" s="115" t="s">
        <v>372</v>
      </c>
      <c r="F146" s="115" t="s">
        <v>242</v>
      </c>
      <c r="G146" s="115" t="n"/>
      <c r="H146" s="115" t="n"/>
      <c r="I146" s="115" t="s">
        <v>40</v>
      </c>
      <c r="J146" s="115" t="s">
        <v>246</v>
      </c>
      <c r="K146" s="115" t="s"/>
      <c r="L146" s="115" t="n"/>
      <c r="M146" s="115" t="n"/>
      <c r="N146" s="115" t="n"/>
      <c r="O146" s="115" t="n"/>
      <c r="P146" s="115" t="n"/>
      <c r="Q146" s="115" t="n"/>
      <c r="R146" s="115" t="n"/>
    </row>
    <row r="147" spans="1:18">
      <c r="A147" s="115" t="n">
        <v>145</v>
      </c>
      <c r="B147" s="115" t="s">
        <v>467</v>
      </c>
      <c r="C147" s="115" t="s">
        <v>465</v>
      </c>
      <c r="D147" s="115" t="s">
        <v>248</v>
      </c>
      <c r="E147" s="115" t="s">
        <v>372</v>
      </c>
      <c r="F147" s="115" t="s">
        <v>249</v>
      </c>
      <c r="G147" s="115" t="n"/>
      <c r="H147" s="115" t="n"/>
      <c r="I147" s="115" t="s">
        <v>40</v>
      </c>
      <c r="J147" s="115" t="s">
        <v>250</v>
      </c>
      <c r="K147" s="115" t="s"/>
      <c r="L147" s="115" t="n"/>
      <c r="M147" s="115" t="n"/>
      <c r="N147" s="115" t="n"/>
      <c r="O147" s="115" t="n"/>
      <c r="P147" s="115" t="n"/>
      <c r="Q147" s="115" t="n"/>
      <c r="R147" s="115" t="n"/>
    </row>
    <row r="148" spans="1:18">
      <c r="A148" s="115" t="n">
        <v>146</v>
      </c>
      <c r="B148" s="115" t="s">
        <v>468</v>
      </c>
      <c r="C148" s="115" t="s">
        <v>465</v>
      </c>
      <c r="D148" s="115" t="s">
        <v>252</v>
      </c>
      <c r="E148" s="115" t="s">
        <v>372</v>
      </c>
      <c r="F148" s="115" t="s">
        <v>249</v>
      </c>
      <c r="G148" s="115" t="n"/>
      <c r="H148" s="115" t="n"/>
      <c r="I148" s="115" t="s">
        <v>40</v>
      </c>
      <c r="J148" s="115" t="s">
        <v>469</v>
      </c>
      <c r="K148" s="115" t="s"/>
      <c r="L148" s="115" t="n"/>
      <c r="M148" s="115" t="n"/>
      <c r="N148" s="115" t="n"/>
      <c r="O148" s="115" t="n"/>
      <c r="P148" s="115" t="n"/>
      <c r="Q148" s="115" t="n"/>
      <c r="R148" s="115" t="n"/>
    </row>
    <row r="149" spans="1:18">
      <c r="A149" s="115" t="n">
        <v>147</v>
      </c>
      <c r="B149" s="115" t="s">
        <v>470</v>
      </c>
      <c r="C149" s="115" t="s">
        <v>465</v>
      </c>
      <c r="D149" s="115" t="s">
        <v>255</v>
      </c>
      <c r="E149" s="115" t="s">
        <v>372</v>
      </c>
      <c r="F149" s="115" t="s">
        <v>249</v>
      </c>
      <c r="G149" s="115" t="n"/>
      <c r="H149" s="115" t="n"/>
      <c r="I149" s="115" t="s">
        <v>40</v>
      </c>
      <c r="J149" s="115" t="s">
        <v>471</v>
      </c>
      <c r="K149" s="115" t="s"/>
      <c r="L149" s="115" t="n"/>
      <c r="M149" s="115" t="n"/>
      <c r="N149" s="115" t="n"/>
      <c r="O149" s="115" t="n"/>
      <c r="P149" s="115" t="n"/>
      <c r="Q149" s="115" t="n"/>
      <c r="R149" s="115" t="n"/>
    </row>
    <row r="150" spans="1:18">
      <c r="A150" s="115" t="n">
        <v>148</v>
      </c>
      <c r="B150" s="115" t="s">
        <v>472</v>
      </c>
      <c r="C150" s="115" t="s">
        <v>465</v>
      </c>
      <c r="D150" s="115" t="s">
        <v>258</v>
      </c>
      <c r="E150" s="115" t="s">
        <v>372</v>
      </c>
      <c r="F150" s="115" t="s">
        <v>249</v>
      </c>
      <c r="G150" s="115" t="n"/>
      <c r="H150" s="115" t="n"/>
      <c r="I150" s="115" t="s">
        <v>40</v>
      </c>
      <c r="J150" s="115" t="s">
        <v>473</v>
      </c>
      <c r="K150" s="115" t="s"/>
      <c r="L150" s="115" t="n"/>
      <c r="M150" s="115" t="n"/>
      <c r="N150" s="115" t="n"/>
      <c r="O150" s="115" t="n"/>
      <c r="P150" s="115" t="n"/>
      <c r="Q150" s="115" t="n"/>
      <c r="R150" s="115" t="n"/>
    </row>
    <row r="151" spans="1:18">
      <c r="A151" s="115" t="n">
        <v>149</v>
      </c>
      <c r="B151" s="115" t="s">
        <v>474</v>
      </c>
      <c r="C151" s="115" t="s">
        <v>465</v>
      </c>
      <c r="D151" s="115" t="s">
        <v>261</v>
      </c>
      <c r="E151" s="115" t="s">
        <v>372</v>
      </c>
      <c r="F151" s="115" t="s">
        <v>249</v>
      </c>
      <c r="G151" s="115" t="n"/>
      <c r="H151" s="115" t="n"/>
      <c r="I151" s="115" t="s">
        <v>40</v>
      </c>
      <c r="J151" s="115" t="s">
        <v>262</v>
      </c>
      <c r="K151" s="115" t="s"/>
      <c r="L151" s="115" t="n"/>
      <c r="M151" s="115" t="n"/>
      <c r="N151" s="115" t="n"/>
      <c r="O151" s="115" t="n"/>
      <c r="P151" s="115" t="n"/>
      <c r="Q151" s="115" t="n"/>
      <c r="R151" s="115" t="n"/>
    </row>
    <row r="152" spans="1:18">
      <c r="A152" s="115" t="n">
        <v>150</v>
      </c>
      <c r="B152" s="115" t="s">
        <v>475</v>
      </c>
      <c r="C152" s="115" t="s">
        <v>465</v>
      </c>
      <c r="D152" s="115" t="s">
        <v>264</v>
      </c>
      <c r="E152" s="115" t="s">
        <v>372</v>
      </c>
      <c r="F152" s="115" t="s">
        <v>249</v>
      </c>
      <c r="G152" s="115" t="n"/>
      <c r="H152" s="115" t="n"/>
      <c r="I152" s="115" t="s">
        <v>40</v>
      </c>
      <c r="J152" s="115" t="s">
        <v>476</v>
      </c>
      <c r="K152" s="115" t="s"/>
      <c r="L152" s="115" t="n"/>
      <c r="M152" s="115" t="n"/>
      <c r="N152" s="115" t="n"/>
      <c r="O152" s="115" t="n"/>
      <c r="P152" s="115" t="n"/>
      <c r="Q152" s="115" t="n"/>
      <c r="R152" s="115" t="n"/>
    </row>
    <row r="153" spans="1:18">
      <c r="A153" s="115" t="n">
        <v>151</v>
      </c>
      <c r="B153" s="115" t="s">
        <v>477</v>
      </c>
      <c r="C153" s="115" t="s">
        <v>465</v>
      </c>
      <c r="D153" s="115" t="s">
        <v>267</v>
      </c>
      <c r="E153" s="115" t="s">
        <v>372</v>
      </c>
      <c r="F153" s="115" t="s">
        <v>249</v>
      </c>
      <c r="G153" s="115" t="n"/>
      <c r="H153" s="115" t="n"/>
      <c r="I153" s="115" t="s">
        <v>40</v>
      </c>
      <c r="J153" s="115" t="s">
        <v>268</v>
      </c>
      <c r="K153" s="115" t="s"/>
      <c r="L153" s="115" t="n"/>
      <c r="M153" s="115" t="n"/>
      <c r="N153" s="115" t="n"/>
      <c r="O153" s="115" t="n"/>
      <c r="P153" s="115" t="n"/>
      <c r="Q153" s="115" t="n"/>
      <c r="R153" s="115" t="n"/>
    </row>
    <row r="154" spans="1:18">
      <c r="A154" s="115" t="n">
        <v>152</v>
      </c>
      <c r="B154" s="115" t="s">
        <v>478</v>
      </c>
      <c r="C154" s="115" t="s">
        <v>465</v>
      </c>
      <c r="D154" s="115" t="s">
        <v>270</v>
      </c>
      <c r="E154" s="115" t="s">
        <v>372</v>
      </c>
      <c r="F154" s="115" t="s">
        <v>249</v>
      </c>
      <c r="G154" s="115" t="n"/>
      <c r="H154" s="115" t="n"/>
      <c r="I154" s="115" t="s">
        <v>40</v>
      </c>
      <c r="J154" s="115" t="s">
        <v>479</v>
      </c>
      <c r="K154" s="115" t="s"/>
      <c r="L154" s="115" t="n"/>
      <c r="M154" s="115" t="n"/>
      <c r="N154" s="115" t="n"/>
      <c r="O154" s="115" t="n"/>
      <c r="P154" s="115" t="n"/>
      <c r="Q154" s="115" t="n"/>
      <c r="R154" s="115" t="n"/>
    </row>
    <row r="155" spans="1:18">
      <c r="A155" s="115" t="n">
        <v>153</v>
      </c>
      <c r="B155" s="115" t="s">
        <v>480</v>
      </c>
      <c r="C155" s="115" t="s">
        <v>465</v>
      </c>
      <c r="D155" s="115" t="s">
        <v>273</v>
      </c>
      <c r="E155" s="115" t="s">
        <v>372</v>
      </c>
      <c r="F155" s="115" t="s">
        <v>249</v>
      </c>
      <c r="G155" s="115" t="n"/>
      <c r="H155" s="115" t="n"/>
      <c r="I155" s="115" t="s">
        <v>40</v>
      </c>
      <c r="J155" s="115" t="s">
        <v>481</v>
      </c>
      <c r="K155" s="115" t="s"/>
      <c r="L155" s="115" t="n"/>
      <c r="M155" s="115" t="n"/>
      <c r="N155" s="115" t="n"/>
      <c r="O155" s="115" t="n"/>
      <c r="P155" s="115" t="n"/>
      <c r="Q155" s="115" t="n"/>
      <c r="R155" s="115" t="n"/>
    </row>
    <row r="156" spans="1:18">
      <c r="A156" s="115" t="n">
        <v>154</v>
      </c>
      <c r="B156" s="115" t="s">
        <v>482</v>
      </c>
      <c r="C156" s="115" t="s">
        <v>465</v>
      </c>
      <c r="D156" s="115" t="s">
        <v>276</v>
      </c>
      <c r="E156" s="115" t="s">
        <v>372</v>
      </c>
      <c r="F156" s="115" t="s">
        <v>249</v>
      </c>
      <c r="G156" s="115" t="n"/>
      <c r="H156" s="115" t="n"/>
      <c r="I156" s="115" t="s">
        <v>40</v>
      </c>
      <c r="J156" s="115" t="s">
        <v>483</v>
      </c>
      <c r="K156" s="115" t="s"/>
      <c r="L156" s="115" t="n"/>
      <c r="M156" s="115" t="n"/>
      <c r="N156" s="115" t="n"/>
      <c r="O156" s="115" t="n"/>
      <c r="P156" s="115" t="n"/>
      <c r="Q156" s="115" t="n"/>
      <c r="R156" s="115" t="n"/>
    </row>
    <row r="157" spans="1:18">
      <c r="A157" s="115" t="n">
        <v>155</v>
      </c>
      <c r="B157" s="115" t="s">
        <v>484</v>
      </c>
      <c r="C157" s="115" t="s">
        <v>465</v>
      </c>
      <c r="D157" s="115" t="s">
        <v>279</v>
      </c>
      <c r="E157" s="115" t="s">
        <v>372</v>
      </c>
      <c r="F157" s="115" t="s">
        <v>249</v>
      </c>
      <c r="G157" s="115" t="n"/>
      <c r="H157" s="115" t="n"/>
      <c r="I157" s="115" t="s">
        <v>40</v>
      </c>
      <c r="J157" s="115" t="s">
        <v>485</v>
      </c>
      <c r="K157" s="115" t="s"/>
      <c r="L157" s="115" t="n"/>
      <c r="M157" s="115" t="n"/>
      <c r="N157" s="115" t="n"/>
      <c r="O157" s="115" t="n"/>
      <c r="P157" s="115" t="n"/>
      <c r="Q157" s="115" t="n"/>
      <c r="R157" s="115" t="n"/>
    </row>
    <row r="158" spans="1:18">
      <c r="A158" s="115" t="n">
        <v>156</v>
      </c>
      <c r="B158" s="115" t="s">
        <v>486</v>
      </c>
      <c r="C158" s="115" t="s">
        <v>465</v>
      </c>
      <c r="D158" s="115" t="s">
        <v>282</v>
      </c>
      <c r="E158" s="115" t="s">
        <v>372</v>
      </c>
      <c r="F158" s="115" t="s">
        <v>249</v>
      </c>
      <c r="G158" s="115" t="n"/>
      <c r="H158" s="115" t="n"/>
      <c r="I158" s="115" t="s">
        <v>40</v>
      </c>
      <c r="J158" s="115" t="s">
        <v>283</v>
      </c>
      <c r="K158" s="115" t="s"/>
      <c r="L158" s="115" t="n"/>
      <c r="M158" s="115" t="n"/>
      <c r="N158" s="115" t="n"/>
      <c r="O158" s="115" t="n"/>
      <c r="P158" s="115" t="n"/>
      <c r="Q158" s="115" t="n"/>
      <c r="R158" s="115" t="n"/>
    </row>
    <row r="159" spans="1:18">
      <c r="A159" s="115" t="n">
        <v>157</v>
      </c>
      <c r="B159" s="115" t="s">
        <v>487</v>
      </c>
      <c r="C159" s="115" t="s">
        <v>465</v>
      </c>
      <c r="D159" s="115" t="s">
        <v>285</v>
      </c>
      <c r="E159" s="115" t="s">
        <v>372</v>
      </c>
      <c r="F159" s="115" t="s">
        <v>249</v>
      </c>
      <c r="G159" s="115" t="n"/>
      <c r="H159" s="115" t="n"/>
      <c r="I159" s="115" t="s">
        <v>40</v>
      </c>
      <c r="J159" s="115" t="s">
        <v>488</v>
      </c>
      <c r="K159" s="115" t="s"/>
      <c r="L159" s="115" t="n"/>
      <c r="M159" s="115" t="n"/>
      <c r="N159" s="115" t="n"/>
      <c r="O159" s="115" t="n"/>
      <c r="P159" s="115" t="n"/>
      <c r="Q159" s="115" t="n"/>
      <c r="R159" s="115" t="n"/>
    </row>
    <row r="160" spans="1:18">
      <c r="A160" s="115" t="n">
        <v>158</v>
      </c>
      <c r="B160" s="115" t="s">
        <v>489</v>
      </c>
      <c r="C160" s="115" t="s">
        <v>465</v>
      </c>
      <c r="D160" s="115" t="s">
        <v>288</v>
      </c>
      <c r="E160" s="115" t="s">
        <v>372</v>
      </c>
      <c r="F160" s="115" t="s">
        <v>249</v>
      </c>
      <c r="G160" s="115" t="n"/>
      <c r="H160" s="115" t="n"/>
      <c r="I160" s="115" t="s">
        <v>40</v>
      </c>
      <c r="J160" s="115" t="s">
        <v>490</v>
      </c>
      <c r="K160" s="115" t="s"/>
      <c r="L160" s="115" t="n"/>
      <c r="M160" s="115" t="n"/>
      <c r="N160" s="115" t="n"/>
      <c r="O160" s="115" t="n"/>
      <c r="P160" s="115" t="n"/>
      <c r="Q160" s="115" t="n"/>
      <c r="R160" s="115" t="n"/>
    </row>
    <row r="161" spans="1:18">
      <c r="A161" s="115" t="n">
        <v>159</v>
      </c>
      <c r="B161" s="115" t="s">
        <v>491</v>
      </c>
      <c r="C161" s="115" t="s">
        <v>465</v>
      </c>
      <c r="D161" s="115" t="s">
        <v>492</v>
      </c>
      <c r="E161" s="115" t="s">
        <v>372</v>
      </c>
      <c r="F161" s="115" t="s">
        <v>493</v>
      </c>
      <c r="G161" s="115" t="n"/>
      <c r="H161" s="115" t="n"/>
      <c r="I161" s="115" t="s">
        <v>492</v>
      </c>
      <c r="J161" s="115" t="s">
        <v>494</v>
      </c>
      <c r="K161" s="115" t="s"/>
      <c r="L161" s="115" t="n"/>
      <c r="M161" s="115" t="n"/>
      <c r="N161" s="115" t="n"/>
      <c r="O161" s="115" t="n"/>
      <c r="P161" s="115" t="n"/>
      <c r="Q161" s="115" t="n"/>
      <c r="R161" s="115" t="n"/>
    </row>
    <row r="162" spans="1:18">
      <c r="A162" s="115" t="n">
        <v>160</v>
      </c>
      <c r="B162" s="115" t="s">
        <v>495</v>
      </c>
      <c r="C162" s="115" t="s">
        <v>465</v>
      </c>
      <c r="D162" s="115" t="s">
        <v>299</v>
      </c>
      <c r="E162" s="115" t="s">
        <v>372</v>
      </c>
      <c r="F162" s="115" t="s">
        <v>302</v>
      </c>
      <c r="G162" s="115" t="n"/>
      <c r="H162" s="115" t="n"/>
      <c r="I162" s="115" t="s">
        <v>299</v>
      </c>
      <c r="J162" s="115" t="s">
        <v>183</v>
      </c>
      <c r="K162" s="115" t="s">
        <v>496</v>
      </c>
      <c r="L162" s="115" t="n"/>
      <c r="M162" s="115" t="n"/>
      <c r="N162" s="115" t="n"/>
      <c r="O162" s="115" t="n"/>
      <c r="P162" s="115" t="n"/>
      <c r="Q162" s="115" t="n"/>
      <c r="R162" s="115" t="n"/>
    </row>
    <row r="163" spans="1:18">
      <c r="A163" s="115" t="n">
        <v>161</v>
      </c>
      <c r="B163" s="115" t="s">
        <v>497</v>
      </c>
      <c r="C163" s="115" t="s">
        <v>465</v>
      </c>
      <c r="D163" s="115" t="s">
        <v>299</v>
      </c>
      <c r="E163" s="115" t="s">
        <v>372</v>
      </c>
      <c r="F163" s="115" t="s">
        <v>302</v>
      </c>
      <c r="G163" s="115" t="n"/>
      <c r="H163" s="115" t="n"/>
      <c r="I163" s="115" t="s">
        <v>299</v>
      </c>
      <c r="J163" s="115" t="s">
        <v>303</v>
      </c>
      <c r="K163" s="115" t="s"/>
      <c r="L163" s="115" t="n"/>
      <c r="M163" s="115" t="n"/>
      <c r="N163" s="115" t="n"/>
      <c r="O163" s="115" t="n"/>
      <c r="P163" s="115" t="n"/>
      <c r="Q163" s="115" t="n"/>
      <c r="R163" s="115" t="n"/>
    </row>
    <row r="164" spans="1:18">
      <c r="A164" s="115" t="n">
        <v>162</v>
      </c>
      <c r="B164" s="115" t="s">
        <v>498</v>
      </c>
      <c r="C164" s="115" t="s">
        <v>465</v>
      </c>
      <c r="D164" s="115" t="s">
        <v>299</v>
      </c>
      <c r="E164" s="115" t="s">
        <v>372</v>
      </c>
      <c r="F164" s="115" t="s">
        <v>302</v>
      </c>
      <c r="G164" s="115" t="n"/>
      <c r="H164" s="115" t="n"/>
      <c r="I164" s="115" t="s">
        <v>299</v>
      </c>
      <c r="J164" s="115" t="s">
        <v>305</v>
      </c>
      <c r="K164" s="115" t="s">
        <v>496</v>
      </c>
      <c r="L164" s="115" t="n"/>
      <c r="M164" s="115" t="n"/>
      <c r="N164" s="115" t="n"/>
      <c r="O164" s="115" t="n"/>
      <c r="P164" s="115" t="n"/>
      <c r="Q164" s="115" t="n"/>
      <c r="R164" s="115" t="n"/>
    </row>
    <row r="165" spans="1:18">
      <c r="A165" s="115" t="n">
        <v>163</v>
      </c>
      <c r="B165" s="115" t="s">
        <v>499</v>
      </c>
      <c r="C165" s="115" t="s">
        <v>465</v>
      </c>
      <c r="D165" s="115" t="s">
        <v>299</v>
      </c>
      <c r="E165" s="115" t="s">
        <v>372</v>
      </c>
      <c r="F165" s="115" t="s">
        <v>302</v>
      </c>
      <c r="G165" s="115" t="n"/>
      <c r="H165" s="115" t="n"/>
      <c r="I165" s="115" t="s">
        <v>299</v>
      </c>
      <c r="J165" s="115" t="s">
        <v>307</v>
      </c>
      <c r="K165" s="115" t="s"/>
      <c r="L165" s="115" t="n"/>
      <c r="M165" s="115" t="n"/>
      <c r="N165" s="115" t="n"/>
      <c r="O165" s="115" t="n"/>
      <c r="P165" s="115" t="n"/>
      <c r="Q165" s="115" t="n"/>
      <c r="R165" s="115" t="n"/>
    </row>
    <row r="166" spans="1:18">
      <c r="A166" s="115" t="n">
        <v>164</v>
      </c>
      <c r="B166" s="115" t="s">
        <v>500</v>
      </c>
      <c r="C166" s="115" t="s">
        <v>465</v>
      </c>
      <c r="D166" s="115" t="s">
        <v>309</v>
      </c>
      <c r="E166" s="115" t="s">
        <v>372</v>
      </c>
      <c r="F166" s="115" t="s">
        <v>310</v>
      </c>
      <c r="G166" s="115" t="n"/>
      <c r="H166" s="115" t="n"/>
      <c r="I166" s="115" t="s">
        <v>309</v>
      </c>
      <c r="J166" s="115" t="s">
        <v>311</v>
      </c>
      <c r="K166" s="115" t="s"/>
      <c r="L166" s="115" t="n"/>
      <c r="M166" s="115" t="n"/>
      <c r="N166" s="115" t="n"/>
      <c r="O166" s="115" t="n"/>
      <c r="P166" s="115" t="n"/>
      <c r="Q166" s="115" t="n"/>
      <c r="R166" s="115" t="n"/>
    </row>
    <row r="167" spans="1:18">
      <c r="A167" s="115" t="n">
        <v>165</v>
      </c>
      <c r="B167" s="115" t="s">
        <v>501</v>
      </c>
      <c r="C167" s="115" t="s">
        <v>465</v>
      </c>
      <c r="D167" s="115" t="s">
        <v>309</v>
      </c>
      <c r="E167" s="115" t="s">
        <v>372</v>
      </c>
      <c r="F167" s="115" t="s">
        <v>310</v>
      </c>
      <c r="G167" s="115" t="n"/>
      <c r="H167" s="115" t="n"/>
      <c r="I167" s="115" t="s">
        <v>309</v>
      </c>
      <c r="J167" s="115" t="s">
        <v>311</v>
      </c>
      <c r="K167" s="115" t="s"/>
      <c r="L167" s="115" t="n"/>
      <c r="M167" s="115" t="n"/>
      <c r="N167" s="115" t="n"/>
      <c r="O167" s="115" t="n"/>
      <c r="P167" s="115" t="n"/>
      <c r="Q167" s="115" t="n"/>
      <c r="R167" s="115" t="n"/>
    </row>
    <row r="168" spans="1:18">
      <c r="A168" s="115" t="n">
        <v>166</v>
      </c>
      <c r="B168" s="115" t="s">
        <v>502</v>
      </c>
      <c r="C168" s="115" t="s">
        <v>503</v>
      </c>
      <c r="D168" s="115" t="s">
        <v>314</v>
      </c>
      <c r="E168" s="115" t="s">
        <v>372</v>
      </c>
      <c r="F168" s="115" t="s">
        <v>315</v>
      </c>
      <c r="G168" s="115" t="n"/>
      <c r="H168" s="115" t="n"/>
      <c r="I168" s="115" t="s">
        <v>314</v>
      </c>
      <c r="J168" s="115" t="s">
        <v>504</v>
      </c>
      <c r="K168" s="115" t="s"/>
      <c r="L168" s="115" t="n"/>
      <c r="M168" s="115" t="n"/>
      <c r="N168" s="115" t="n"/>
      <c r="O168" s="115" t="n"/>
      <c r="P168" s="115" t="n"/>
      <c r="Q168" s="115" t="n"/>
      <c r="R168" s="115" t="n"/>
    </row>
    <row r="169" spans="1:18">
      <c r="A169" s="115" t="n">
        <v>167</v>
      </c>
      <c r="B169" s="115" t="s">
        <v>505</v>
      </c>
      <c r="C169" s="115" t="s">
        <v>503</v>
      </c>
      <c r="D169" s="115" t="s">
        <v>353</v>
      </c>
      <c r="E169" s="115" t="s">
        <v>372</v>
      </c>
      <c r="F169" s="115" t="s">
        <v>354</v>
      </c>
      <c r="G169" s="115" t="n"/>
      <c r="H169" s="115" t="n"/>
      <c r="I169" s="115" t="s">
        <v>353</v>
      </c>
      <c r="J169" s="115" t="s">
        <v>355</v>
      </c>
      <c r="K169" s="115" t="s"/>
      <c r="L169" s="115" t="n"/>
      <c r="M169" s="115" t="n"/>
      <c r="N169" s="115" t="n"/>
      <c r="O169" s="115" t="n"/>
      <c r="P169" s="115" t="n"/>
      <c r="Q169" s="115" t="n"/>
      <c r="R169" s="115" t="n"/>
    </row>
    <row r="170" spans="1:18">
      <c r="A170" s="115" t="n">
        <v>168</v>
      </c>
      <c r="B170" s="115" t="s">
        <v>506</v>
      </c>
      <c r="C170" s="115" t="s">
        <v>503</v>
      </c>
      <c r="D170" s="115" t="s">
        <v>353</v>
      </c>
      <c r="E170" s="115" t="s">
        <v>372</v>
      </c>
      <c r="F170" s="115" t="s">
        <v>354</v>
      </c>
      <c r="G170" s="115" t="n"/>
      <c r="H170" s="115" t="n"/>
      <c r="I170" s="115" t="s">
        <v>353</v>
      </c>
      <c r="J170" s="115" t="s">
        <v>355</v>
      </c>
      <c r="K170" s="115" t="s"/>
      <c r="L170" s="115" t="n"/>
      <c r="M170" s="115" t="n"/>
      <c r="N170" s="115" t="n"/>
      <c r="O170" s="115" t="n"/>
      <c r="P170" s="115" t="n"/>
      <c r="Q170" s="115" t="n"/>
      <c r="R170" s="115" t="n"/>
    </row>
    <row r="171" spans="1:18">
      <c r="A171" s="115" t="n">
        <v>169</v>
      </c>
      <c r="B171" s="115" t="s">
        <v>507</v>
      </c>
      <c r="C171" s="115" t="s">
        <v>503</v>
      </c>
      <c r="D171" s="115" t="s">
        <v>353</v>
      </c>
      <c r="E171" s="115" t="s">
        <v>372</v>
      </c>
      <c r="F171" s="115" t="s">
        <v>354</v>
      </c>
      <c r="G171" s="115" t="n"/>
      <c r="H171" s="115" t="n"/>
      <c r="I171" s="115" t="s">
        <v>353</v>
      </c>
      <c r="J171" s="115" t="s">
        <v>355</v>
      </c>
      <c r="K171" s="115" t="s"/>
      <c r="L171" s="115" t="n"/>
      <c r="M171" s="115" t="n"/>
      <c r="N171" s="115" t="n"/>
      <c r="O171" s="115" t="n"/>
      <c r="P171" s="115" t="n"/>
      <c r="Q171" s="115" t="n"/>
      <c r="R171" s="115" t="n"/>
    </row>
    <row r="172" spans="1:18">
      <c r="A172" s="115" t="n">
        <v>170</v>
      </c>
      <c r="B172" s="115" t="s">
        <v>508</v>
      </c>
      <c r="C172" s="115" t="s">
        <v>503</v>
      </c>
      <c r="D172" s="115" t="s">
        <v>353</v>
      </c>
      <c r="E172" s="115" t="s">
        <v>372</v>
      </c>
      <c r="F172" s="115" t="s">
        <v>354</v>
      </c>
      <c r="G172" s="115" t="n"/>
      <c r="H172" s="115" t="n"/>
      <c r="I172" s="115" t="s">
        <v>353</v>
      </c>
      <c r="J172" s="115" t="s">
        <v>355</v>
      </c>
      <c r="K172" s="115" t="s"/>
      <c r="L172" s="115" t="n"/>
      <c r="M172" s="115" t="n"/>
      <c r="N172" s="115" t="n"/>
      <c r="O172" s="115" t="n"/>
      <c r="P172" s="115" t="n"/>
      <c r="Q172" s="115" t="n"/>
      <c r="R172" s="115" t="n"/>
    </row>
    <row r="173" spans="1:18">
      <c r="A173" s="115" t="n">
        <v>171</v>
      </c>
      <c r="B173" s="115" t="s">
        <v>509</v>
      </c>
      <c r="C173" s="115" t="s">
        <v>503</v>
      </c>
      <c r="D173" s="115" t="s">
        <v>321</v>
      </c>
      <c r="E173" s="115" t="s">
        <v>372</v>
      </c>
      <c r="F173" s="115" t="s">
        <v>322</v>
      </c>
      <c r="G173" s="115" t="n"/>
      <c r="H173" s="115" t="n"/>
      <c r="I173" s="115" t="s">
        <v>321</v>
      </c>
      <c r="J173" s="115" t="s">
        <v>510</v>
      </c>
      <c r="K173" s="115" t="s"/>
      <c r="L173" s="115" t="n"/>
      <c r="M173" s="115" t="n"/>
      <c r="N173" s="115" t="n"/>
      <c r="O173" s="115" t="n"/>
      <c r="P173" s="115" t="n"/>
      <c r="Q173" s="115" t="n"/>
      <c r="R173" s="115" t="n"/>
    </row>
    <row r="174" spans="1:18">
      <c r="A174" s="115" t="n">
        <v>172</v>
      </c>
      <c r="B174" s="115" t="s">
        <v>511</v>
      </c>
      <c r="C174" s="115" t="s">
        <v>503</v>
      </c>
      <c r="D174" s="115" t="s">
        <v>317</v>
      </c>
      <c r="E174" s="115" t="s">
        <v>372</v>
      </c>
      <c r="F174" s="115" t="s">
        <v>318</v>
      </c>
      <c r="G174" s="115" t="n"/>
      <c r="H174" s="115" t="n"/>
      <c r="I174" s="115" t="s">
        <v>317</v>
      </c>
      <c r="J174" s="115" t="s">
        <v>512</v>
      </c>
      <c r="K174" s="115" t="s"/>
      <c r="L174" s="115" t="n"/>
      <c r="M174" s="115" t="n"/>
      <c r="N174" s="115" t="n"/>
      <c r="O174" s="115" t="n"/>
      <c r="P174" s="115" t="n"/>
      <c r="Q174" s="115" t="n"/>
      <c r="R174" s="115" t="n"/>
    </row>
    <row r="175" spans="1:18">
      <c r="A175" s="115" t="n">
        <v>173</v>
      </c>
      <c r="B175" s="115" t="s">
        <v>513</v>
      </c>
      <c r="C175" s="115" t="s">
        <v>503</v>
      </c>
      <c r="D175" s="115" t="s">
        <v>325</v>
      </c>
      <c r="E175" s="115" t="s">
        <v>372</v>
      </c>
      <c r="F175" s="115" t="s">
        <v>235</v>
      </c>
      <c r="G175" s="115" t="n"/>
      <c r="H175" s="115" t="n"/>
      <c r="I175" s="115" t="s">
        <v>325</v>
      </c>
      <c r="J175" s="115" t="s">
        <v>326</v>
      </c>
      <c r="K175" s="115" t="s"/>
      <c r="L175" s="115" t="n"/>
      <c r="M175" s="115" t="n"/>
      <c r="N175" s="115" t="n"/>
      <c r="O175" s="115" t="n"/>
      <c r="P175" s="115" t="n"/>
      <c r="Q175" s="115" t="n"/>
      <c r="R175" s="115" t="n"/>
    </row>
    <row r="176" spans="1:18">
      <c r="A176" s="115" t="n">
        <v>174</v>
      </c>
      <c r="B176" s="115" t="s">
        <v>514</v>
      </c>
      <c r="C176" s="115" t="s">
        <v>503</v>
      </c>
      <c r="D176" s="115" t="s">
        <v>360</v>
      </c>
      <c r="E176" s="115" t="s">
        <v>372</v>
      </c>
      <c r="F176" s="115" t="s">
        <v>361</v>
      </c>
      <c r="G176" s="115" t="n"/>
      <c r="H176" s="115" t="n"/>
      <c r="I176" s="115" t="s">
        <v>360</v>
      </c>
      <c r="J176" s="115" t="s">
        <v>362</v>
      </c>
      <c r="K176" s="115" t="s"/>
      <c r="L176" s="115" t="n"/>
      <c r="M176" s="115" t="n"/>
      <c r="N176" s="115" t="n"/>
      <c r="O176" s="115" t="n"/>
      <c r="P176" s="115" t="n"/>
      <c r="Q176" s="115" t="n"/>
      <c r="R176" s="115" t="n"/>
    </row>
  </sheetData>
  <mergeCells count="1">
    <mergeCell ref="F1:J1"/>
  </mergeCells>
  <printOptions gridLines="0" gridLinesSet="1" headings="0" horizontalCentered="1" verticalCentered="0"/>
  <pageMargins bottom="0.75" footer="0.511805555555555" header="0.511805555555555" left="0.2" right="0.2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J102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selection activeCell="H14" activeCellId="0" pane="topLeft" sqref="H14"/>
    </sheetView>
  </sheetViews>
  <sheetFormatPr baseColWidth="10" defaultRowHeight="15"/>
  <cols>
    <col customWidth="1" max="1" min="1" width="4"/>
    <col customWidth="1" max="2" min="2" width="8.57"/>
    <col customWidth="1" max="3" min="3" width="19"/>
    <col customWidth="1" max="4" min="4" width="10.14"/>
    <col customWidth="1" max="5" min="5" width="2.71"/>
    <col customWidth="1" max="6" min="6" width="3.57"/>
    <col customWidth="1" max="7" min="7" width="17.57"/>
    <col customWidth="1" max="8" min="8" width="14.85"/>
    <col customWidth="1" max="9" min="9" width="19.28"/>
    <col customWidth="1" max="10" min="10" width="42.57"/>
    <col customWidth="1" max="1025" min="11" width="8.57"/>
  </cols>
  <sheetData>
    <row customHeight="1" ht="15" r="1" s="114" spans="1:10">
      <c r="G1" s="0" t="s">
        <v>28</v>
      </c>
    </row>
    <row customHeight="1" ht="15" r="2" s="114" spans="1:10">
      <c r="A2" s="8" t="s">
        <v>29</v>
      </c>
      <c r="B2" s="8" t="s">
        <v>7</v>
      </c>
      <c r="C2" s="8" t="s">
        <v>30</v>
      </c>
      <c r="D2" s="8" t="s">
        <v>31</v>
      </c>
      <c r="F2" s="8" t="s">
        <v>29</v>
      </c>
      <c r="G2" s="8" t="s">
        <v>7</v>
      </c>
      <c r="H2" s="8" t="s">
        <v>32</v>
      </c>
      <c r="I2" s="8" t="s">
        <v>33</v>
      </c>
      <c r="J2" s="9" t="s">
        <v>34</v>
      </c>
    </row>
    <row customHeight="1" ht="15" r="3" s="114" spans="1:10">
      <c r="A3" s="10" t="n">
        <v>1</v>
      </c>
      <c r="B3" s="11" t="s">
        <v>24</v>
      </c>
      <c r="C3" s="12" t="s">
        <v>35</v>
      </c>
      <c r="D3" s="13" t="n">
        <v>1400</v>
      </c>
      <c r="F3" s="10" t="n">
        <v>1</v>
      </c>
      <c r="G3" s="0" t="s">
        <v>24</v>
      </c>
      <c r="H3" s="14" t="n"/>
      <c r="I3" s="15" t="n"/>
    </row>
    <row customHeight="1" ht="15" r="4" s="114" spans="1:10">
      <c r="A4" s="16" t="n">
        <v>2</v>
      </c>
      <c r="B4" s="17" t="s">
        <v>24</v>
      </c>
      <c r="C4" s="18" t="s">
        <v>36</v>
      </c>
      <c r="D4" s="19" t="n">
        <v>1200</v>
      </c>
      <c r="F4" s="16" t="n">
        <v>2</v>
      </c>
      <c r="G4" s="14" t="s">
        <v>37</v>
      </c>
      <c r="H4" s="14" t="n"/>
      <c r="I4" s="15" t="n"/>
    </row>
    <row customHeight="1" ht="15" r="5" s="114" spans="1:10">
      <c r="A5" s="16" t="n">
        <v>3</v>
      </c>
      <c r="B5" s="17" t="s">
        <v>24</v>
      </c>
      <c r="C5" s="18" t="s">
        <v>38</v>
      </c>
      <c r="D5" s="19" t="n">
        <v>1100</v>
      </c>
      <c r="F5" s="16" t="n">
        <v>3</v>
      </c>
      <c r="G5" s="14" t="s">
        <v>39</v>
      </c>
      <c r="H5" s="14" t="n"/>
      <c r="I5" s="15" t="n"/>
    </row>
    <row customHeight="1" ht="15" r="6" s="114" spans="1:10">
      <c r="A6" s="16" t="n">
        <v>4</v>
      </c>
      <c r="B6" s="18" t="s">
        <v>37</v>
      </c>
      <c r="C6" s="18" t="s">
        <v>37</v>
      </c>
      <c r="D6" s="19" t="n">
        <v>1400</v>
      </c>
      <c r="F6" s="16" t="n">
        <v>4</v>
      </c>
      <c r="G6" s="14" t="s">
        <v>40</v>
      </c>
      <c r="H6" s="14" t="n"/>
      <c r="I6" s="15" t="n"/>
    </row>
    <row customHeight="1" ht="15" r="7" s="114" spans="1:10">
      <c r="A7" s="16" t="n">
        <v>5</v>
      </c>
      <c r="B7" s="18" t="s">
        <v>39</v>
      </c>
      <c r="C7" s="18" t="s">
        <v>39</v>
      </c>
      <c r="D7" s="19" t="n">
        <v>1400</v>
      </c>
      <c r="F7" s="16" t="n">
        <v>5</v>
      </c>
      <c r="G7" s="20" t="s">
        <v>41</v>
      </c>
      <c r="H7" s="14" t="n"/>
      <c r="I7" s="15" t="n"/>
    </row>
    <row customHeight="1" ht="15" r="8" s="114" spans="1:10">
      <c r="A8" s="16" t="n">
        <v>6</v>
      </c>
      <c r="B8" s="18" t="s">
        <v>40</v>
      </c>
      <c r="C8" s="18" t="s">
        <v>40</v>
      </c>
      <c r="D8" s="19" t="n">
        <v>1401</v>
      </c>
      <c r="F8" s="16" t="n">
        <v>6</v>
      </c>
      <c r="G8" s="14" t="n"/>
      <c r="H8" s="14" t="n"/>
      <c r="I8" s="15" t="n"/>
    </row>
    <row customHeight="1" ht="15" r="9" s="114" spans="1:10">
      <c r="A9" s="16" t="n">
        <v>7</v>
      </c>
      <c r="B9" s="18" t="s">
        <v>42</v>
      </c>
      <c r="C9" s="18" t="s">
        <v>42</v>
      </c>
      <c r="D9" s="19" t="n">
        <v>1200</v>
      </c>
      <c r="F9" s="16" t="n">
        <v>7</v>
      </c>
    </row>
    <row customHeight="1" ht="15" r="10" s="114" spans="1:10">
      <c r="A10" s="16" t="n">
        <v>8</v>
      </c>
      <c r="B10" s="17" t="n"/>
      <c r="C10" s="17" t="n"/>
      <c r="D10" s="21" t="n"/>
      <c r="F10" s="16" t="n">
        <v>8</v>
      </c>
    </row>
    <row customHeight="1" ht="15" r="11" s="114" spans="1:10">
      <c r="A11" s="16" t="n">
        <v>9</v>
      </c>
      <c r="B11" s="17" t="n"/>
      <c r="C11" s="17" t="n"/>
      <c r="D11" s="21" t="n"/>
      <c r="F11" s="16" t="n">
        <v>9</v>
      </c>
    </row>
    <row customHeight="1" ht="15" r="12" s="114" spans="1:10">
      <c r="A12" s="16" t="n">
        <v>10</v>
      </c>
      <c r="B12" s="17" t="n"/>
      <c r="C12" s="17" t="n"/>
      <c r="D12" s="21" t="n"/>
      <c r="F12" s="16" t="n">
        <v>10</v>
      </c>
    </row>
    <row customHeight="1" ht="15" r="13" s="114" spans="1:10">
      <c r="A13" s="16" t="n">
        <v>11</v>
      </c>
      <c r="B13" s="17" t="n"/>
      <c r="C13" s="17" t="n"/>
      <c r="D13" s="21" t="n"/>
      <c r="F13" s="16" t="n">
        <v>11</v>
      </c>
    </row>
    <row customHeight="1" ht="15" r="14" s="114" spans="1:10">
      <c r="A14" s="16" t="n">
        <v>12</v>
      </c>
      <c r="B14" s="17" t="n"/>
      <c r="C14" s="17" t="n"/>
      <c r="D14" s="21" t="n"/>
      <c r="F14" s="16" t="n">
        <v>12</v>
      </c>
    </row>
    <row customHeight="1" ht="15" r="15" s="114" spans="1:10">
      <c r="A15" s="16" t="n">
        <v>13</v>
      </c>
      <c r="B15" s="17" t="n"/>
      <c r="C15" s="17" t="n"/>
      <c r="D15" s="21" t="n"/>
      <c r="F15" s="16" t="n">
        <v>13</v>
      </c>
    </row>
    <row customHeight="1" ht="15" r="16" s="114" spans="1:10">
      <c r="A16" s="16" t="n">
        <v>14</v>
      </c>
      <c r="B16" s="17" t="n"/>
      <c r="C16" s="17" t="n"/>
      <c r="D16" s="21" t="n"/>
      <c r="F16" s="16" t="n">
        <v>14</v>
      </c>
    </row>
    <row customHeight="1" ht="15" r="17" s="114" spans="1:10">
      <c r="A17" s="16" t="n">
        <v>15</v>
      </c>
      <c r="B17" s="17" t="n"/>
      <c r="C17" s="17" t="n"/>
      <c r="D17" s="21" t="n"/>
      <c r="F17" s="16" t="n">
        <v>15</v>
      </c>
    </row>
    <row customHeight="1" ht="15" r="18" s="114" spans="1:10">
      <c r="A18" s="16" t="n">
        <v>16</v>
      </c>
      <c r="B18" s="17" t="n"/>
      <c r="C18" s="17" t="n"/>
      <c r="D18" s="21" t="n"/>
      <c r="F18" s="16" t="n">
        <v>16</v>
      </c>
    </row>
    <row customHeight="1" ht="15" r="19" s="114" spans="1:10">
      <c r="A19" s="16" t="n">
        <v>17</v>
      </c>
      <c r="B19" s="17" t="n"/>
      <c r="C19" s="17" t="n"/>
      <c r="D19" s="21" t="n"/>
      <c r="F19" s="16" t="n">
        <v>17</v>
      </c>
    </row>
    <row customHeight="1" ht="15" r="20" s="114" spans="1:10">
      <c r="A20" s="16" t="n">
        <v>18</v>
      </c>
      <c r="B20" s="17" t="n"/>
      <c r="C20" s="17" t="n"/>
      <c r="D20" s="21" t="n"/>
      <c r="F20" s="16" t="n">
        <v>18</v>
      </c>
    </row>
    <row customHeight="1" ht="15" r="21" s="114" spans="1:10">
      <c r="A21" s="16" t="n">
        <v>19</v>
      </c>
      <c r="B21" s="17" t="n"/>
      <c r="C21" s="17" t="n"/>
      <c r="D21" s="21" t="n"/>
      <c r="F21" s="16" t="n">
        <v>19</v>
      </c>
    </row>
    <row customHeight="1" ht="15" r="22" s="114" spans="1:10">
      <c r="A22" s="16" t="n">
        <v>20</v>
      </c>
      <c r="B22" s="17" t="n"/>
      <c r="C22" s="17" t="n"/>
      <c r="D22" s="21" t="n"/>
      <c r="F22" s="16" t="n">
        <v>20</v>
      </c>
    </row>
    <row customHeight="1" ht="15" r="23" s="114" spans="1:10">
      <c r="A23" s="16" t="n">
        <v>21</v>
      </c>
      <c r="B23" s="17" t="n"/>
      <c r="C23" s="17" t="n"/>
      <c r="D23" s="21" t="n"/>
      <c r="F23" s="16" t="n">
        <v>21</v>
      </c>
    </row>
    <row customHeight="1" ht="15" r="24" s="114" spans="1:10">
      <c r="A24" s="16" t="n">
        <v>22</v>
      </c>
      <c r="B24" s="17" t="n"/>
      <c r="C24" s="17" t="n"/>
      <c r="D24" s="21" t="n"/>
      <c r="F24" s="16" t="n">
        <v>22</v>
      </c>
    </row>
    <row customHeight="1" ht="15" r="25" s="114" spans="1:10">
      <c r="A25" s="16" t="n">
        <v>23</v>
      </c>
      <c r="B25" s="17" t="n"/>
      <c r="C25" s="17" t="n"/>
      <c r="D25" s="21" t="n"/>
      <c r="F25" s="16" t="n">
        <v>23</v>
      </c>
    </row>
    <row customHeight="1" ht="15" r="26" s="114" spans="1:10">
      <c r="A26" s="16" t="n">
        <v>24</v>
      </c>
      <c r="B26" s="17" t="n"/>
      <c r="C26" s="17" t="n"/>
      <c r="D26" s="21" t="n"/>
      <c r="F26" s="16" t="n">
        <v>24</v>
      </c>
    </row>
    <row customHeight="1" ht="15" r="27" s="114" spans="1:10">
      <c r="A27" s="16" t="n">
        <v>25</v>
      </c>
      <c r="B27" s="17" t="n"/>
      <c r="C27" s="17" t="n"/>
      <c r="D27" s="21" t="n"/>
      <c r="F27" s="16" t="n">
        <v>25</v>
      </c>
    </row>
    <row customHeight="1" ht="15" r="28" s="114" spans="1:10">
      <c r="A28" s="16" t="n">
        <v>26</v>
      </c>
      <c r="B28" s="17" t="n"/>
      <c r="C28" s="17" t="n"/>
      <c r="D28" s="21" t="n"/>
    </row>
    <row customHeight="1" ht="15" r="29" s="114" spans="1:10">
      <c r="A29" s="16" t="n">
        <v>27</v>
      </c>
      <c r="B29" s="17" t="n"/>
      <c r="C29" s="17" t="n"/>
      <c r="D29" s="21" t="n"/>
    </row>
    <row customHeight="1" ht="15" r="30" s="114" spans="1:10">
      <c r="A30" s="16" t="n">
        <v>28</v>
      </c>
      <c r="B30" s="17" t="n"/>
      <c r="C30" s="17" t="n"/>
      <c r="D30" s="21" t="n"/>
    </row>
    <row customHeight="1" ht="15" r="31" s="114" spans="1:10">
      <c r="A31" s="16" t="n">
        <v>29</v>
      </c>
      <c r="B31" s="17" t="n"/>
      <c r="C31" s="17" t="n"/>
      <c r="D31" s="21" t="n"/>
    </row>
    <row customHeight="1" ht="15" r="32" s="114" spans="1:10">
      <c r="A32" s="16" t="n">
        <v>30</v>
      </c>
      <c r="B32" s="17" t="n"/>
      <c r="C32" s="17" t="n"/>
      <c r="D32" s="21" t="n"/>
    </row>
    <row customHeight="1" ht="15" r="33" s="114" spans="1:10">
      <c r="A33" s="16" t="n">
        <v>31</v>
      </c>
      <c r="B33" s="17" t="n"/>
      <c r="C33" s="17" t="n"/>
      <c r="D33" s="21" t="n"/>
    </row>
    <row customHeight="1" ht="15" r="34" s="114" spans="1:10">
      <c r="A34" s="16" t="n">
        <v>32</v>
      </c>
      <c r="B34" s="17" t="n"/>
      <c r="C34" s="17" t="n"/>
      <c r="D34" s="21" t="n"/>
    </row>
    <row customHeight="1" ht="15" r="35" s="114" spans="1:10">
      <c r="A35" s="16" t="n">
        <v>33</v>
      </c>
      <c r="B35" s="17" t="n"/>
      <c r="C35" s="17" t="n"/>
      <c r="D35" s="21" t="n"/>
    </row>
    <row customHeight="1" ht="15" r="36" s="114" spans="1:10">
      <c r="A36" s="16" t="n">
        <v>34</v>
      </c>
      <c r="B36" s="17" t="n"/>
      <c r="C36" s="17" t="n"/>
      <c r="D36" s="21" t="n"/>
    </row>
    <row customHeight="1" ht="15" r="37" s="114" spans="1:10">
      <c r="A37" s="16" t="n">
        <v>35</v>
      </c>
      <c r="B37" s="17" t="n"/>
      <c r="C37" s="17" t="n"/>
      <c r="D37" s="21" t="n"/>
    </row>
    <row customHeight="1" ht="15" r="38" s="114" spans="1:10">
      <c r="A38" s="16" t="n">
        <v>36</v>
      </c>
      <c r="B38" s="17" t="n"/>
      <c r="C38" s="17" t="n"/>
      <c r="D38" s="21" t="n"/>
    </row>
    <row customHeight="1" ht="15" r="39" s="114" spans="1:10">
      <c r="A39" s="16" t="n">
        <v>37</v>
      </c>
      <c r="B39" s="17" t="n"/>
      <c r="C39" s="17" t="n"/>
      <c r="D39" s="21" t="n"/>
    </row>
    <row customHeight="1" ht="15" r="40" s="114" spans="1:10">
      <c r="A40" s="16" t="n">
        <v>38</v>
      </c>
      <c r="B40" s="17" t="n"/>
      <c r="C40" s="17" t="n"/>
      <c r="D40" s="21" t="n"/>
    </row>
    <row customHeight="1" ht="15" r="41" s="114" spans="1:10">
      <c r="A41" s="16" t="n">
        <v>39</v>
      </c>
      <c r="B41" s="17" t="n"/>
      <c r="C41" s="17" t="n"/>
      <c r="D41" s="21" t="n"/>
    </row>
    <row customHeight="1" ht="15" r="42" s="114" spans="1:10">
      <c r="A42" s="16" t="n">
        <v>40</v>
      </c>
      <c r="B42" s="17" t="n"/>
      <c r="C42" s="17" t="n"/>
      <c r="D42" s="21" t="n"/>
    </row>
    <row customHeight="1" ht="15" r="43" s="114" spans="1:10">
      <c r="A43" s="16" t="n">
        <v>41</v>
      </c>
      <c r="B43" s="17" t="n"/>
      <c r="C43" s="17" t="n"/>
      <c r="D43" s="21" t="n"/>
    </row>
    <row customHeight="1" ht="15" r="44" s="114" spans="1:10">
      <c r="A44" s="16" t="n">
        <v>42</v>
      </c>
      <c r="B44" s="17" t="n"/>
      <c r="C44" s="17" t="n"/>
      <c r="D44" s="21" t="n"/>
    </row>
    <row customHeight="1" ht="15" r="45" s="114" spans="1:10">
      <c r="A45" s="16" t="n">
        <v>43</v>
      </c>
      <c r="B45" s="17" t="n"/>
      <c r="C45" s="17" t="n"/>
      <c r="D45" s="21" t="n"/>
    </row>
    <row customHeight="1" ht="15" r="46" s="114" spans="1:10">
      <c r="A46" s="16" t="n">
        <v>44</v>
      </c>
      <c r="B46" s="17" t="n"/>
      <c r="C46" s="17" t="n"/>
      <c r="D46" s="21" t="n"/>
    </row>
    <row customHeight="1" ht="15" r="47" s="114" spans="1:10">
      <c r="A47" s="16" t="n">
        <v>45</v>
      </c>
      <c r="B47" s="17" t="n"/>
      <c r="C47" s="17" t="n"/>
      <c r="D47" s="21" t="n"/>
    </row>
    <row customHeight="1" ht="15" r="48" s="114" spans="1:10">
      <c r="A48" s="16" t="n">
        <v>46</v>
      </c>
      <c r="B48" s="17" t="n"/>
      <c r="C48" s="17" t="n"/>
      <c r="D48" s="21" t="n"/>
    </row>
    <row customHeight="1" ht="15" r="49" s="114" spans="1:10">
      <c r="A49" s="16" t="n">
        <v>47</v>
      </c>
      <c r="B49" s="17" t="n"/>
      <c r="C49" s="17" t="n"/>
      <c r="D49" s="21" t="n"/>
    </row>
    <row customHeight="1" ht="15" r="50" s="114" spans="1:10">
      <c r="A50" s="16" t="n">
        <v>48</v>
      </c>
      <c r="B50" s="17" t="n"/>
      <c r="C50" s="17" t="n"/>
      <c r="D50" s="21" t="n"/>
    </row>
    <row customHeight="1" ht="15" r="51" s="114" spans="1:10">
      <c r="A51" s="16" t="n">
        <v>49</v>
      </c>
      <c r="B51" s="17" t="n"/>
      <c r="C51" s="17" t="n"/>
      <c r="D51" s="21" t="n"/>
    </row>
    <row customHeight="1" ht="15" r="52" s="114" spans="1:10">
      <c r="A52" s="16" t="n">
        <v>50</v>
      </c>
      <c r="B52" s="17" t="n"/>
      <c r="C52" s="17" t="n"/>
      <c r="D52" s="21" t="n"/>
    </row>
    <row customHeight="1" ht="15" r="53" s="114" spans="1:10">
      <c r="A53" s="16" t="n">
        <v>51</v>
      </c>
      <c r="B53" s="17" t="n"/>
      <c r="C53" s="17" t="n"/>
      <c r="D53" s="21" t="n"/>
    </row>
    <row customHeight="1" ht="15" r="54" s="114" spans="1:10">
      <c r="A54" s="16" t="n">
        <v>52</v>
      </c>
      <c r="B54" s="17" t="n"/>
      <c r="C54" s="17" t="n"/>
      <c r="D54" s="21" t="n"/>
    </row>
    <row customHeight="1" ht="15" r="55" s="114" spans="1:10">
      <c r="A55" s="16" t="n">
        <v>53</v>
      </c>
      <c r="B55" s="17" t="n"/>
      <c r="C55" s="17" t="n"/>
      <c r="D55" s="21" t="n"/>
    </row>
    <row customHeight="1" ht="15" r="56" s="114" spans="1:10">
      <c r="A56" s="16" t="n">
        <v>54</v>
      </c>
      <c r="B56" s="17" t="n"/>
      <c r="C56" s="17" t="n"/>
      <c r="D56" s="21" t="n"/>
    </row>
    <row customHeight="1" ht="15" r="57" s="114" spans="1:10">
      <c r="A57" s="16" t="n">
        <v>55</v>
      </c>
      <c r="B57" s="17" t="n"/>
      <c r="C57" s="17" t="n"/>
      <c r="D57" s="21" t="n"/>
    </row>
    <row customHeight="1" ht="15" r="58" s="114" spans="1:10">
      <c r="A58" s="16" t="n">
        <v>56</v>
      </c>
      <c r="B58" s="17" t="n"/>
      <c r="C58" s="17" t="n"/>
      <c r="D58" s="21" t="n"/>
    </row>
    <row customHeight="1" ht="15" r="59" s="114" spans="1:10">
      <c r="A59" s="16" t="n">
        <v>57</v>
      </c>
      <c r="B59" s="17" t="n"/>
      <c r="C59" s="17" t="n"/>
      <c r="D59" s="21" t="n"/>
    </row>
    <row customHeight="1" ht="15" r="60" s="114" spans="1:10">
      <c r="A60" s="16" t="n">
        <v>58</v>
      </c>
      <c r="B60" s="17" t="n"/>
      <c r="C60" s="17" t="n"/>
      <c r="D60" s="21" t="n"/>
    </row>
    <row customHeight="1" ht="15" r="61" s="114" spans="1:10">
      <c r="A61" s="16" t="n">
        <v>59</v>
      </c>
      <c r="B61" s="17" t="n"/>
      <c r="C61" s="17" t="n"/>
      <c r="D61" s="21" t="n"/>
    </row>
    <row customHeight="1" ht="15" r="62" s="114" spans="1:10">
      <c r="A62" s="16" t="n">
        <v>60</v>
      </c>
      <c r="B62" s="17" t="n"/>
      <c r="C62" s="17" t="n"/>
      <c r="D62" s="21" t="n"/>
    </row>
    <row customHeight="1" ht="15" r="63" s="114" spans="1:10">
      <c r="A63" s="16" t="n">
        <v>61</v>
      </c>
      <c r="B63" s="17" t="n"/>
      <c r="C63" s="17" t="n"/>
      <c r="D63" s="21" t="n"/>
    </row>
    <row customHeight="1" ht="15" r="64" s="114" spans="1:10">
      <c r="A64" s="16" t="n">
        <v>62</v>
      </c>
      <c r="B64" s="17" t="n"/>
      <c r="C64" s="17" t="n"/>
      <c r="D64" s="21" t="n"/>
    </row>
    <row customHeight="1" ht="15" r="65" s="114" spans="1:10">
      <c r="A65" s="16" t="n">
        <v>63</v>
      </c>
      <c r="B65" s="17" t="n"/>
      <c r="C65" s="17" t="n"/>
      <c r="D65" s="21" t="n"/>
    </row>
    <row customHeight="1" ht="15" r="66" s="114" spans="1:10">
      <c r="A66" s="16" t="n">
        <v>64</v>
      </c>
      <c r="B66" s="17" t="n"/>
      <c r="C66" s="17" t="n"/>
      <c r="D66" s="21" t="n"/>
    </row>
    <row customHeight="1" ht="15" r="67" s="114" spans="1:10">
      <c r="A67" s="16" t="n">
        <v>65</v>
      </c>
      <c r="B67" s="17" t="n"/>
      <c r="C67" s="17" t="n"/>
      <c r="D67" s="21" t="n"/>
    </row>
    <row customHeight="1" ht="15" r="68" s="114" spans="1:10">
      <c r="A68" s="16" t="n">
        <v>66</v>
      </c>
      <c r="B68" s="17" t="n"/>
      <c r="C68" s="17" t="n"/>
      <c r="D68" s="21" t="n"/>
    </row>
    <row customHeight="1" ht="15" r="69" s="114" spans="1:10">
      <c r="A69" s="16" t="n">
        <v>67</v>
      </c>
      <c r="B69" s="17" t="n"/>
      <c r="C69" s="17" t="n"/>
      <c r="D69" s="21" t="n"/>
    </row>
    <row customHeight="1" ht="15" r="70" s="114" spans="1:10">
      <c r="A70" s="16" t="n">
        <v>68</v>
      </c>
      <c r="B70" s="17" t="n"/>
      <c r="C70" s="17" t="n"/>
      <c r="D70" s="21" t="n"/>
    </row>
    <row customHeight="1" ht="15" r="71" s="114" spans="1:10">
      <c r="A71" s="16" t="n">
        <v>69</v>
      </c>
      <c r="B71" s="17" t="n"/>
      <c r="C71" s="17" t="n"/>
      <c r="D71" s="21" t="n"/>
    </row>
    <row customHeight="1" ht="15" r="72" s="114" spans="1:10">
      <c r="A72" s="16" t="n">
        <v>70</v>
      </c>
      <c r="B72" s="17" t="n"/>
      <c r="C72" s="17" t="n"/>
      <c r="D72" s="21" t="n"/>
    </row>
    <row customHeight="1" ht="15" r="73" s="114" spans="1:10">
      <c r="A73" s="16" t="n">
        <v>71</v>
      </c>
      <c r="B73" s="17" t="n"/>
      <c r="C73" s="17" t="n"/>
      <c r="D73" s="21" t="n"/>
    </row>
    <row customHeight="1" ht="15" r="74" s="114" spans="1:10">
      <c r="A74" s="16" t="n">
        <v>72</v>
      </c>
      <c r="B74" s="17" t="n"/>
      <c r="C74" s="17" t="n"/>
      <c r="D74" s="21" t="n"/>
    </row>
    <row customHeight="1" ht="15" r="75" s="114" spans="1:10">
      <c r="A75" s="16" t="n">
        <v>73</v>
      </c>
      <c r="B75" s="17" t="n"/>
      <c r="C75" s="17" t="n"/>
      <c r="D75" s="21" t="n"/>
    </row>
    <row customHeight="1" ht="15" r="76" s="114" spans="1:10">
      <c r="A76" s="16" t="n">
        <v>74</v>
      </c>
      <c r="B76" s="17" t="n"/>
      <c r="C76" s="17" t="n"/>
      <c r="D76" s="21" t="n"/>
    </row>
    <row customHeight="1" ht="15" r="77" s="114" spans="1:10">
      <c r="A77" s="16" t="n">
        <v>75</v>
      </c>
      <c r="B77" s="17" t="n"/>
      <c r="C77" s="17" t="n"/>
      <c r="D77" s="21" t="n"/>
    </row>
    <row customHeight="1" ht="15" r="78" s="114" spans="1:10">
      <c r="A78" s="16" t="n">
        <v>76</v>
      </c>
      <c r="B78" s="17" t="n"/>
      <c r="C78" s="17" t="n"/>
      <c r="D78" s="21" t="n"/>
    </row>
    <row customHeight="1" ht="15" r="79" s="114" spans="1:10">
      <c r="A79" s="16" t="n">
        <v>77</v>
      </c>
      <c r="B79" s="17" t="n"/>
      <c r="C79" s="17" t="n"/>
      <c r="D79" s="21" t="n"/>
    </row>
    <row customHeight="1" ht="15" r="80" s="114" spans="1:10">
      <c r="A80" s="16" t="n">
        <v>78</v>
      </c>
      <c r="B80" s="17" t="n"/>
      <c r="C80" s="17" t="n"/>
      <c r="D80" s="21" t="n"/>
    </row>
    <row customHeight="1" ht="15" r="81" s="114" spans="1:10">
      <c r="A81" s="16" t="n">
        <v>79</v>
      </c>
      <c r="B81" s="17" t="n"/>
      <c r="C81" s="17" t="n"/>
      <c r="D81" s="21" t="n"/>
    </row>
    <row customHeight="1" ht="15" r="82" s="114" spans="1:10">
      <c r="A82" s="16" t="n">
        <v>80</v>
      </c>
      <c r="B82" s="17" t="n"/>
      <c r="C82" s="17" t="n"/>
      <c r="D82" s="21" t="n"/>
    </row>
    <row customHeight="1" ht="15" r="83" s="114" spans="1:10">
      <c r="A83" s="16" t="n">
        <v>81</v>
      </c>
      <c r="B83" s="17" t="n"/>
      <c r="C83" s="17" t="n"/>
      <c r="D83" s="21" t="n"/>
    </row>
    <row customHeight="1" ht="15" r="84" s="114" spans="1:10">
      <c r="A84" s="16" t="n">
        <v>82</v>
      </c>
      <c r="B84" s="17" t="n"/>
      <c r="C84" s="17" t="n"/>
      <c r="D84" s="21" t="n"/>
    </row>
    <row customHeight="1" ht="15" r="85" s="114" spans="1:10">
      <c r="A85" s="16" t="n">
        <v>83</v>
      </c>
      <c r="B85" s="17" t="n"/>
      <c r="C85" s="17" t="n"/>
      <c r="D85" s="21" t="n"/>
    </row>
    <row customHeight="1" ht="15" r="86" s="114" spans="1:10">
      <c r="A86" s="16" t="n">
        <v>84</v>
      </c>
      <c r="B86" s="17" t="n"/>
      <c r="C86" s="17" t="n"/>
      <c r="D86" s="21" t="n"/>
    </row>
    <row customHeight="1" ht="15" r="87" s="114" spans="1:10">
      <c r="A87" s="16" t="n">
        <v>85</v>
      </c>
      <c r="B87" s="17" t="n"/>
      <c r="C87" s="17" t="n"/>
      <c r="D87" s="21" t="n"/>
    </row>
    <row customHeight="1" ht="15" r="88" s="114" spans="1:10">
      <c r="A88" s="16" t="n">
        <v>86</v>
      </c>
      <c r="B88" s="17" t="n"/>
      <c r="C88" s="17" t="n"/>
      <c r="D88" s="21" t="n"/>
    </row>
    <row customHeight="1" ht="15" r="89" s="114" spans="1:10">
      <c r="A89" s="16" t="n">
        <v>87</v>
      </c>
      <c r="B89" s="17" t="n"/>
      <c r="C89" s="17" t="n"/>
      <c r="D89" s="21" t="n"/>
    </row>
    <row customHeight="1" ht="15" r="90" s="114" spans="1:10">
      <c r="A90" s="16" t="n">
        <v>88</v>
      </c>
      <c r="B90" s="17" t="n"/>
      <c r="C90" s="17" t="n"/>
      <c r="D90" s="21" t="n"/>
    </row>
    <row customHeight="1" ht="15" r="91" s="114" spans="1:10">
      <c r="A91" s="16" t="n">
        <v>89</v>
      </c>
      <c r="B91" s="17" t="n"/>
      <c r="C91" s="17" t="n"/>
      <c r="D91" s="21" t="n"/>
    </row>
    <row customHeight="1" ht="15" r="92" s="114" spans="1:10">
      <c r="A92" s="16" t="n">
        <v>90</v>
      </c>
      <c r="B92" s="17" t="n"/>
      <c r="C92" s="17" t="n"/>
      <c r="D92" s="21" t="n"/>
    </row>
    <row customHeight="1" ht="15" r="93" s="114" spans="1:10">
      <c r="A93" s="16" t="n">
        <v>91</v>
      </c>
      <c r="B93" s="17" t="n"/>
      <c r="C93" s="17" t="n"/>
      <c r="D93" s="21" t="n"/>
    </row>
    <row customHeight="1" ht="15" r="94" s="114" spans="1:10">
      <c r="A94" s="16" t="n">
        <v>92</v>
      </c>
      <c r="B94" s="17" t="n"/>
      <c r="C94" s="17" t="n"/>
      <c r="D94" s="21" t="n"/>
    </row>
    <row customHeight="1" ht="15" r="95" s="114" spans="1:10">
      <c r="A95" s="16" t="n">
        <v>93</v>
      </c>
      <c r="B95" s="17" t="n"/>
      <c r="C95" s="17" t="n"/>
      <c r="D95" s="21" t="n"/>
    </row>
    <row customHeight="1" ht="15" r="96" s="114" spans="1:10">
      <c r="A96" s="16" t="n">
        <v>94</v>
      </c>
      <c r="B96" s="17" t="n"/>
      <c r="C96" s="17" t="n"/>
      <c r="D96" s="21" t="n"/>
    </row>
    <row customHeight="1" ht="15" r="97" s="114" spans="1:10">
      <c r="A97" s="16" t="n">
        <v>95</v>
      </c>
      <c r="B97" s="17" t="n"/>
      <c r="C97" s="17" t="n"/>
      <c r="D97" s="21" t="n"/>
    </row>
    <row customHeight="1" ht="15" r="98" s="114" spans="1:10">
      <c r="A98" s="16" t="n">
        <v>96</v>
      </c>
      <c r="B98" s="17" t="n"/>
      <c r="C98" s="17" t="n"/>
      <c r="D98" s="21" t="n"/>
    </row>
    <row customHeight="1" ht="15" r="99" s="114" spans="1:10">
      <c r="A99" s="16" t="n">
        <v>97</v>
      </c>
      <c r="B99" s="17" t="n"/>
      <c r="C99" s="17" t="n"/>
      <c r="D99" s="21" t="n"/>
    </row>
    <row customHeight="1" ht="15" r="100" s="114" spans="1:10">
      <c r="A100" s="16" t="n">
        <v>98</v>
      </c>
      <c r="B100" s="17" t="n"/>
      <c r="C100" s="17" t="n"/>
      <c r="D100" s="21" t="n"/>
    </row>
    <row customHeight="1" ht="15" r="101" s="114" spans="1:10">
      <c r="A101" s="16" t="n">
        <v>99</v>
      </c>
      <c r="B101" s="17" t="n"/>
      <c r="C101" s="17" t="n"/>
      <c r="D101" s="21" t="n"/>
    </row>
    <row customHeight="1" ht="15" r="102" s="114" spans="1:10">
      <c r="A102" s="22" t="n">
        <v>100</v>
      </c>
      <c r="B102" s="23" t="n"/>
      <c r="C102" s="23" t="n"/>
      <c r="D102" s="24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G28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selection activeCell="F8" activeCellId="0" pane="topLeft" sqref="F8"/>
    </sheetView>
  </sheetViews>
  <sheetFormatPr baseColWidth="10" defaultRowHeight="15"/>
  <cols>
    <col customWidth="1" max="2" min="1" width="19"/>
    <col customWidth="1" max="3" min="3" width="29.86"/>
    <col customWidth="1" max="4" min="4" width="32.29"/>
    <col customWidth="1" max="5" min="5" width="39.57"/>
    <col customWidth="1" max="6" min="6" width="40.85"/>
    <col customWidth="1" max="7" min="7" width="57.72"/>
    <col customWidth="1" max="26" min="8" width="8.57"/>
    <col customWidth="1" max="27" min="27" width="18.85"/>
    <col customWidth="1" max="1025" min="28" width="8.57"/>
  </cols>
  <sheetData>
    <row customHeight="1" ht="15" r="1" s="114" spans="1:33">
      <c r="A1" s="9" t="s">
        <v>43</v>
      </c>
      <c r="B1" s="9" t="s">
        <v>7</v>
      </c>
      <c r="C1" s="9" t="s">
        <v>44</v>
      </c>
      <c r="D1" s="9" t="s">
        <v>45</v>
      </c>
      <c r="E1" s="9" t="s">
        <v>46</v>
      </c>
      <c r="F1" s="9" t="s">
        <v>47</v>
      </c>
      <c r="G1" s="25" t="s">
        <v>48</v>
      </c>
    </row>
    <row customHeight="1" ht="15.75" r="2" s="114" spans="1:33">
      <c r="A2" s="14">
        <f>AA3</f>
        <v/>
      </c>
      <c r="B2" s="14">
        <f>IF(A2="","",VLOOKUP(A2,$AA$3:$AC$48,3,FALSE()))</f>
        <v/>
      </c>
      <c r="C2" s="0" t="s">
        <v>49</v>
      </c>
      <c r="D2" s="0" t="s">
        <v>50</v>
      </c>
      <c r="E2" s="0" t="s">
        <v>51</v>
      </c>
      <c r="F2" s="0" t="s">
        <v>52</v>
      </c>
      <c r="G2" s="26" t="s">
        <v>53</v>
      </c>
      <c r="Z2" s="27" t="s">
        <v>7</v>
      </c>
      <c r="AA2" s="27" t="s">
        <v>30</v>
      </c>
      <c r="AB2" s="27" t="s">
        <v>31</v>
      </c>
      <c r="AC2" s="27" t="s">
        <v>7</v>
      </c>
      <c r="AE2" s="27" t="s">
        <v>7</v>
      </c>
      <c r="AF2" s="27" t="n"/>
      <c r="AG2" s="27" t="n"/>
    </row>
    <row customHeight="1" ht="15.75" r="3" s="114" spans="1:33">
      <c r="A3" s="14">
        <f>AA4</f>
        <v/>
      </c>
      <c r="B3" s="14">
        <f>IF(A3="","",VLOOKUP(A3,$AA$3:$AC$48,3,FALSE()))</f>
        <v/>
      </c>
      <c r="C3" s="0" t="s">
        <v>49</v>
      </c>
      <c r="D3" s="0" t="s">
        <v>50</v>
      </c>
      <c r="E3" s="0" t="s">
        <v>51</v>
      </c>
      <c r="F3" s="0" t="s">
        <v>52</v>
      </c>
      <c r="G3" s="26" t="s">
        <v>53</v>
      </c>
      <c r="Z3" s="0">
        <f>Rates!B3</f>
        <v/>
      </c>
      <c r="AA3" s="0">
        <f>Rates!C3</f>
        <v/>
      </c>
      <c r="AC3" s="0">
        <f>Z3</f>
        <v/>
      </c>
      <c r="AE3" s="0">
        <f>Rates!G3</f>
        <v/>
      </c>
    </row>
    <row customHeight="1" ht="15.75" r="4" s="114" spans="1:33">
      <c r="A4" s="14">
        <f>AA5</f>
        <v/>
      </c>
      <c r="B4" s="14">
        <f>IF(A4="","",VLOOKUP(A4,$AA$3:$AC$48,3,FALSE()))</f>
        <v/>
      </c>
      <c r="C4" s="0" t="s">
        <v>49</v>
      </c>
      <c r="D4" s="0" t="s">
        <v>50</v>
      </c>
      <c r="E4" s="0" t="s">
        <v>51</v>
      </c>
      <c r="F4" s="0" t="s">
        <v>52</v>
      </c>
      <c r="G4" s="26" t="s">
        <v>53</v>
      </c>
      <c r="Z4" s="0">
        <f>Rates!B4</f>
        <v/>
      </c>
      <c r="AA4" s="0">
        <f>Rates!C4</f>
        <v/>
      </c>
      <c r="AC4" s="0">
        <f>Z4</f>
        <v/>
      </c>
      <c r="AE4" s="0">
        <f>Rates!G4</f>
        <v/>
      </c>
    </row>
    <row customHeight="1" ht="15.75" r="5" s="114" spans="1:33">
      <c r="A5" s="14">
        <f>AA6</f>
        <v/>
      </c>
      <c r="B5" s="14">
        <f>IF(A5="","",VLOOKUP(A5,$AA$3:$AC$48,3,FALSE()))</f>
        <v/>
      </c>
      <c r="C5" s="0" t="s">
        <v>54</v>
      </c>
      <c r="D5" s="0" t="s">
        <v>55</v>
      </c>
      <c r="E5" s="0" t="s">
        <v>56</v>
      </c>
      <c r="F5" s="0" t="s">
        <v>57</v>
      </c>
      <c r="G5" s="26" t="s">
        <v>58</v>
      </c>
      <c r="Z5" s="0">
        <f>Rates!B5</f>
        <v/>
      </c>
      <c r="AA5" s="0">
        <f>Rates!C5</f>
        <v/>
      </c>
      <c r="AC5" s="0">
        <f>Z5</f>
        <v/>
      </c>
      <c r="AE5" s="0">
        <f>Rates!G5</f>
        <v/>
      </c>
    </row>
    <row customHeight="1" ht="15.75" r="6" s="114" spans="1:33">
      <c r="A6" s="14">
        <f>AA7</f>
        <v/>
      </c>
      <c r="B6" s="14">
        <f>IF(A6="","",VLOOKUP(A6,$AA$3:$AC$48,3,FALSE()))</f>
        <v/>
      </c>
      <c r="C6" s="0" t="s">
        <v>59</v>
      </c>
      <c r="D6" s="0" t="s">
        <v>60</v>
      </c>
      <c r="E6" s="0" t="s">
        <v>61</v>
      </c>
      <c r="F6" s="0" t="s">
        <v>62</v>
      </c>
      <c r="G6" s="26" t="s">
        <v>63</v>
      </c>
      <c r="Z6" s="0">
        <f>Rates!B6</f>
        <v/>
      </c>
      <c r="AA6" s="0">
        <f>Rates!C6</f>
        <v/>
      </c>
      <c r="AC6" s="0">
        <f>Z6</f>
        <v/>
      </c>
      <c r="AE6" s="0">
        <f>Rates!G6</f>
        <v/>
      </c>
    </row>
    <row customHeight="1" ht="15.75" r="7" s="114" spans="1:33">
      <c r="A7" s="14">
        <f>AA8</f>
        <v/>
      </c>
      <c r="B7" s="14">
        <f>IF(A7="","",VLOOKUP(A7,$AA$3:$AC$48,3,FALSE()))</f>
        <v/>
      </c>
      <c r="C7" s="28" t="s">
        <v>64</v>
      </c>
      <c r="D7" s="0" t="s">
        <v>65</v>
      </c>
      <c r="E7" s="0" t="s">
        <v>66</v>
      </c>
      <c r="F7" s="0" t="s">
        <v>67</v>
      </c>
      <c r="G7" s="26" t="s">
        <v>68</v>
      </c>
      <c r="Z7" s="0">
        <f>Rates!B7</f>
        <v/>
      </c>
      <c r="AA7" s="0">
        <f>Rates!C7</f>
        <v/>
      </c>
      <c r="AC7" s="0">
        <f>Z7</f>
        <v/>
      </c>
      <c r="AE7" s="0">
        <f>Rates!G7</f>
        <v/>
      </c>
    </row>
    <row customHeight="1" ht="15.75" r="8" s="114" spans="1:33">
      <c r="A8" s="14">
        <f>AA9</f>
        <v/>
      </c>
      <c r="B8" s="14">
        <f>IF(A8="","",VLOOKUP(A8,$AA$3:$AC$48,3,FALSE()))</f>
        <v/>
      </c>
      <c r="C8" s="0" t="s">
        <v>69</v>
      </c>
      <c r="D8" s="0" t="s">
        <v>70</v>
      </c>
      <c r="E8" s="0" t="s">
        <v>71</v>
      </c>
      <c r="F8" s="0" t="s">
        <v>72</v>
      </c>
      <c r="G8" s="26" t="s">
        <v>73</v>
      </c>
      <c r="Z8" s="0">
        <f>Rates!B8</f>
        <v/>
      </c>
      <c r="AA8" s="0">
        <f>Rates!C8</f>
        <v/>
      </c>
      <c r="AC8" s="0">
        <f>Z8</f>
        <v/>
      </c>
      <c r="AE8" s="0">
        <f>Rates!G8</f>
        <v/>
      </c>
    </row>
    <row customHeight="1" ht="15" r="9" s="114" spans="1:33">
      <c r="A9" s="14" t="s">
        <v>39</v>
      </c>
      <c r="B9" s="14">
        <f>IF(A9="","",VLOOKUP(A9,$AA$3:$AC$48,3,FALSE()))</f>
        <v/>
      </c>
      <c r="Z9" s="0">
        <f>Rates!B9</f>
        <v/>
      </c>
      <c r="AA9" s="0">
        <f>Rates!C9</f>
        <v/>
      </c>
      <c r="AC9" s="0">
        <f>Z9</f>
        <v/>
      </c>
    </row>
    <row customHeight="1" ht="15" r="10" s="114" spans="1:33">
      <c r="A10" s="14">
        <f>AA11</f>
        <v/>
      </c>
      <c r="B10" s="14">
        <f>IF(A10="","",VLOOKUP(A10,$AA$3:$AC$48,3,FALSE()))</f>
        <v/>
      </c>
      <c r="Z10" s="0">
        <f>Rates!B10</f>
        <v/>
      </c>
      <c r="AA10" s="0">
        <f>Rates!C10</f>
        <v/>
      </c>
      <c r="AC10" s="0">
        <f>Z10</f>
        <v/>
      </c>
    </row>
    <row customHeight="1" ht="15" r="11" s="114" spans="1:33">
      <c r="A11" s="14">
        <f>AA12</f>
        <v/>
      </c>
      <c r="B11" s="14">
        <f>IF(A11="","",VLOOKUP(A11,$AA$3:$AC$48,3,FALSE()))</f>
        <v/>
      </c>
      <c r="Z11" s="0">
        <f>Rates!B11</f>
        <v/>
      </c>
      <c r="AA11" s="0">
        <f>Rates!C11</f>
        <v/>
      </c>
      <c r="AC11" s="0">
        <f>Z11</f>
        <v/>
      </c>
    </row>
    <row customHeight="1" ht="15" r="12" s="114" spans="1:33">
      <c r="A12" s="14">
        <f>AA13</f>
        <v/>
      </c>
      <c r="B12" s="14">
        <f>IF(A12="","",VLOOKUP(A12,$AA$3:$AC$48,3,FALSE()))</f>
        <v/>
      </c>
      <c r="Z12" s="0">
        <f>Rates!B12</f>
        <v/>
      </c>
      <c r="AA12" s="0">
        <f>Rates!C12</f>
        <v/>
      </c>
      <c r="AC12" s="0">
        <f>Z12</f>
        <v/>
      </c>
    </row>
    <row customHeight="1" ht="15" r="13" s="114" spans="1:33">
      <c r="A13" s="14">
        <f>AA14</f>
        <v/>
      </c>
      <c r="B13" s="14">
        <f>IF(A13="","",VLOOKUP(A13,$AA$3:$AC$48,3,FALSE()))</f>
        <v/>
      </c>
      <c r="Z13" s="0">
        <f>Rates!B13</f>
        <v/>
      </c>
      <c r="AA13" s="0">
        <f>Rates!C13</f>
        <v/>
      </c>
      <c r="AC13" s="0">
        <f>Z13</f>
        <v/>
      </c>
    </row>
    <row customHeight="1" ht="15" r="14" s="114" spans="1:33">
      <c r="A14" s="14">
        <f>AA15</f>
        <v/>
      </c>
      <c r="B14" s="14">
        <f>IF(A14="","",VLOOKUP(A14,$AA$3:$AC$48,3,FALSE()))</f>
        <v/>
      </c>
      <c r="Z14" s="0">
        <f>Rates!B14</f>
        <v/>
      </c>
      <c r="AA14" s="0">
        <f>Rates!C14</f>
        <v/>
      </c>
      <c r="AC14" s="0">
        <f>Z14</f>
        <v/>
      </c>
    </row>
    <row customHeight="1" ht="15" r="15" s="114" spans="1:33">
      <c r="A15" s="14">
        <f>AA16</f>
        <v/>
      </c>
      <c r="B15" s="14">
        <f>IF(A15="","",VLOOKUP(A15,$AA$3:$AC$48,3,FALSE()))</f>
        <v/>
      </c>
      <c r="Z15" s="0">
        <f>Rates!B15</f>
        <v/>
      </c>
      <c r="AA15" s="0">
        <f>Rates!C15</f>
        <v/>
      </c>
      <c r="AC15" s="0">
        <f>Z15</f>
        <v/>
      </c>
    </row>
    <row customHeight="1" ht="15" r="16" s="114" spans="1:33">
      <c r="A16" s="14">
        <f>AA17</f>
        <v/>
      </c>
      <c r="B16" s="14">
        <f>IF(A16="","",VLOOKUP(A16,$AA$3:$AC$48,3,FALSE()))</f>
        <v/>
      </c>
      <c r="Z16" s="0">
        <f>Rates!B16</f>
        <v/>
      </c>
      <c r="AA16" s="0">
        <f>Rates!C16</f>
        <v/>
      </c>
      <c r="AC16" s="0">
        <f>Z16</f>
        <v/>
      </c>
    </row>
    <row customHeight="1" ht="15" r="17" s="114" spans="1:33">
      <c r="A17" s="14">
        <f>AA18</f>
        <v/>
      </c>
      <c r="B17" s="14">
        <f>IF(A17="","",VLOOKUP(A17,$AA$3:$AC$48,3,FALSE()))</f>
        <v/>
      </c>
      <c r="Z17" s="0">
        <f>Rates!B17</f>
        <v/>
      </c>
      <c r="AA17" s="0">
        <f>Rates!C17</f>
        <v/>
      </c>
      <c r="AC17" s="0">
        <f>Z17</f>
        <v/>
      </c>
    </row>
    <row customHeight="1" ht="15" r="18" s="114" spans="1:33">
      <c r="A18" s="14">
        <f>AA19</f>
        <v/>
      </c>
      <c r="B18" s="14">
        <f>IF(A18="","",VLOOKUP(A18,$AA$3:$AC$48,3,FALSE()))</f>
        <v/>
      </c>
      <c r="Z18" s="0">
        <f>Rates!B18</f>
        <v/>
      </c>
      <c r="AA18" s="0">
        <f>Rates!C18</f>
        <v/>
      </c>
      <c r="AC18" s="0">
        <f>Z18</f>
        <v/>
      </c>
    </row>
    <row customHeight="1" ht="15" r="19" s="114" spans="1:33">
      <c r="A19" s="14">
        <f>AA20</f>
        <v/>
      </c>
      <c r="B19" s="14">
        <f>IF(A19="","",VLOOKUP(A19,$AA$3:$AC$48,3,FALSE()))</f>
        <v/>
      </c>
      <c r="Z19" s="0">
        <f>Rates!B19</f>
        <v/>
      </c>
      <c r="AA19" s="0">
        <f>Rates!C19</f>
        <v/>
      </c>
      <c r="AC19" s="0">
        <f>Z19</f>
        <v/>
      </c>
    </row>
    <row customHeight="1" ht="15" r="20" s="114" spans="1:33">
      <c r="A20" s="14">
        <f>AA21</f>
        <v/>
      </c>
      <c r="B20" s="14">
        <f>IF(A20="","",VLOOKUP(A20,$AA$3:$AC$48,3,FALSE()))</f>
        <v/>
      </c>
      <c r="Z20" s="0">
        <f>Rates!B20</f>
        <v/>
      </c>
      <c r="AA20" s="0">
        <f>Rates!C20</f>
        <v/>
      </c>
      <c r="AC20" s="0">
        <f>Z20</f>
        <v/>
      </c>
    </row>
    <row customHeight="1" ht="15" r="21" s="114" spans="1:33">
      <c r="A21" s="14">
        <f>AA22</f>
        <v/>
      </c>
      <c r="B21" s="14">
        <f>IF(A21="","",VLOOKUP(A21,$AA$3:$AC$48,3,FALSE()))</f>
        <v/>
      </c>
      <c r="Z21" s="0">
        <f>Rates!B21</f>
        <v/>
      </c>
      <c r="AA21" s="0">
        <f>Rates!C21</f>
        <v/>
      </c>
      <c r="AC21" s="0">
        <f>Z21</f>
        <v/>
      </c>
    </row>
    <row customHeight="1" ht="15" r="22" s="114" spans="1:33">
      <c r="A22" s="14">
        <f>AA23</f>
        <v/>
      </c>
      <c r="B22" s="14">
        <f>IF(A22="","",VLOOKUP(A22,$AA$3:$AC$48,3,FALSE()))</f>
        <v/>
      </c>
      <c r="Z22" s="0">
        <f>Rates!B22</f>
        <v/>
      </c>
      <c r="AA22" s="0">
        <f>Rates!C22</f>
        <v/>
      </c>
      <c r="AC22" s="0">
        <f>Z22</f>
        <v/>
      </c>
    </row>
    <row customHeight="1" ht="15" r="23" s="114" spans="1:33">
      <c r="A23" s="14">
        <f>AA24</f>
        <v/>
      </c>
      <c r="B23" s="14">
        <f>IF(A23="","",VLOOKUP(A23,$AA$3:$AC$48,3,FALSE()))</f>
        <v/>
      </c>
      <c r="Z23" s="0">
        <f>Rates!B23</f>
        <v/>
      </c>
      <c r="AA23" s="0">
        <f>Rates!C23</f>
        <v/>
      </c>
      <c r="AC23" s="0">
        <f>Z23</f>
        <v/>
      </c>
    </row>
    <row customHeight="1" ht="15" r="24" s="114" spans="1:33">
      <c r="A24" s="14">
        <f>AA25</f>
        <v/>
      </c>
      <c r="B24" s="14">
        <f>IF(A24="","",VLOOKUP(A24,$AA$3:$AC$48,3,FALSE()))</f>
        <v/>
      </c>
      <c r="Z24" s="0">
        <f>Rates!B24</f>
        <v/>
      </c>
      <c r="AA24" s="0">
        <f>Rates!C24</f>
        <v/>
      </c>
      <c r="AC24" s="0">
        <f>Z24</f>
        <v/>
      </c>
    </row>
    <row customHeight="1" ht="15" r="25" s="114" spans="1:33">
      <c r="A25" s="14">
        <f>AA26</f>
        <v/>
      </c>
      <c r="B25" s="14">
        <f>IF(A25="","",VLOOKUP(A25,$AA$3:$AC$48,3,FALSE()))</f>
        <v/>
      </c>
      <c r="Z25" s="0">
        <f>Rates!B25</f>
        <v/>
      </c>
      <c r="AA25" s="0">
        <f>Rates!C25</f>
        <v/>
      </c>
      <c r="AC25" s="0">
        <f>Z25</f>
        <v/>
      </c>
    </row>
    <row customHeight="1" ht="15" r="26" s="114" spans="1:33">
      <c r="A26" s="14">
        <f>AA27</f>
        <v/>
      </c>
      <c r="B26" s="14">
        <f>IF(A26="","",VLOOKUP(A26,$AA$3:$AC$48,3,FALSE()))</f>
        <v/>
      </c>
      <c r="Z26" s="0">
        <f>Rates!B26</f>
        <v/>
      </c>
      <c r="AA26" s="0">
        <f>Rates!C26</f>
        <v/>
      </c>
      <c r="AC26" s="0">
        <f>Z26</f>
        <v/>
      </c>
    </row>
    <row customHeight="1" ht="15" r="27" s="114" spans="1:33">
      <c r="A27" s="14">
        <f>AA28</f>
        <v/>
      </c>
      <c r="B27" s="14">
        <f>IF(A27="","",VLOOKUP(A27,$AA$3:$AC$48,3,FALSE()))</f>
        <v/>
      </c>
      <c r="Z27" s="0">
        <f>Rates!B27</f>
        <v/>
      </c>
      <c r="AA27" s="0">
        <f>Rates!C27</f>
        <v/>
      </c>
      <c r="AC27" s="0">
        <f>Z27</f>
        <v/>
      </c>
    </row>
    <row customHeight="1" ht="15" r="28" s="114" spans="1:33">
      <c r="A28" s="14">
        <f>AA29</f>
        <v/>
      </c>
      <c r="B28" s="14">
        <f>IF(A28="","",VLOOKUP(A28,$AA$3:$AC$48,3,FALSE()))</f>
        <v/>
      </c>
      <c r="Z28" s="0">
        <f>Rates!B28</f>
        <v/>
      </c>
      <c r="AA28" s="0">
        <f>Rates!C28</f>
        <v/>
      </c>
      <c r="AC28" s="0">
        <f>Z28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S42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selection activeCell="Q37" activeCellId="0" pane="topLeft" sqref="Q37"/>
    </sheetView>
  </sheetViews>
  <sheetFormatPr baseColWidth="10" defaultRowHeight="15"/>
  <cols>
    <col customWidth="1" max="1" min="1" width="4.57"/>
    <col customWidth="1" max="3" min="2" width="9.85"/>
    <col customWidth="1" max="4" min="4" width="14.85"/>
    <col customWidth="1" max="5" min="5" width="13.43"/>
    <col customWidth="1" max="6" min="6" width="8.699999999999999"/>
    <col customWidth="1" max="7" min="7" width="12"/>
    <col customWidth="1" max="8" min="8" width="8.699999999999999"/>
    <col customWidth="1" max="9" min="9" width="6.28"/>
    <col customWidth="1" max="10" min="10" width="5"/>
    <col customWidth="1" max="11" min="11" width="6.85"/>
    <col customWidth="1" max="12" min="12" width="7"/>
    <col customWidth="1" max="14" min="13" width="7.57"/>
    <col customWidth="1" hidden="1" max="15" min="15" width="9.140000000000001"/>
    <col customWidth="1" max="16" min="16" width="8.699999999999999"/>
    <col customWidth="1" max="17" min="17" width="10.43"/>
    <col customWidth="1" hidden="1" max="18" min="18" width="9.140000000000001"/>
    <col customWidth="1" max="19" min="19" width="28.57"/>
    <col customWidth="1" max="1025" min="20" width="9.140000000000001"/>
  </cols>
  <sheetData>
    <row customHeight="1" ht="15" r="1" s="114" spans="1:19">
      <c r="A1" s="0" t="n">
        <v>20</v>
      </c>
      <c r="B1" s="0" t="s">
        <v>74</v>
      </c>
      <c r="R1" s="0">
        <f>COUNT(A3:A1495)</f>
        <v/>
      </c>
    </row>
    <row customHeight="1" ht="33" r="2" s="114" spans="1:1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29" t="s">
        <v>10</v>
      </c>
      <c r="L2" s="4" t="s">
        <v>11</v>
      </c>
      <c r="M2" s="6" t="s">
        <v>12</v>
      </c>
      <c r="N2" s="6" t="s">
        <v>13</v>
      </c>
      <c r="O2" s="6" t="s">
        <v>75</v>
      </c>
      <c r="P2" s="6" t="s">
        <v>14</v>
      </c>
      <c r="Q2" s="4" t="s">
        <v>16</v>
      </c>
      <c r="R2" s="30" t="s">
        <v>76</v>
      </c>
      <c r="S2" s="30" t="s">
        <v>32</v>
      </c>
    </row>
    <row customHeight="1" ht="17.1" r="3" s="114" spans="1:19">
      <c r="A3" s="31" t="n">
        <v>1</v>
      </c>
      <c r="B3" s="31" t="s">
        <v>77</v>
      </c>
      <c r="C3" s="32" t="n">
        <v>42543</v>
      </c>
      <c r="D3" s="33" t="s">
        <v>78</v>
      </c>
      <c r="E3" s="34" t="s">
        <v>79</v>
      </c>
      <c r="F3" s="31" t="n"/>
      <c r="G3" s="33" t="s">
        <v>80</v>
      </c>
      <c r="H3" s="33" t="s">
        <v>81</v>
      </c>
      <c r="I3" s="31" t="n">
        <v>1400</v>
      </c>
      <c r="J3" s="31" t="n"/>
      <c r="K3" s="35" t="n"/>
      <c r="L3" s="31" t="n"/>
      <c r="M3" s="31" t="n"/>
      <c r="N3" s="31" t="n"/>
      <c r="O3" s="31">
        <f>IF(L3=0,I3-M3,0)</f>
        <v/>
      </c>
      <c r="P3" s="31">
        <f>O3*J3-L3</f>
        <v/>
      </c>
      <c r="Q3" s="32" t="n">
        <v>42565</v>
      </c>
      <c r="R3" s="0" t="n">
        <v>1</v>
      </c>
      <c r="S3" s="0" t="s">
        <v>82</v>
      </c>
    </row>
    <row customHeight="1" ht="17.1" r="4" s="114" spans="1:19">
      <c r="A4" s="31" t="n">
        <v>2</v>
      </c>
      <c r="B4" s="31" t="s">
        <v>83</v>
      </c>
      <c r="C4" s="32" t="n">
        <v>42564</v>
      </c>
      <c r="D4" s="33" t="s">
        <v>78</v>
      </c>
      <c r="E4" s="34" t="s">
        <v>84</v>
      </c>
      <c r="F4" s="31" t="n"/>
      <c r="G4" s="33" t="s">
        <v>80</v>
      </c>
      <c r="H4" s="33" t="s">
        <v>81</v>
      </c>
      <c r="I4" s="31" t="n">
        <v>1400</v>
      </c>
      <c r="J4" s="31" t="n"/>
      <c r="K4" s="35" t="n"/>
      <c r="L4" s="31" t="n"/>
      <c r="M4" s="31" t="n"/>
      <c r="N4" s="31" t="n"/>
      <c r="O4" s="31">
        <f>IF(L4=0,I4-M4,0)</f>
        <v/>
      </c>
      <c r="P4" s="31" t="n"/>
      <c r="Q4" s="32" t="n">
        <v>42577</v>
      </c>
      <c r="R4" s="0" t="n">
        <v>2</v>
      </c>
      <c r="S4" s="0" t="s">
        <v>82</v>
      </c>
    </row>
    <row customHeight="1" ht="17.1" r="5" s="114" spans="1:19">
      <c r="A5" s="31" t="n">
        <v>4</v>
      </c>
      <c r="B5" s="31" t="s">
        <v>85</v>
      </c>
      <c r="C5" s="32" t="n">
        <v>42587</v>
      </c>
      <c r="D5" s="33" t="s">
        <v>78</v>
      </c>
      <c r="E5" s="34" t="s">
        <v>86</v>
      </c>
      <c r="F5" s="31" t="n"/>
      <c r="G5" s="33" t="s">
        <v>80</v>
      </c>
      <c r="H5" s="33" t="s">
        <v>81</v>
      </c>
      <c r="I5" s="31" t="n">
        <v>1400</v>
      </c>
      <c r="J5" s="31" t="n"/>
      <c r="K5" s="35" t="n"/>
      <c r="L5" s="31" t="n"/>
      <c r="M5" s="31" t="n"/>
      <c r="N5" s="31" t="n"/>
      <c r="O5" s="31">
        <f>IF(L5=0,I5-M5,0)</f>
        <v/>
      </c>
      <c r="P5" s="31" t="n"/>
      <c r="Q5" s="32" t="n">
        <v>42634</v>
      </c>
      <c r="R5" s="0" t="n">
        <v>4</v>
      </c>
      <c r="S5" s="0" t="s">
        <v>82</v>
      </c>
    </row>
    <row customHeight="1" ht="17.1" r="6" s="114" spans="1:19">
      <c r="A6" s="31" t="n">
        <v>3</v>
      </c>
      <c r="B6" s="31" t="s">
        <v>87</v>
      </c>
      <c r="C6" s="32" t="n">
        <v>42591</v>
      </c>
      <c r="D6" s="33" t="s">
        <v>88</v>
      </c>
      <c r="E6" s="34" t="s">
        <v>86</v>
      </c>
      <c r="F6" s="31" t="n"/>
      <c r="G6" s="33" t="s">
        <v>89</v>
      </c>
      <c r="H6" s="33" t="s">
        <v>37</v>
      </c>
      <c r="I6" s="31" t="n">
        <v>1400</v>
      </c>
      <c r="J6" s="31" t="n"/>
      <c r="K6" s="35" t="n"/>
      <c r="L6" s="31" t="n"/>
      <c r="M6" s="31" t="n"/>
      <c r="N6" s="31" t="n"/>
      <c r="O6" s="31">
        <f>IF(L6=0,I6-M6,0)</f>
        <v/>
      </c>
      <c r="P6" s="31" t="n"/>
      <c r="Q6" s="32" t="s">
        <v>90</v>
      </c>
      <c r="R6" s="0" t="n">
        <v>3</v>
      </c>
      <c r="S6" s="0" t="s">
        <v>82</v>
      </c>
    </row>
    <row customHeight="1" ht="17.1" r="7" s="114" spans="1:19">
      <c r="A7" s="31" t="n">
        <v>5</v>
      </c>
      <c r="B7" s="31" t="s">
        <v>91</v>
      </c>
      <c r="C7" s="32" t="n">
        <v>42620</v>
      </c>
      <c r="D7" s="33" t="s">
        <v>78</v>
      </c>
      <c r="E7" s="34" t="s">
        <v>92</v>
      </c>
      <c r="F7" s="31" t="n"/>
      <c r="G7" s="33" t="s">
        <v>80</v>
      </c>
      <c r="H7" s="33" t="s">
        <v>81</v>
      </c>
      <c r="I7" s="31" t="n">
        <v>1400</v>
      </c>
      <c r="J7" s="31" t="n"/>
      <c r="K7" s="35" t="n"/>
      <c r="L7" s="31" t="n"/>
      <c r="M7" s="31" t="n"/>
      <c r="N7" s="31" t="n"/>
      <c r="O7" s="31">
        <f>IF(L7=0,I7-M7,0)</f>
        <v/>
      </c>
      <c r="P7" s="31" t="n"/>
      <c r="Q7" s="32" t="n">
        <v>42634</v>
      </c>
      <c r="R7" s="0" t="n">
        <v>5</v>
      </c>
      <c r="S7" s="0" t="s">
        <v>82</v>
      </c>
    </row>
    <row customHeight="1" ht="17.1" r="8" s="114" spans="1:19">
      <c r="A8" s="31" t="n">
        <v>9</v>
      </c>
      <c r="B8" s="31" t="s">
        <v>93</v>
      </c>
      <c r="C8" s="32" t="n">
        <v>42653</v>
      </c>
      <c r="D8" s="33" t="s">
        <v>78</v>
      </c>
      <c r="E8" s="34" t="s">
        <v>94</v>
      </c>
      <c r="F8" s="31" t="s">
        <v>95</v>
      </c>
      <c r="G8" s="33" t="s">
        <v>96</v>
      </c>
      <c r="H8" s="33" t="s">
        <v>81</v>
      </c>
      <c r="I8" s="31" t="n">
        <v>1400</v>
      </c>
      <c r="J8" s="31" t="n"/>
      <c r="K8" s="35" t="n"/>
      <c r="L8" s="31" t="n"/>
      <c r="M8" s="31" t="n"/>
      <c r="N8" s="31" t="n"/>
      <c r="O8" s="31">
        <f>IF(L8=0,I8-M8,0)</f>
        <v/>
      </c>
      <c r="P8" s="31" t="n"/>
      <c r="Q8" s="32" t="n">
        <v>42739</v>
      </c>
      <c r="S8" s="0" t="s">
        <v>82</v>
      </c>
    </row>
    <row customHeight="1" ht="17.1" r="9" s="114" spans="1:19">
      <c r="A9" s="31" t="n">
        <v>10</v>
      </c>
      <c r="B9" s="31" t="s">
        <v>97</v>
      </c>
      <c r="C9" s="32" t="n">
        <v>42676</v>
      </c>
      <c r="D9" s="33" t="s">
        <v>78</v>
      </c>
      <c r="E9" s="34" t="s">
        <v>98</v>
      </c>
      <c r="F9" s="31" t="s">
        <v>95</v>
      </c>
      <c r="G9" s="33" t="s">
        <v>96</v>
      </c>
      <c r="H9" s="33" t="s">
        <v>81</v>
      </c>
      <c r="I9" s="31" t="n">
        <v>1400</v>
      </c>
      <c r="J9" s="31" t="n"/>
      <c r="K9" s="35" t="n"/>
      <c r="L9" s="31" t="n"/>
      <c r="M9" s="31" t="n"/>
      <c r="N9" s="31" t="n"/>
      <c r="O9" s="31">
        <f>IF(L9=0,I9-M9,0)</f>
        <v/>
      </c>
      <c r="P9" s="31" t="n"/>
      <c r="Q9" s="32" t="n">
        <v>42702</v>
      </c>
      <c r="S9" s="0" t="s">
        <v>82</v>
      </c>
    </row>
    <row customHeight="1" hidden="1" ht="17.1" r="10" s="114" spans="1:19">
      <c r="A10" s="31" t="n">
        <v>11</v>
      </c>
      <c r="B10" s="31" t="s">
        <v>99</v>
      </c>
      <c r="C10" s="32" t="n">
        <v>42719</v>
      </c>
      <c r="D10" s="33" t="s">
        <v>100</v>
      </c>
      <c r="E10" s="36" t="n">
        <v>42675</v>
      </c>
      <c r="F10" s="31" t="n"/>
      <c r="G10" s="33" t="s">
        <v>101</v>
      </c>
      <c r="H10" s="33" t="s">
        <v>102</v>
      </c>
      <c r="I10" s="31" t="n">
        <v>1500</v>
      </c>
      <c r="J10" s="31" t="n">
        <v>66.7</v>
      </c>
      <c r="K10" s="35">
        <f>I10*J10</f>
        <v/>
      </c>
      <c r="L10" s="31">
        <f>K10*0.1</f>
        <v/>
      </c>
      <c r="M10" s="31" t="n"/>
      <c r="N10" s="31" t="n"/>
      <c r="O10" s="31">
        <f>IF(L10=0,I10-M10,0)</f>
        <v/>
      </c>
      <c r="P10" s="37">
        <f>K10-L10</f>
        <v/>
      </c>
      <c r="Q10" s="32" t="n">
        <v>42765</v>
      </c>
      <c r="S10" s="0" t="s">
        <v>82</v>
      </c>
    </row>
    <row customHeight="1" ht="17.1" r="11" s="114" spans="1:19">
      <c r="A11" s="31" t="n">
        <v>12</v>
      </c>
      <c r="B11" s="31" t="s">
        <v>103</v>
      </c>
      <c r="C11" s="32" t="n">
        <v>42746</v>
      </c>
      <c r="D11" s="33" t="s">
        <v>78</v>
      </c>
      <c r="E11" s="34" t="s">
        <v>104</v>
      </c>
      <c r="F11" s="31" t="n"/>
      <c r="G11" s="33" t="s">
        <v>96</v>
      </c>
      <c r="H11" s="33" t="s">
        <v>81</v>
      </c>
      <c r="I11" s="31" t="n">
        <v>1400</v>
      </c>
      <c r="J11" s="31" t="n"/>
      <c r="K11" s="35">
        <f>I11*J11</f>
        <v/>
      </c>
      <c r="L11" s="31">
        <f>K11*0.1</f>
        <v/>
      </c>
      <c r="M11" s="31" t="n"/>
      <c r="N11" s="31" t="n"/>
      <c r="O11" s="31" t="n">
        <v>2800</v>
      </c>
      <c r="P11" s="31">
        <f>K11-L11</f>
        <v/>
      </c>
      <c r="Q11" s="32" t="n">
        <v>42755</v>
      </c>
      <c r="S11" s="0" t="s">
        <v>105</v>
      </c>
    </row>
    <row customHeight="1" hidden="1" ht="17.1" r="12" s="114" spans="1:19">
      <c r="A12" s="31" t="n">
        <v>13</v>
      </c>
      <c r="B12" s="31" t="s">
        <v>106</v>
      </c>
      <c r="C12" s="32" t="n">
        <v>42747</v>
      </c>
      <c r="D12" s="33" t="s">
        <v>100</v>
      </c>
      <c r="E12" s="36" t="n">
        <v>42705</v>
      </c>
      <c r="F12" s="31" t="n"/>
      <c r="G12" s="33" t="s">
        <v>101</v>
      </c>
      <c r="H12" s="33" t="s">
        <v>102</v>
      </c>
      <c r="I12" s="31" t="n">
        <v>2250</v>
      </c>
      <c r="J12" s="31" t="n">
        <v>67.8</v>
      </c>
      <c r="K12" s="35">
        <f>I12*J12</f>
        <v/>
      </c>
      <c r="L12" s="31">
        <f>K12*0.1</f>
        <v/>
      </c>
      <c r="M12" s="31" t="n"/>
      <c r="N12" s="31" t="n"/>
      <c r="O12" s="31">
        <f>IF(L12=0,I12-M12,0)</f>
        <v/>
      </c>
      <c r="P12" s="37">
        <f>K12-L12</f>
        <v/>
      </c>
      <c r="Q12" s="32" t="n">
        <v>42765</v>
      </c>
      <c r="S12" s="0" t="s">
        <v>82</v>
      </c>
    </row>
    <row customHeight="1" hidden="1" ht="17.1" r="13" s="114" spans="1:19">
      <c r="A13" s="31" t="n">
        <v>14</v>
      </c>
      <c r="B13" s="31" t="s">
        <v>107</v>
      </c>
      <c r="C13" s="32" t="n">
        <v>42776</v>
      </c>
      <c r="D13" s="33" t="s">
        <v>100</v>
      </c>
      <c r="E13" s="38" t="n">
        <v>42736</v>
      </c>
      <c r="F13" s="31" t="n"/>
      <c r="G13" s="33" t="s">
        <v>101</v>
      </c>
      <c r="H13" s="33" t="s">
        <v>102</v>
      </c>
      <c r="I13" s="31" t="n">
        <v>3000</v>
      </c>
      <c r="J13" s="31" t="n">
        <v>67.8</v>
      </c>
      <c r="K13" s="35">
        <f>I13*J13</f>
        <v/>
      </c>
      <c r="L13" s="31">
        <f>K13*0.1</f>
        <v/>
      </c>
      <c r="M13" s="31" t="n"/>
      <c r="N13" s="31" t="n"/>
      <c r="O13" s="31">
        <f>IF(L13=0,I13-M13,0)</f>
        <v/>
      </c>
      <c r="P13" s="37">
        <f>K13-L13</f>
        <v/>
      </c>
      <c r="Q13" s="32" t="n">
        <v>42878</v>
      </c>
      <c r="S13" s="0" t="s">
        <v>82</v>
      </c>
    </row>
    <row customHeight="1" hidden="1" ht="17.1" r="14" s="114" spans="1:19">
      <c r="A14" s="31" t="n">
        <v>15</v>
      </c>
      <c r="B14" s="31" t="s">
        <v>108</v>
      </c>
      <c r="C14" s="32" t="n">
        <v>42776</v>
      </c>
      <c r="D14" s="33" t="s">
        <v>109</v>
      </c>
      <c r="E14" s="38" t="n">
        <v>42736</v>
      </c>
      <c r="F14" s="31" t="n"/>
      <c r="G14" s="33" t="s">
        <v>110</v>
      </c>
      <c r="H14" s="33" t="s">
        <v>102</v>
      </c>
      <c r="I14" s="31" t="n">
        <v>750</v>
      </c>
      <c r="J14" s="31" t="n">
        <v>67.8</v>
      </c>
      <c r="K14" s="35">
        <f>I14*J14</f>
        <v/>
      </c>
      <c r="L14" s="31">
        <f>K14*0.1</f>
        <v/>
      </c>
      <c r="M14" s="31" t="n"/>
      <c r="N14" s="31" t="n"/>
      <c r="O14" s="31">
        <f>I14-M14</f>
        <v/>
      </c>
      <c r="P14" s="31">
        <f>K14-L14</f>
        <v/>
      </c>
      <c r="Q14" s="32" t="n">
        <v>42916</v>
      </c>
      <c r="S14" s="0" t="s">
        <v>82</v>
      </c>
    </row>
    <row customHeight="1" hidden="1" ht="17.1" r="15" s="114" spans="1:19">
      <c r="A15" s="31" t="n">
        <v>16</v>
      </c>
      <c r="B15" s="31" t="s">
        <v>111</v>
      </c>
      <c r="C15" s="32" t="n">
        <v>42802</v>
      </c>
      <c r="D15" s="33" t="s">
        <v>100</v>
      </c>
      <c r="E15" s="38" t="n">
        <v>42767</v>
      </c>
      <c r="F15" s="31" t="n"/>
      <c r="G15" s="33" t="s">
        <v>101</v>
      </c>
      <c r="H15" s="33" t="s">
        <v>102</v>
      </c>
      <c r="I15" s="31" t="n">
        <v>3750</v>
      </c>
      <c r="J15" s="31" t="n">
        <v>67.8</v>
      </c>
      <c r="K15" s="35">
        <f>I15*J15</f>
        <v/>
      </c>
      <c r="L15" s="31">
        <f>K15*0.1</f>
        <v/>
      </c>
      <c r="M15" s="31" t="n"/>
      <c r="N15" s="31" t="n"/>
      <c r="O15" s="31">
        <f>I15-M15</f>
        <v/>
      </c>
      <c r="P15" s="37">
        <f>K15-L15</f>
        <v/>
      </c>
      <c r="Q15" s="32" t="n">
        <v>42878</v>
      </c>
      <c r="S15" s="0" t="s">
        <v>82</v>
      </c>
    </row>
    <row customHeight="1" hidden="1" ht="17.1" r="16" s="114" spans="1:19">
      <c r="A16" s="31" t="n">
        <v>17</v>
      </c>
      <c r="B16" s="31" t="s">
        <v>112</v>
      </c>
      <c r="C16" s="32" t="n">
        <v>42802</v>
      </c>
      <c r="D16" s="33" t="s">
        <v>109</v>
      </c>
      <c r="E16" s="38" t="n">
        <v>42767</v>
      </c>
      <c r="F16" s="31" t="n"/>
      <c r="G16" s="33" t="s">
        <v>110</v>
      </c>
      <c r="H16" s="33" t="s">
        <v>102</v>
      </c>
      <c r="I16" s="31" t="n">
        <v>750</v>
      </c>
      <c r="J16" s="31" t="n">
        <v>67.8</v>
      </c>
      <c r="K16" s="35">
        <f>I16*J16</f>
        <v/>
      </c>
      <c r="L16" s="31">
        <f>K16*0.1</f>
        <v/>
      </c>
      <c r="M16" s="31" t="n"/>
      <c r="N16" s="31" t="n"/>
      <c r="O16" s="31">
        <f>I16-M16</f>
        <v/>
      </c>
      <c r="P16" s="31">
        <f>K16-L16</f>
        <v/>
      </c>
      <c r="Q16" s="32" t="n">
        <v>42916</v>
      </c>
      <c r="S16" s="0" t="s">
        <v>82</v>
      </c>
    </row>
    <row customHeight="1" hidden="1" ht="17.1" r="17" s="114" spans="1:19">
      <c r="A17" s="31" t="n">
        <v>18</v>
      </c>
      <c r="B17" s="31" t="s">
        <v>113</v>
      </c>
      <c r="C17" s="32" t="n">
        <v>42828</v>
      </c>
      <c r="D17" s="39" t="s">
        <v>114</v>
      </c>
      <c r="E17" s="33" t="n"/>
      <c r="F17" s="31" t="n">
        <v>140</v>
      </c>
      <c r="G17" s="33" t="s">
        <v>115</v>
      </c>
      <c r="H17" s="33" t="s">
        <v>102</v>
      </c>
      <c r="I17" s="40" t="n">
        <v>1200</v>
      </c>
      <c r="J17" s="31" t="n">
        <v>64.36</v>
      </c>
      <c r="K17" s="35">
        <f>I17*J17</f>
        <v/>
      </c>
      <c r="L17" s="31">
        <f>K17*0.1</f>
        <v/>
      </c>
      <c r="M17" s="31" t="n"/>
      <c r="N17" s="31" t="n"/>
      <c r="O17" s="31">
        <f>I17-M17</f>
        <v/>
      </c>
      <c r="P17" s="37">
        <f>K17-L17</f>
        <v/>
      </c>
      <c r="Q17" s="32" t="n">
        <v>42969</v>
      </c>
      <c r="S17" s="0" t="s">
        <v>116</v>
      </c>
    </row>
    <row customHeight="1" ht="17.1" r="18" s="114" spans="1:19">
      <c r="A18" s="31" t="n">
        <v>19</v>
      </c>
      <c r="B18" s="31" t="s">
        <v>117</v>
      </c>
      <c r="C18" s="32" t="n">
        <v>42861</v>
      </c>
      <c r="D18" s="33" t="s">
        <v>78</v>
      </c>
      <c r="E18" s="34" t="s">
        <v>118</v>
      </c>
      <c r="F18" s="31" t="n"/>
      <c r="G18" s="33" t="s">
        <v>96</v>
      </c>
      <c r="H18" s="33" t="s">
        <v>81</v>
      </c>
      <c r="I18" s="31" t="n">
        <v>1400</v>
      </c>
      <c r="J18" s="31" t="n"/>
      <c r="K18" s="35">
        <f>I18*J18</f>
        <v/>
      </c>
      <c r="L18" s="31">
        <f>K18*0.1</f>
        <v/>
      </c>
      <c r="M18" s="31" t="n"/>
      <c r="N18" s="31" t="n"/>
      <c r="O18" s="31">
        <f>I18-M18</f>
        <v/>
      </c>
      <c r="P18" s="31">
        <f>K18-L18</f>
        <v/>
      </c>
      <c r="Q18" s="32" t="n">
        <v>42874</v>
      </c>
    </row>
    <row customHeight="1" hidden="1" ht="17.1" r="19" s="114" spans="1:19">
      <c r="A19" s="31" t="n">
        <v>21</v>
      </c>
      <c r="B19" s="31" t="s">
        <v>119</v>
      </c>
      <c r="C19" s="32" t="n">
        <v>42861</v>
      </c>
      <c r="D19" s="33" t="s">
        <v>109</v>
      </c>
      <c r="E19" s="38" t="n">
        <v>42795</v>
      </c>
      <c r="F19" s="31" t="n"/>
      <c r="G19" s="33" t="s">
        <v>110</v>
      </c>
      <c r="H19" s="33" t="s">
        <v>102</v>
      </c>
      <c r="I19" s="31" t="n">
        <v>750</v>
      </c>
      <c r="J19" s="31" t="n">
        <v>64.40000000000001</v>
      </c>
      <c r="K19" s="35">
        <f>I19*J19</f>
        <v/>
      </c>
      <c r="L19" s="31">
        <f>K19*0.1</f>
        <v/>
      </c>
      <c r="M19" s="31" t="n"/>
      <c r="N19" s="31" t="n"/>
      <c r="O19" s="31">
        <f>I19-M19</f>
        <v/>
      </c>
      <c r="P19" s="31">
        <f>K19-L19</f>
        <v/>
      </c>
      <c r="Q19" s="32" t="n">
        <v>42916</v>
      </c>
    </row>
    <row customHeight="1" hidden="1" ht="17.1" r="20" s="114" spans="1:19">
      <c r="A20" s="31" t="n">
        <v>22</v>
      </c>
      <c r="B20" s="31" t="s">
        <v>120</v>
      </c>
      <c r="C20" s="32" t="n">
        <v>42861</v>
      </c>
      <c r="D20" s="33" t="s">
        <v>100</v>
      </c>
      <c r="E20" s="38" t="n">
        <v>42826</v>
      </c>
      <c r="F20" s="41" t="n"/>
      <c r="G20" s="33" t="s">
        <v>101</v>
      </c>
      <c r="H20" s="33" t="s">
        <v>102</v>
      </c>
      <c r="I20" s="31" t="n">
        <v>6000</v>
      </c>
      <c r="J20" s="31" t="n">
        <v>64.40000000000001</v>
      </c>
      <c r="K20" s="35">
        <f>I20*J20</f>
        <v/>
      </c>
      <c r="L20" s="31">
        <f>K20*0.1</f>
        <v/>
      </c>
      <c r="M20" s="31" t="n"/>
      <c r="N20" s="31" t="n"/>
      <c r="O20" s="31">
        <f>I20-M20</f>
        <v/>
      </c>
      <c r="P20" s="37">
        <f>K20-L20</f>
        <v/>
      </c>
      <c r="Q20" s="32" t="n">
        <v>42916</v>
      </c>
    </row>
    <row customHeight="1" hidden="1" ht="17.1" r="21" s="114" spans="1:19">
      <c r="A21" s="31" t="n">
        <v>23</v>
      </c>
      <c r="B21" s="31" t="s">
        <v>121</v>
      </c>
      <c r="C21" s="32" t="n">
        <v>42861</v>
      </c>
      <c r="D21" s="33" t="s">
        <v>109</v>
      </c>
      <c r="E21" s="38" t="n">
        <v>42826</v>
      </c>
      <c r="F21" s="31" t="n"/>
      <c r="G21" s="33" t="s">
        <v>110</v>
      </c>
      <c r="H21" s="33" t="s">
        <v>102</v>
      </c>
      <c r="I21" s="31" t="n">
        <v>750</v>
      </c>
      <c r="J21" s="31" t="n">
        <v>64.40000000000001</v>
      </c>
      <c r="K21" s="35">
        <f>I21*J21</f>
        <v/>
      </c>
      <c r="L21" s="31">
        <f>K21*0.1</f>
        <v/>
      </c>
      <c r="M21" s="31" t="n"/>
      <c r="N21" s="31" t="n"/>
      <c r="O21" s="31">
        <f>I21-M21</f>
        <v/>
      </c>
      <c r="P21" s="31">
        <f>K21-L21</f>
        <v/>
      </c>
      <c r="Q21" s="32" t="n">
        <v>42916</v>
      </c>
    </row>
    <row customHeight="1" hidden="1" ht="17.1" r="22" s="114" spans="1:19">
      <c r="A22" s="31" t="n">
        <v>20</v>
      </c>
      <c r="B22" s="31" t="s">
        <v>122</v>
      </c>
      <c r="C22" s="32" t="n">
        <v>42861</v>
      </c>
      <c r="D22" s="33" t="s">
        <v>100</v>
      </c>
      <c r="E22" s="38" t="n">
        <v>42795</v>
      </c>
      <c r="F22" s="31" t="n"/>
      <c r="G22" s="33" t="s">
        <v>101</v>
      </c>
      <c r="H22" s="33" t="s">
        <v>102</v>
      </c>
      <c r="I22" s="31" t="n">
        <v>3750</v>
      </c>
      <c r="J22" s="31" t="n">
        <v>64.40000000000001</v>
      </c>
      <c r="K22" s="35">
        <f>I22*J22</f>
        <v/>
      </c>
      <c r="L22" s="31">
        <f>K22*0.1</f>
        <v/>
      </c>
      <c r="M22" s="31" t="n"/>
      <c r="N22" s="31" t="n"/>
      <c r="O22" s="31">
        <f>I22-M22</f>
        <v/>
      </c>
      <c r="P22" s="37">
        <f>K22-L22</f>
        <v/>
      </c>
      <c r="Q22" s="32" t="n">
        <v>42969</v>
      </c>
    </row>
    <row customHeight="1" hidden="1" ht="17.1" r="23" s="114" spans="1:19">
      <c r="A23" s="31" t="n">
        <v>24</v>
      </c>
      <c r="B23" s="31" t="s">
        <v>123</v>
      </c>
      <c r="C23" s="32" t="n">
        <v>42894</v>
      </c>
      <c r="D23" s="33" t="s">
        <v>100</v>
      </c>
      <c r="E23" s="38" t="n">
        <v>42856</v>
      </c>
      <c r="F23" s="31" t="n"/>
      <c r="G23" s="33" t="s">
        <v>101</v>
      </c>
      <c r="H23" s="33" t="s">
        <v>102</v>
      </c>
      <c r="I23" s="31" t="n">
        <v>5250</v>
      </c>
      <c r="J23" s="31" t="n">
        <v>64.40000000000001</v>
      </c>
      <c r="K23" s="35">
        <f>I23*J23</f>
        <v/>
      </c>
      <c r="L23" s="31">
        <f>K23*0.1</f>
        <v/>
      </c>
      <c r="M23" s="31" t="n"/>
      <c r="N23" s="31" t="n"/>
      <c r="O23" s="31">
        <f>I23-M23</f>
        <v/>
      </c>
      <c r="P23" s="37">
        <f>K23-L23</f>
        <v/>
      </c>
      <c r="Q23" s="32" t="n">
        <v>42916</v>
      </c>
    </row>
    <row customHeight="1" hidden="1" ht="17.1" r="24" s="114" spans="1:19">
      <c r="A24" s="31" t="n">
        <v>25</v>
      </c>
      <c r="B24" s="31" t="s">
        <v>124</v>
      </c>
      <c r="C24" s="32" t="n">
        <v>42894</v>
      </c>
      <c r="D24" s="33" t="s">
        <v>109</v>
      </c>
      <c r="E24" s="38" t="n">
        <v>42856</v>
      </c>
      <c r="F24" s="31" t="n"/>
      <c r="G24" s="33" t="s">
        <v>110</v>
      </c>
      <c r="H24" s="33" t="s">
        <v>102</v>
      </c>
      <c r="I24" s="31" t="n">
        <v>750</v>
      </c>
      <c r="J24" s="31" t="n">
        <v>64.40000000000001</v>
      </c>
      <c r="K24" s="35">
        <f>I24*J24</f>
        <v/>
      </c>
      <c r="L24" s="31">
        <f>K24*0.1</f>
        <v/>
      </c>
      <c r="M24" s="31" t="n"/>
      <c r="N24" s="31" t="n"/>
      <c r="O24" s="31">
        <f>I24-M24</f>
        <v/>
      </c>
      <c r="P24" s="31">
        <f>K24-L24</f>
        <v/>
      </c>
      <c r="Q24" s="32" t="n">
        <v>42916</v>
      </c>
    </row>
    <row customHeight="1" ht="17.1" r="25" s="114" spans="1:19">
      <c r="A25" s="31" t="n">
        <v>26</v>
      </c>
      <c r="B25" s="31" t="s">
        <v>125</v>
      </c>
      <c r="C25" s="32" t="n">
        <v>42894</v>
      </c>
      <c r="D25" s="33" t="s">
        <v>126</v>
      </c>
      <c r="E25" s="33" t="s">
        <v>127</v>
      </c>
      <c r="F25" s="31" t="n"/>
      <c r="G25" s="33" t="s">
        <v>128</v>
      </c>
      <c r="H25" s="33" t="s">
        <v>129</v>
      </c>
      <c r="I25" s="31" t="n">
        <v>1600</v>
      </c>
      <c r="J25" s="31" t="n"/>
      <c r="K25" s="35">
        <f>I25*J25</f>
        <v/>
      </c>
      <c r="L25" s="31">
        <f>K25*0.1</f>
        <v/>
      </c>
      <c r="M25" s="31" t="n"/>
      <c r="N25" s="31" t="n"/>
      <c r="O25" s="31">
        <f>I25-M25</f>
        <v/>
      </c>
      <c r="P25" s="31">
        <f>K25-L25</f>
        <v/>
      </c>
      <c r="Q25" s="32" t="n"/>
    </row>
    <row customHeight="1" hidden="1" ht="17.1" r="26" s="114" spans="1:19">
      <c r="A26" s="31" t="n">
        <v>27</v>
      </c>
      <c r="B26" s="31" t="s">
        <v>130</v>
      </c>
      <c r="C26" s="32" t="n">
        <v>42895</v>
      </c>
      <c r="D26" s="33" t="s">
        <v>100</v>
      </c>
      <c r="E26" s="38" t="n">
        <v>42887</v>
      </c>
      <c r="F26" s="31" t="n"/>
      <c r="G26" s="33" t="s">
        <v>101</v>
      </c>
      <c r="H26" s="33" t="s">
        <v>102</v>
      </c>
      <c r="I26" s="31" t="n">
        <v>6000</v>
      </c>
      <c r="J26" s="31" t="n">
        <v>64.40000000000001</v>
      </c>
      <c r="K26" s="35">
        <f>I26*J26</f>
        <v/>
      </c>
      <c r="L26" s="31">
        <f>K26*0.1</f>
        <v/>
      </c>
      <c r="M26" s="31" t="n"/>
      <c r="N26" s="31" t="n"/>
      <c r="O26" s="31">
        <f>I26-M26</f>
        <v/>
      </c>
      <c r="P26" s="37">
        <f>K26-L26</f>
        <v/>
      </c>
      <c r="Q26" s="32" t="n">
        <v>42916</v>
      </c>
    </row>
    <row customHeight="1" hidden="1" ht="17.1" r="27" s="114" spans="1:19">
      <c r="A27" s="31" t="n">
        <v>28</v>
      </c>
      <c r="B27" s="31" t="s">
        <v>131</v>
      </c>
      <c r="C27" s="32" t="n">
        <v>42895</v>
      </c>
      <c r="D27" s="33" t="s">
        <v>109</v>
      </c>
      <c r="E27" s="38" t="n">
        <v>42887</v>
      </c>
      <c r="F27" s="31" t="n"/>
      <c r="G27" s="33" t="s">
        <v>110</v>
      </c>
      <c r="H27" s="33" t="s">
        <v>102</v>
      </c>
      <c r="I27" s="31" t="n">
        <v>750</v>
      </c>
      <c r="J27" s="31" t="n">
        <v>64.40000000000001</v>
      </c>
      <c r="K27" s="35">
        <f>I27*J27</f>
        <v/>
      </c>
      <c r="L27" s="31">
        <f>K27*0.1</f>
        <v/>
      </c>
      <c r="M27" s="31" t="n"/>
      <c r="N27" s="31" t="n"/>
      <c r="O27" s="31">
        <f>I27-M27</f>
        <v/>
      </c>
      <c r="P27" s="31">
        <f>K27-L27</f>
        <v/>
      </c>
      <c r="Q27" s="32" t="n">
        <v>42916</v>
      </c>
    </row>
    <row customFormat="1" customHeight="1" hidden="1" ht="16.5" r="28" s="44" spans="1:19">
      <c r="A28" s="40" t="n">
        <v>29</v>
      </c>
      <c r="B28" s="40" t="s">
        <v>132</v>
      </c>
      <c r="C28" s="42" t="n">
        <v>42922</v>
      </c>
      <c r="D28" s="40" t="s">
        <v>133</v>
      </c>
      <c r="E28" s="40" t="n"/>
      <c r="F28" s="40" t="n">
        <v>38</v>
      </c>
      <c r="G28" s="39" t="s">
        <v>115</v>
      </c>
      <c r="H28" s="39" t="s">
        <v>102</v>
      </c>
      <c r="I28" s="40" t="n">
        <v>1200</v>
      </c>
      <c r="J28" s="40" t="n">
        <v>64.36</v>
      </c>
      <c r="K28" s="43">
        <f>I28*J28</f>
        <v/>
      </c>
      <c r="L28" s="40">
        <f>K28*0.1</f>
        <v/>
      </c>
      <c r="M28" s="40" t="n"/>
      <c r="N28" s="40" t="n"/>
      <c r="O28" s="40">
        <f>I28-M28</f>
        <v/>
      </c>
      <c r="P28" s="40">
        <f>K28-L28</f>
        <v/>
      </c>
      <c r="Q28" s="42" t="n"/>
      <c r="S28" s="44" t="n">
        <v>1552079</v>
      </c>
    </row>
    <row customHeight="1" hidden="1" ht="16.5" r="29" s="114" spans="1:19">
      <c r="A29" s="31" t="n">
        <v>30</v>
      </c>
      <c r="B29" s="31" t="s">
        <v>134</v>
      </c>
      <c r="C29" s="32" t="n">
        <v>42979</v>
      </c>
      <c r="D29" s="33" t="s">
        <v>135</v>
      </c>
      <c r="E29" s="38" t="s">
        <v>136</v>
      </c>
      <c r="F29" s="31" t="n"/>
      <c r="G29" s="33" t="s">
        <v>101</v>
      </c>
      <c r="H29" s="33" t="s">
        <v>102</v>
      </c>
      <c r="I29" s="31" t="n">
        <v>11250</v>
      </c>
      <c r="J29" s="31" t="n">
        <v>63.45</v>
      </c>
      <c r="K29" s="35">
        <f>I29*J29</f>
        <v/>
      </c>
      <c r="L29" s="31" t="n">
        <v>0</v>
      </c>
      <c r="M29" s="31">
        <f>9/100*K29</f>
        <v/>
      </c>
      <c r="N29" s="31">
        <f>9/100*K29</f>
        <v/>
      </c>
      <c r="O29" s="31" t="n"/>
      <c r="P29" s="45">
        <f>SUM(K29,M29,N29)-L29</f>
        <v/>
      </c>
      <c r="Q29" s="32" t="n"/>
      <c r="S29" s="0" t="n">
        <v>1265220</v>
      </c>
    </row>
    <row customHeight="1" hidden="1" ht="16.5" r="30" s="114" spans="1:19">
      <c r="A30" s="31" t="n">
        <v>31</v>
      </c>
      <c r="B30" s="31" t="s">
        <v>137</v>
      </c>
      <c r="C30" s="32" t="n">
        <v>42979</v>
      </c>
      <c r="D30" s="33" t="s">
        <v>138</v>
      </c>
      <c r="E30" s="38" t="s">
        <v>136</v>
      </c>
      <c r="F30" s="31" t="n"/>
      <c r="G30" s="33" t="s">
        <v>110</v>
      </c>
      <c r="H30" s="33" t="s">
        <v>102</v>
      </c>
      <c r="I30" s="31" t="n">
        <v>1500</v>
      </c>
      <c r="J30" s="31" t="n">
        <v>63.45</v>
      </c>
      <c r="K30" s="35">
        <f>I30*J30</f>
        <v/>
      </c>
      <c r="L30" s="31" t="n">
        <v>0</v>
      </c>
      <c r="M30" s="31">
        <f>9/100*K30</f>
        <v/>
      </c>
      <c r="N30" s="31">
        <f>9/100*K30</f>
        <v/>
      </c>
      <c r="O30" s="31" t="n"/>
      <c r="P30" s="45">
        <f>SUM(K30,M30,N30)-L30</f>
        <v/>
      </c>
      <c r="Q30" s="32" t="n"/>
      <c r="S30" s="0">
        <f>S29-S28</f>
        <v/>
      </c>
    </row>
    <row customHeight="1" ht="16.5" r="31" s="114" spans="1:19">
      <c r="A31" s="31" t="n">
        <v>32</v>
      </c>
      <c r="B31" s="31" t="s">
        <v>139</v>
      </c>
      <c r="C31" s="32" t="n">
        <v>42961</v>
      </c>
      <c r="D31" s="31" t="s">
        <v>140</v>
      </c>
      <c r="E31" s="31" t="s">
        <v>141</v>
      </c>
      <c r="F31" s="31" t="n"/>
      <c r="G31" s="33" t="s">
        <v>96</v>
      </c>
      <c r="H31" s="33" t="s">
        <v>81</v>
      </c>
      <c r="I31" s="31" t="n">
        <v>1400</v>
      </c>
      <c r="J31" s="31" t="n"/>
      <c r="K31" s="35">
        <f>I31*J31</f>
        <v/>
      </c>
      <c r="L31" s="31">
        <f>K31*0.1</f>
        <v/>
      </c>
      <c r="M31" s="31" t="n"/>
      <c r="N31" s="31" t="n"/>
      <c r="O31" s="31">
        <f>I31-M31</f>
        <v/>
      </c>
      <c r="P31" s="31">
        <f>K31-L31</f>
        <v/>
      </c>
      <c r="Q31" s="32" t="n">
        <v>43007</v>
      </c>
    </row>
    <row customHeight="1" ht="15" r="32" s="114" spans="1:19">
      <c r="A32" s="31" t="n">
        <v>33</v>
      </c>
      <c r="B32" s="31" t="s">
        <v>142</v>
      </c>
      <c r="C32" s="32" t="n">
        <v>42961</v>
      </c>
      <c r="D32" s="31" t="s">
        <v>143</v>
      </c>
      <c r="E32" s="31" t="s">
        <v>141</v>
      </c>
      <c r="F32" s="31" t="n"/>
      <c r="G32" s="31" t="s">
        <v>144</v>
      </c>
      <c r="H32" s="31" t="s">
        <v>145</v>
      </c>
      <c r="I32" s="31" t="n">
        <v>1600</v>
      </c>
      <c r="J32" s="31" t="n"/>
      <c r="K32" s="35">
        <f>I32*J32</f>
        <v/>
      </c>
      <c r="L32" s="31">
        <f>K32*0.1</f>
        <v/>
      </c>
      <c r="M32" s="31" t="n"/>
      <c r="N32" s="31" t="n"/>
      <c r="O32" s="31">
        <f>I32-M32</f>
        <v/>
      </c>
      <c r="P32" s="31">
        <f>K32-L32</f>
        <v/>
      </c>
      <c r="Q32" s="32" t="n">
        <v>42966</v>
      </c>
    </row>
    <row customHeight="1" ht="15" r="33" s="114" spans="1:19">
      <c r="A33" s="31" t="n">
        <v>34</v>
      </c>
      <c r="B33" s="31" t="s">
        <v>146</v>
      </c>
      <c r="C33" s="32" t="n">
        <v>42961</v>
      </c>
      <c r="D33" s="31" t="s">
        <v>147</v>
      </c>
      <c r="E33" s="31" t="s">
        <v>141</v>
      </c>
      <c r="F33" s="31" t="n"/>
      <c r="G33" s="31" t="s">
        <v>144</v>
      </c>
      <c r="H33" s="31" t="s">
        <v>145</v>
      </c>
      <c r="I33" s="31" t="n">
        <v>1600</v>
      </c>
      <c r="J33" s="31" t="n"/>
      <c r="K33" s="35">
        <f>I33*J33</f>
        <v/>
      </c>
      <c r="L33" s="31">
        <f>K33*0.1</f>
        <v/>
      </c>
      <c r="M33" s="31" t="n"/>
      <c r="N33" s="31" t="n"/>
      <c r="O33" s="31">
        <f>I33-M33</f>
        <v/>
      </c>
      <c r="P33" s="31">
        <f>K33-L33</f>
        <v/>
      </c>
      <c r="Q33" s="32" t="n">
        <v>42966</v>
      </c>
    </row>
    <row customHeight="1" hidden="1" ht="16.5" r="34" s="114" spans="1:19">
      <c r="A34" s="31" t="n">
        <v>35</v>
      </c>
      <c r="B34" s="31" t="s">
        <v>148</v>
      </c>
      <c r="C34" s="32" t="n">
        <v>42979</v>
      </c>
      <c r="D34" s="40" t="s">
        <v>149</v>
      </c>
      <c r="E34" s="31" t="n"/>
      <c r="F34" s="31" t="n">
        <v>5053002</v>
      </c>
      <c r="G34" s="33" t="s">
        <v>115</v>
      </c>
      <c r="H34" s="33" t="s">
        <v>102</v>
      </c>
      <c r="I34" s="31" t="n">
        <v>1200</v>
      </c>
      <c r="J34" s="31" t="n">
        <v>63.45</v>
      </c>
      <c r="K34" s="35">
        <f>I34*J34</f>
        <v/>
      </c>
      <c r="L34" s="31" t="n">
        <v>0</v>
      </c>
      <c r="M34" s="31">
        <f>9/100*K34</f>
        <v/>
      </c>
      <c r="N34" s="31">
        <f>9/100*K34</f>
        <v/>
      </c>
      <c r="O34" s="31">
        <f>I34-M34</f>
        <v/>
      </c>
      <c r="P34" s="45">
        <f>SUM(K34,M34,N34)-L34</f>
        <v/>
      </c>
      <c r="Q34" s="31" t="n"/>
    </row>
    <row customHeight="1" hidden="1" ht="16.5" r="35" s="114" spans="1:19">
      <c r="A35" s="31" t="n">
        <v>36</v>
      </c>
      <c r="B35" s="31" t="s">
        <v>150</v>
      </c>
      <c r="C35" s="32" t="n">
        <v>42979</v>
      </c>
      <c r="D35" s="40" t="s">
        <v>151</v>
      </c>
      <c r="E35" s="31" t="n"/>
      <c r="F35" s="31" t="n">
        <v>224</v>
      </c>
      <c r="G35" s="33" t="s">
        <v>115</v>
      </c>
      <c r="H35" s="33" t="s">
        <v>102</v>
      </c>
      <c r="I35" s="31" t="n">
        <v>1200</v>
      </c>
      <c r="J35" s="31" t="n">
        <v>63.45</v>
      </c>
      <c r="K35" s="35">
        <f>I35*J35</f>
        <v/>
      </c>
      <c r="L35" s="31" t="n">
        <v>0</v>
      </c>
      <c r="M35" s="31">
        <f>9/100*K35</f>
        <v/>
      </c>
      <c r="N35" s="31">
        <f>9/100*K35</f>
        <v/>
      </c>
      <c r="O35" s="31">
        <f>I35-M35</f>
        <v/>
      </c>
      <c r="P35" s="45">
        <f>SUM(K35,M35,N35)-L35</f>
        <v/>
      </c>
      <c r="Q35" s="31" t="n"/>
    </row>
    <row customHeight="1" ht="16.5" r="36" s="114" spans="1:19">
      <c r="A36" s="31" t="n">
        <v>37</v>
      </c>
      <c r="B36" s="31" t="s">
        <v>152</v>
      </c>
      <c r="C36" s="32" t="n">
        <v>43003</v>
      </c>
      <c r="D36" s="31" t="s">
        <v>78</v>
      </c>
      <c r="E36" s="31" t="s">
        <v>153</v>
      </c>
      <c r="F36" s="31" t="n"/>
      <c r="G36" s="33" t="s">
        <v>96</v>
      </c>
      <c r="H36" s="33" t="s">
        <v>81</v>
      </c>
      <c r="I36" s="31" t="n">
        <v>1400</v>
      </c>
      <c r="J36" s="31" t="n"/>
      <c r="K36" s="35" t="n"/>
      <c r="L36" s="31" t="n"/>
      <c r="M36" s="31" t="n"/>
      <c r="N36" s="31" t="n"/>
      <c r="O36" s="31">
        <f>I36-M36</f>
        <v/>
      </c>
      <c r="P36" s="31" t="n"/>
      <c r="Q36" s="46" t="n">
        <v>43066</v>
      </c>
    </row>
    <row customHeight="1" ht="15" r="37" s="114" spans="1:19">
      <c r="A37" s="31" t="n">
        <v>38</v>
      </c>
      <c r="B37" s="31" t="s">
        <v>154</v>
      </c>
      <c r="C37" s="32" t="n">
        <v>43003</v>
      </c>
      <c r="D37" s="31" t="s">
        <v>155</v>
      </c>
      <c r="E37" s="31" t="s">
        <v>153</v>
      </c>
      <c r="F37" s="31" t="n"/>
      <c r="G37" s="31" t="s">
        <v>144</v>
      </c>
      <c r="H37" s="31" t="s">
        <v>145</v>
      </c>
      <c r="I37" s="31" t="n">
        <v>1600</v>
      </c>
      <c r="J37" s="31" t="n"/>
      <c r="K37" s="35" t="n"/>
      <c r="L37" s="31" t="n"/>
      <c r="M37" s="31" t="n"/>
      <c r="N37" s="31" t="n"/>
      <c r="O37" s="31">
        <f>I37-M37</f>
        <v/>
      </c>
      <c r="P37" s="31" t="n"/>
      <c r="Q37" s="46" t="n">
        <v>43004</v>
      </c>
    </row>
    <row customFormat="1" customHeight="1" hidden="1" ht="16.5" r="38" s="44" spans="1:19">
      <c r="A38" s="40" t="n">
        <v>39</v>
      </c>
      <c r="B38" s="40" t="s">
        <v>156</v>
      </c>
      <c r="C38" s="42" t="n">
        <v>43004</v>
      </c>
      <c r="D38" s="40" t="s">
        <v>157</v>
      </c>
      <c r="E38" s="40" t="n"/>
      <c r="F38" s="40" t="s">
        <v>158</v>
      </c>
      <c r="G38" s="39" t="s">
        <v>159</v>
      </c>
      <c r="H38" s="39" t="s">
        <v>42</v>
      </c>
      <c r="I38" s="40" t="n">
        <v>1200</v>
      </c>
      <c r="J38" s="40" t="n">
        <v>64.5</v>
      </c>
      <c r="K38" s="43">
        <f>I38*J38</f>
        <v/>
      </c>
      <c r="L38" s="40" t="n">
        <v>0</v>
      </c>
      <c r="M38" s="40">
        <f>9/100*K38</f>
        <v/>
      </c>
      <c r="N38" s="40">
        <f>9/100*K38</f>
        <v/>
      </c>
      <c r="O38" s="40">
        <f>I38-M38</f>
        <v/>
      </c>
      <c r="P38" s="47">
        <f>SUM(K38,M38,N38)-L38</f>
        <v/>
      </c>
      <c r="Q38" s="40" t="n"/>
    </row>
    <row customHeight="1" hidden="1" ht="16.5" r="39" s="114" spans="1:19">
      <c r="A39" s="31" t="n">
        <v>40</v>
      </c>
      <c r="B39" s="31" t="s">
        <v>160</v>
      </c>
      <c r="C39" s="32" t="n">
        <v>43013</v>
      </c>
      <c r="D39" s="33" t="s">
        <v>135</v>
      </c>
      <c r="E39" s="38" t="n">
        <v>42979</v>
      </c>
      <c r="F39" s="31" t="n"/>
      <c r="G39" s="33" t="s">
        <v>101</v>
      </c>
      <c r="H39" s="33" t="s">
        <v>102</v>
      </c>
      <c r="I39" s="31" t="n"/>
      <c r="J39" s="31" t="n">
        <v>64.5</v>
      </c>
      <c r="K39" s="35" t="n">
        <v>387000</v>
      </c>
      <c r="L39" s="31" t="n"/>
      <c r="M39" s="31">
        <f>9/100*K39</f>
        <v/>
      </c>
      <c r="N39" s="31">
        <f>9/100*K39</f>
        <v/>
      </c>
      <c r="O39" s="31" t="n"/>
      <c r="P39" s="45">
        <f>SUM(K39,M39,N39)-L39</f>
        <v/>
      </c>
      <c r="Q39" s="31" t="n"/>
    </row>
    <row customHeight="1" hidden="1" ht="16.5" r="40" s="114" spans="1:19">
      <c r="A40" s="31" t="n">
        <v>41</v>
      </c>
      <c r="B40" s="31" t="s">
        <v>161</v>
      </c>
      <c r="C40" s="32" t="n">
        <v>43013</v>
      </c>
      <c r="D40" s="33" t="s">
        <v>138</v>
      </c>
      <c r="E40" s="38" t="n">
        <v>42979</v>
      </c>
      <c r="F40" s="31" t="n"/>
      <c r="G40" s="33" t="s">
        <v>110</v>
      </c>
      <c r="H40" s="33" t="s">
        <v>102</v>
      </c>
      <c r="I40" s="31" t="n"/>
      <c r="J40" s="31" t="n">
        <v>64.5</v>
      </c>
      <c r="K40" s="35" t="n">
        <v>96750</v>
      </c>
      <c r="L40" s="31" t="n"/>
      <c r="M40" s="31">
        <f>9/100*K40</f>
        <v/>
      </c>
      <c r="N40" s="31">
        <f>9/100*K40</f>
        <v/>
      </c>
      <c r="O40" s="31" t="n"/>
      <c r="P40" s="45">
        <f>SUM(K40,M40,N40)-L40</f>
        <v/>
      </c>
      <c r="Q40" s="31" t="n"/>
    </row>
    <row customHeight="1" ht="16.5" r="41" s="114" spans="1:19">
      <c r="A41" s="31" t="n">
        <v>42</v>
      </c>
      <c r="B41" s="31" t="s">
        <v>162</v>
      </c>
      <c r="C41" s="32" t="n">
        <v>43013</v>
      </c>
      <c r="D41" s="31" t="s">
        <v>78</v>
      </c>
      <c r="E41" s="38" t="n">
        <v>42979</v>
      </c>
      <c r="F41" s="31" t="n"/>
      <c r="G41" s="33" t="s">
        <v>96</v>
      </c>
      <c r="H41" s="33" t="s">
        <v>81</v>
      </c>
      <c r="I41" s="31" t="n">
        <v>1400</v>
      </c>
      <c r="J41" s="31" t="n"/>
      <c r="K41" s="35" t="n"/>
      <c r="L41" s="31" t="n"/>
      <c r="M41" s="31" t="n"/>
      <c r="N41" s="31" t="n"/>
      <c r="O41" s="31" t="n"/>
      <c r="P41" s="31" t="n"/>
      <c r="Q41" s="31" t="n"/>
    </row>
    <row customHeight="1" hidden="1" ht="16.5" r="42" s="114" spans="1:19">
      <c r="A42" s="31" t="n">
        <v>43</v>
      </c>
      <c r="B42" s="31" t="s">
        <v>163</v>
      </c>
      <c r="C42" s="32" t="n">
        <v>43013</v>
      </c>
      <c r="D42" s="31" t="s">
        <v>164</v>
      </c>
      <c r="E42" s="31" t="n"/>
      <c r="F42" s="31" t="s">
        <v>165</v>
      </c>
      <c r="G42" s="39" t="s">
        <v>115</v>
      </c>
      <c r="H42" s="39" t="s">
        <v>102</v>
      </c>
      <c r="I42" s="40" t="n">
        <v>1200</v>
      </c>
      <c r="J42" s="40" t="n">
        <v>64.5</v>
      </c>
      <c r="K42" s="43">
        <f>I42*J42</f>
        <v/>
      </c>
      <c r="L42" s="31" t="n"/>
      <c r="M42" s="40">
        <f>9/100*K42</f>
        <v/>
      </c>
      <c r="N42" s="40">
        <f>9/100*K42</f>
        <v/>
      </c>
      <c r="O42" s="40">
        <f>I42-M42</f>
        <v/>
      </c>
      <c r="P42" s="47">
        <f>SUM(K42,M42,N42)-L42</f>
        <v/>
      </c>
      <c r="Q42" s="31" t="n"/>
    </row>
  </sheetData>
  <autoFilter ref="A2:S42"/>
  <printOptions gridLines="0" gridLinesSet="1" headings="0" horizontalCentered="1" verticalCentered="0"/>
  <pageMargins bottom="0.75" footer="0.511805555555555" header="0.3" left="0.340277777777778" right="0.340277777777778" top="0.75"/>
  <pageSetup blackAndWhite="0" copies="1" draft="0" firstPageNumber="0" fitToHeight="1" fitToWidth="1" horizontalDpi="300" orientation="portrait" pageOrder="downThenOver" paperSize="9" scale="100" useFirstPageNumber="0" verticalDpi="300"/>
  <headerFooter>
    <oddHeader>&amp;C&amp;"Arial,Bold"&amp;14&amp;K000000BOSS Invoice Module (BIM)</oddHeader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S18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selection activeCell="C20" activeCellId="0" pane="topLeft" sqref="C20"/>
    </sheetView>
  </sheetViews>
  <sheetFormatPr baseColWidth="10" defaultRowHeight="15"/>
  <cols>
    <col customWidth="1" max="1" min="1" width="4.57"/>
    <col customWidth="1" max="3" min="2" width="9.85"/>
    <col customWidth="1" max="4" min="4" width="14.85"/>
    <col customWidth="1" max="5" min="5" width="13.43"/>
    <col customWidth="1" max="6" min="6" width="8.699999999999999"/>
    <col customWidth="1" max="7" min="7" width="12"/>
    <col customWidth="1" max="8" min="8" width="8.699999999999999"/>
    <col customWidth="1" max="9" min="9" width="6.28"/>
    <col customWidth="1" max="10" min="10" width="5"/>
    <col customWidth="1" max="11" min="11" width="6.85"/>
    <col customWidth="1" max="12" min="12" width="7"/>
    <col customWidth="1" max="14" min="13" width="7.57"/>
    <col customWidth="1" hidden="1" max="15" min="15" width="9.140000000000001"/>
    <col customWidth="1" max="16" min="16" width="8.699999999999999"/>
    <col customWidth="1" max="17" min="17" width="10.43"/>
    <col customWidth="1" hidden="1" max="18" min="18" width="9.140000000000001"/>
    <col customWidth="1" max="19" min="19" width="28.57"/>
    <col customWidth="1" max="1025" min="20" width="9.140000000000001"/>
  </cols>
  <sheetData>
    <row customHeight="1" ht="15" r="1" s="114" spans="1:19">
      <c r="A1" s="0" t="n">
        <v>20</v>
      </c>
      <c r="B1" s="0" t="s">
        <v>74</v>
      </c>
      <c r="R1" s="0">
        <f>COUNT(A3:A1471)</f>
        <v/>
      </c>
    </row>
    <row customHeight="1" ht="33" r="2" s="114" spans="1:1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29" t="s">
        <v>10</v>
      </c>
      <c r="L2" s="4" t="s">
        <v>11</v>
      </c>
      <c r="M2" s="6" t="s">
        <v>12</v>
      </c>
      <c r="N2" s="6" t="s">
        <v>13</v>
      </c>
      <c r="O2" s="6" t="s">
        <v>75</v>
      </c>
      <c r="P2" s="6" t="s">
        <v>14</v>
      </c>
      <c r="Q2" s="4" t="s">
        <v>16</v>
      </c>
      <c r="R2" s="30" t="s">
        <v>76</v>
      </c>
      <c r="S2" s="30" t="s">
        <v>32</v>
      </c>
    </row>
    <row customHeight="1" ht="17.1" r="3" s="114" spans="1:19">
      <c r="A3" s="31" t="n">
        <v>1</v>
      </c>
      <c r="B3" s="31" t="s">
        <v>77</v>
      </c>
      <c r="C3" s="32" t="n">
        <v>42543</v>
      </c>
      <c r="D3" s="33" t="s">
        <v>78</v>
      </c>
      <c r="E3" s="34" t="s">
        <v>79</v>
      </c>
      <c r="F3" s="31" t="n"/>
      <c r="G3" s="33" t="s">
        <v>80</v>
      </c>
      <c r="H3" s="33" t="s">
        <v>81</v>
      </c>
      <c r="I3" s="31" t="n">
        <v>1400</v>
      </c>
      <c r="J3" s="31" t="n"/>
      <c r="K3" s="35" t="n"/>
      <c r="L3" s="31" t="n"/>
      <c r="M3" s="31" t="n"/>
      <c r="N3" s="31" t="n"/>
      <c r="O3" s="31">
        <f>IF(L3=0,I3-M3,0)</f>
        <v/>
      </c>
      <c r="P3" s="31">
        <f>O3*J3-L3</f>
        <v/>
      </c>
      <c r="Q3" s="32" t="n">
        <v>42565</v>
      </c>
      <c r="R3" s="0" t="n">
        <v>1</v>
      </c>
      <c r="S3" s="0" t="s">
        <v>82</v>
      </c>
    </row>
    <row customHeight="1" ht="17.1" r="4" s="114" spans="1:19">
      <c r="A4" s="31" t="n">
        <v>2</v>
      </c>
      <c r="B4" s="31" t="s">
        <v>83</v>
      </c>
      <c r="C4" s="32" t="n">
        <v>42564</v>
      </c>
      <c r="D4" s="33" t="s">
        <v>78</v>
      </c>
      <c r="E4" s="34" t="s">
        <v>84</v>
      </c>
      <c r="F4" s="31" t="n"/>
      <c r="G4" s="33" t="s">
        <v>80</v>
      </c>
      <c r="H4" s="33" t="s">
        <v>81</v>
      </c>
      <c r="I4" s="31" t="n">
        <v>1400</v>
      </c>
      <c r="J4" s="31" t="n"/>
      <c r="K4" s="35" t="n"/>
      <c r="L4" s="31" t="n"/>
      <c r="M4" s="31" t="n"/>
      <c r="N4" s="31" t="n"/>
      <c r="O4" s="31">
        <f>IF(L4=0,I4-M4,0)</f>
        <v/>
      </c>
      <c r="P4" s="31" t="n"/>
      <c r="Q4" s="32" t="n">
        <v>42577</v>
      </c>
      <c r="R4" s="0" t="n">
        <v>2</v>
      </c>
      <c r="S4" s="0" t="s">
        <v>82</v>
      </c>
    </row>
    <row customHeight="1" ht="17.1" r="5" s="114" spans="1:19">
      <c r="A5" s="31" t="n">
        <v>4</v>
      </c>
      <c r="B5" s="31" t="s">
        <v>85</v>
      </c>
      <c r="C5" s="32" t="n">
        <v>42587</v>
      </c>
      <c r="D5" s="33" t="s">
        <v>78</v>
      </c>
      <c r="E5" s="34" t="s">
        <v>86</v>
      </c>
      <c r="F5" s="31" t="n"/>
      <c r="G5" s="33" t="s">
        <v>80</v>
      </c>
      <c r="H5" s="33" t="s">
        <v>81</v>
      </c>
      <c r="I5" s="31" t="n">
        <v>1400</v>
      </c>
      <c r="J5" s="31" t="n"/>
      <c r="K5" s="35" t="n"/>
      <c r="L5" s="31" t="n"/>
      <c r="M5" s="31" t="n"/>
      <c r="N5" s="31" t="n"/>
      <c r="O5" s="31">
        <f>IF(L5=0,I5-M5,0)</f>
        <v/>
      </c>
      <c r="P5" s="31" t="n"/>
      <c r="Q5" s="32" t="n">
        <v>42634</v>
      </c>
      <c r="R5" s="0" t="n">
        <v>4</v>
      </c>
      <c r="S5" s="0" t="s">
        <v>82</v>
      </c>
    </row>
    <row customHeight="1" ht="17.1" r="6" s="114" spans="1:19">
      <c r="A6" s="31" t="n">
        <v>3</v>
      </c>
      <c r="B6" s="31" t="s">
        <v>87</v>
      </c>
      <c r="C6" s="32" t="n">
        <v>42591</v>
      </c>
      <c r="D6" s="33" t="s">
        <v>88</v>
      </c>
      <c r="E6" s="34" t="s">
        <v>86</v>
      </c>
      <c r="F6" s="31" t="n"/>
      <c r="G6" s="33" t="s">
        <v>89</v>
      </c>
      <c r="H6" s="33" t="s">
        <v>37</v>
      </c>
      <c r="I6" s="31" t="n">
        <v>1400</v>
      </c>
      <c r="J6" s="31" t="n"/>
      <c r="K6" s="35" t="n"/>
      <c r="L6" s="31" t="n"/>
      <c r="M6" s="31" t="n"/>
      <c r="N6" s="31" t="n"/>
      <c r="O6" s="31">
        <f>IF(L6=0,I6-M6,0)</f>
        <v/>
      </c>
      <c r="P6" s="31" t="n"/>
      <c r="Q6" s="32" t="s">
        <v>90</v>
      </c>
      <c r="R6" s="0" t="n">
        <v>3</v>
      </c>
      <c r="S6" s="0" t="s">
        <v>82</v>
      </c>
    </row>
    <row customHeight="1" ht="17.1" r="7" s="114" spans="1:19">
      <c r="A7" s="31" t="n">
        <v>5</v>
      </c>
      <c r="B7" s="31" t="s">
        <v>91</v>
      </c>
      <c r="C7" s="32" t="n">
        <v>42620</v>
      </c>
      <c r="D7" s="33" t="s">
        <v>78</v>
      </c>
      <c r="E7" s="34" t="s">
        <v>92</v>
      </c>
      <c r="F7" s="31" t="n"/>
      <c r="G7" s="33" t="s">
        <v>80</v>
      </c>
      <c r="H7" s="33" t="s">
        <v>81</v>
      </c>
      <c r="I7" s="31" t="n">
        <v>1400</v>
      </c>
      <c r="J7" s="31" t="n"/>
      <c r="K7" s="35" t="n"/>
      <c r="L7" s="31" t="n"/>
      <c r="M7" s="31" t="n"/>
      <c r="N7" s="31" t="n"/>
      <c r="O7" s="31">
        <f>IF(L7=0,I7-M7,0)</f>
        <v/>
      </c>
      <c r="P7" s="31" t="n"/>
      <c r="Q7" s="32" t="n">
        <v>42634</v>
      </c>
      <c r="R7" s="0" t="n">
        <v>5</v>
      </c>
      <c r="S7" s="0" t="s">
        <v>82</v>
      </c>
    </row>
    <row customHeight="1" ht="17.1" r="8" s="114" spans="1:19">
      <c r="A8" s="31" t="n">
        <v>9</v>
      </c>
      <c r="B8" s="31" t="s">
        <v>93</v>
      </c>
      <c r="C8" s="32" t="n">
        <v>42653</v>
      </c>
      <c r="D8" s="33" t="s">
        <v>78</v>
      </c>
      <c r="E8" s="34" t="s">
        <v>94</v>
      </c>
      <c r="F8" s="31" t="s">
        <v>95</v>
      </c>
      <c r="G8" s="33" t="s">
        <v>96</v>
      </c>
      <c r="H8" s="33" t="s">
        <v>81</v>
      </c>
      <c r="I8" s="31" t="n">
        <v>1400</v>
      </c>
      <c r="J8" s="31" t="n"/>
      <c r="K8" s="35" t="n"/>
      <c r="L8" s="31" t="n"/>
      <c r="M8" s="31" t="n"/>
      <c r="N8" s="31" t="n"/>
      <c r="O8" s="31">
        <f>IF(L8=0,I8-M8,0)</f>
        <v/>
      </c>
      <c r="P8" s="31" t="n"/>
      <c r="Q8" s="32" t="n">
        <v>42739</v>
      </c>
      <c r="S8" s="0" t="s">
        <v>82</v>
      </c>
    </row>
    <row customHeight="1" ht="17.1" r="9" s="114" spans="1:19">
      <c r="A9" s="31" t="n">
        <v>10</v>
      </c>
      <c r="B9" s="31" t="s">
        <v>97</v>
      </c>
      <c r="C9" s="32" t="n">
        <v>42676</v>
      </c>
      <c r="D9" s="33" t="s">
        <v>78</v>
      </c>
      <c r="E9" s="34" t="s">
        <v>98</v>
      </c>
      <c r="F9" s="31" t="s">
        <v>95</v>
      </c>
      <c r="G9" s="33" t="s">
        <v>96</v>
      </c>
      <c r="H9" s="33" t="s">
        <v>81</v>
      </c>
      <c r="I9" s="31" t="n">
        <v>1400</v>
      </c>
      <c r="J9" s="31" t="n"/>
      <c r="K9" s="35" t="n"/>
      <c r="L9" s="31" t="n"/>
      <c r="M9" s="31" t="n"/>
      <c r="N9" s="31" t="n"/>
      <c r="O9" s="31">
        <f>IF(L9=0,I9-M9,0)</f>
        <v/>
      </c>
      <c r="P9" s="31" t="n"/>
      <c r="Q9" s="32" t="n">
        <v>42702</v>
      </c>
      <c r="S9" s="0" t="s">
        <v>82</v>
      </c>
    </row>
    <row customHeight="1" ht="17.1" r="10" s="114" spans="1:19">
      <c r="A10" s="31" t="n">
        <v>12</v>
      </c>
      <c r="B10" s="31" t="s">
        <v>103</v>
      </c>
      <c r="C10" s="32" t="n">
        <v>42746</v>
      </c>
      <c r="D10" s="33" t="s">
        <v>78</v>
      </c>
      <c r="E10" s="34" t="s">
        <v>104</v>
      </c>
      <c r="F10" s="31" t="n"/>
      <c r="G10" s="33" t="s">
        <v>96</v>
      </c>
      <c r="H10" s="33" t="s">
        <v>81</v>
      </c>
      <c r="I10" s="31" t="n">
        <v>1400</v>
      </c>
      <c r="J10" s="31" t="n"/>
      <c r="K10" s="35">
        <f>I10*J10</f>
        <v/>
      </c>
      <c r="L10" s="31">
        <f>K10*0.1</f>
        <v/>
      </c>
      <c r="M10" s="31" t="n"/>
      <c r="N10" s="31" t="n"/>
      <c r="O10" s="31" t="n">
        <v>2800</v>
      </c>
      <c r="P10" s="31">
        <f>K10-L10</f>
        <v/>
      </c>
      <c r="Q10" s="32" t="n">
        <v>42755</v>
      </c>
      <c r="S10" s="0" t="s">
        <v>105</v>
      </c>
    </row>
    <row customHeight="1" ht="17.1" r="11" s="114" spans="1:19">
      <c r="A11" s="31" t="n">
        <v>19</v>
      </c>
      <c r="B11" s="31" t="s">
        <v>117</v>
      </c>
      <c r="C11" s="32" t="n">
        <v>42861</v>
      </c>
      <c r="D11" s="33" t="s">
        <v>78</v>
      </c>
      <c r="E11" s="34" t="s">
        <v>118</v>
      </c>
      <c r="F11" s="31" t="n"/>
      <c r="G11" s="33" t="s">
        <v>96</v>
      </c>
      <c r="H11" s="33" t="s">
        <v>81</v>
      </c>
      <c r="I11" s="31" t="n">
        <v>1400</v>
      </c>
      <c r="J11" s="31" t="n"/>
      <c r="K11" s="35">
        <f>I11*J11</f>
        <v/>
      </c>
      <c r="L11" s="31">
        <f>K11*0.1</f>
        <v/>
      </c>
      <c r="M11" s="31" t="n"/>
      <c r="N11" s="31" t="n"/>
      <c r="O11" s="31">
        <f>I11-M11</f>
        <v/>
      </c>
      <c r="P11" s="31">
        <f>K11-L11</f>
        <v/>
      </c>
      <c r="Q11" s="32" t="n">
        <v>42874</v>
      </c>
    </row>
    <row customHeight="1" ht="17.1" r="12" s="114" spans="1:19">
      <c r="A12" s="31" t="n">
        <v>26</v>
      </c>
      <c r="B12" s="31" t="s">
        <v>125</v>
      </c>
      <c r="C12" s="32" t="n">
        <v>42894</v>
      </c>
      <c r="D12" s="33" t="s">
        <v>126</v>
      </c>
      <c r="E12" s="33" t="s">
        <v>127</v>
      </c>
      <c r="F12" s="31" t="n"/>
      <c r="G12" s="33" t="s">
        <v>128</v>
      </c>
      <c r="H12" s="33" t="s">
        <v>129</v>
      </c>
      <c r="I12" s="31" t="n">
        <v>1600</v>
      </c>
      <c r="J12" s="31" t="n"/>
      <c r="K12" s="35">
        <f>I12*J12</f>
        <v/>
      </c>
      <c r="L12" s="31">
        <f>K12*0.1</f>
        <v/>
      </c>
      <c r="M12" s="31" t="n"/>
      <c r="N12" s="31" t="n"/>
      <c r="O12" s="31">
        <f>I12-M12</f>
        <v/>
      </c>
      <c r="P12" s="31">
        <f>K12-L12</f>
        <v/>
      </c>
      <c r="Q12" s="32" t="n"/>
    </row>
    <row customHeight="1" ht="16.5" r="13" s="114" spans="1:19">
      <c r="A13" s="31" t="n">
        <v>32</v>
      </c>
      <c r="B13" s="31" t="s">
        <v>139</v>
      </c>
      <c r="C13" s="32" t="n">
        <v>42961</v>
      </c>
      <c r="D13" s="31" t="s">
        <v>140</v>
      </c>
      <c r="E13" s="31" t="s">
        <v>141</v>
      </c>
      <c r="F13" s="31" t="n"/>
      <c r="G13" s="33" t="s">
        <v>96</v>
      </c>
      <c r="H13" s="33" t="s">
        <v>81</v>
      </c>
      <c r="I13" s="31" t="n">
        <v>1400</v>
      </c>
      <c r="J13" s="31" t="n"/>
      <c r="K13" s="35">
        <f>I13*J13</f>
        <v/>
      </c>
      <c r="L13" s="31">
        <f>K13*0.1</f>
        <v/>
      </c>
      <c r="M13" s="31" t="n"/>
      <c r="N13" s="31" t="n"/>
      <c r="O13" s="31">
        <f>I13-M13</f>
        <v/>
      </c>
      <c r="P13" s="31">
        <f>K13-L13</f>
        <v/>
      </c>
      <c r="Q13" s="32" t="n">
        <v>43007</v>
      </c>
    </row>
    <row customHeight="1" ht="15" r="14" s="114" spans="1:19">
      <c r="A14" s="31" t="n">
        <v>33</v>
      </c>
      <c r="B14" s="31" t="s">
        <v>142</v>
      </c>
      <c r="C14" s="32" t="n">
        <v>42961</v>
      </c>
      <c r="D14" s="31" t="s">
        <v>143</v>
      </c>
      <c r="E14" s="31" t="s">
        <v>141</v>
      </c>
      <c r="F14" s="31" t="n"/>
      <c r="G14" s="31" t="s">
        <v>144</v>
      </c>
      <c r="H14" s="31" t="s">
        <v>145</v>
      </c>
      <c r="I14" s="31" t="n">
        <v>1600</v>
      </c>
      <c r="J14" s="31" t="n"/>
      <c r="K14" s="35">
        <f>I14*J14</f>
        <v/>
      </c>
      <c r="L14" s="31">
        <f>K14*0.1</f>
        <v/>
      </c>
      <c r="M14" s="31" t="n"/>
      <c r="N14" s="31" t="n"/>
      <c r="O14" s="31">
        <f>I14-M14</f>
        <v/>
      </c>
      <c r="P14" s="31">
        <f>K14-L14</f>
        <v/>
      </c>
      <c r="Q14" s="32" t="n">
        <v>42966</v>
      </c>
    </row>
    <row customHeight="1" ht="15" r="15" s="114" spans="1:19">
      <c r="A15" s="31" t="n">
        <v>34</v>
      </c>
      <c r="B15" s="31" t="s">
        <v>146</v>
      </c>
      <c r="C15" s="32" t="n">
        <v>42961</v>
      </c>
      <c r="D15" s="31" t="s">
        <v>147</v>
      </c>
      <c r="E15" s="31" t="s">
        <v>141</v>
      </c>
      <c r="F15" s="31" t="n"/>
      <c r="G15" s="31" t="s">
        <v>144</v>
      </c>
      <c r="H15" s="31" t="s">
        <v>145</v>
      </c>
      <c r="I15" s="31" t="n">
        <v>1600</v>
      </c>
      <c r="J15" s="31" t="n"/>
      <c r="K15" s="35">
        <f>I15*J15</f>
        <v/>
      </c>
      <c r="L15" s="31">
        <f>K15*0.1</f>
        <v/>
      </c>
      <c r="M15" s="31" t="n"/>
      <c r="N15" s="31" t="n"/>
      <c r="O15" s="31">
        <f>I15-M15</f>
        <v/>
      </c>
      <c r="P15" s="31">
        <f>K15-L15</f>
        <v/>
      </c>
      <c r="Q15" s="32" t="n">
        <v>42966</v>
      </c>
    </row>
    <row customHeight="1" ht="16.5" r="16" s="114" spans="1:19">
      <c r="A16" s="31" t="n">
        <v>37</v>
      </c>
      <c r="B16" s="31" t="s">
        <v>152</v>
      </c>
      <c r="C16" s="32" t="n">
        <v>43003</v>
      </c>
      <c r="D16" s="31" t="s">
        <v>78</v>
      </c>
      <c r="E16" s="31" t="s">
        <v>153</v>
      </c>
      <c r="F16" s="31" t="n"/>
      <c r="G16" s="33" t="s">
        <v>96</v>
      </c>
      <c r="H16" s="33" t="s">
        <v>81</v>
      </c>
      <c r="I16" s="31" t="n">
        <v>1400</v>
      </c>
      <c r="J16" s="31" t="n"/>
      <c r="K16" s="35" t="n"/>
      <c r="L16" s="31" t="n"/>
      <c r="M16" s="31" t="n"/>
      <c r="N16" s="31" t="n"/>
      <c r="O16" s="31">
        <f>I16-M16</f>
        <v/>
      </c>
      <c r="P16" s="31" t="n"/>
      <c r="Q16" s="31" t="n"/>
    </row>
    <row customHeight="1" ht="15" r="17" s="114" spans="1:19">
      <c r="A17" s="31" t="n">
        <v>38</v>
      </c>
      <c r="B17" s="31" t="s">
        <v>154</v>
      </c>
      <c r="C17" s="32" t="n">
        <v>43003</v>
      </c>
      <c r="D17" s="31" t="s">
        <v>155</v>
      </c>
      <c r="E17" s="31" t="s">
        <v>153</v>
      </c>
      <c r="F17" s="31" t="n"/>
      <c r="G17" s="31" t="s">
        <v>144</v>
      </c>
      <c r="H17" s="31" t="s">
        <v>145</v>
      </c>
      <c r="I17" s="31" t="n">
        <v>1600</v>
      </c>
      <c r="J17" s="31" t="n"/>
      <c r="K17" s="35" t="n"/>
      <c r="L17" s="31" t="n"/>
      <c r="M17" s="31" t="n"/>
      <c r="N17" s="31" t="n"/>
      <c r="O17" s="31">
        <f>I17-M17</f>
        <v/>
      </c>
      <c r="P17" s="31" t="n"/>
      <c r="Q17" s="46" t="n">
        <v>43004</v>
      </c>
    </row>
    <row customHeight="1" ht="16.5" r="18" s="114" spans="1:19">
      <c r="A18" s="31" t="n">
        <v>42</v>
      </c>
      <c r="B18" s="31" t="s">
        <v>162</v>
      </c>
      <c r="C18" s="32" t="n">
        <v>43013</v>
      </c>
      <c r="D18" s="31" t="s">
        <v>78</v>
      </c>
      <c r="E18" s="38" t="n">
        <v>42979</v>
      </c>
      <c r="F18" s="31" t="n"/>
      <c r="G18" s="33" t="s">
        <v>96</v>
      </c>
      <c r="H18" s="33" t="s">
        <v>81</v>
      </c>
      <c r="I18" s="31" t="n">
        <v>1400</v>
      </c>
      <c r="J18" s="31" t="n"/>
      <c r="K18" s="35" t="n"/>
      <c r="L18" s="31" t="n"/>
      <c r="M18" s="31" t="n"/>
      <c r="N18" s="31" t="n"/>
      <c r="O18" s="31" t="n"/>
      <c r="P18" s="31" t="n"/>
      <c r="Q18" s="31" t="n"/>
    </row>
  </sheetData>
  <autoFilter ref="A2:S17"/>
  <printOptions gridLines="0" gridLinesSet="1" headings="0" horizontalCentered="1" verticalCentered="0"/>
  <pageMargins bottom="0.75" footer="0.511805555555555" header="0.3" left="0.340277777777778" right="0.340277777777778" top="0.75"/>
  <pageSetup blackAndWhite="0" copies="1" draft="0" firstPageNumber="0" fitToHeight="1" fitToWidth="1" horizontalDpi="300" orientation="portrait" pageOrder="downThenOver" paperSize="9" scale="100" useFirstPageNumber="0" verticalDpi="300"/>
  <headerFooter>
    <oddHeader>&amp;C&amp;"Arial,Bold"&amp;14&amp;K000000BOSS Invoice Module (BIM)</oddHeader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T10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selection activeCell="C5" activeCellId="0" pane="topLeft" sqref="C5"/>
    </sheetView>
  </sheetViews>
  <sheetFormatPr baseColWidth="10" defaultRowHeight="15"/>
  <cols>
    <col customWidth="1" max="1" min="1" width="4.57"/>
    <col customWidth="1" max="2" min="2" width="9.85"/>
    <col customWidth="1" max="3" min="3" width="12.14"/>
    <col customWidth="1" max="4" min="4" width="9.85"/>
    <col customWidth="1" max="5" min="5" width="14.85"/>
    <col customWidth="1" max="6" min="6" width="13.43"/>
    <col customWidth="1" max="7" min="7" width="8.699999999999999"/>
    <col customWidth="1" max="8" min="8" width="12"/>
    <col customWidth="1" max="9" min="9" width="8.699999999999999"/>
    <col customWidth="1" max="10" min="10" width="6.28"/>
    <col customWidth="1" max="11" min="11" width="5"/>
    <col customWidth="1" max="12" min="12" width="6.85"/>
    <col customWidth="1" hidden="1" max="13" min="13" width="9.140000000000001"/>
    <col customWidth="1" max="15" min="14" width="7.57"/>
    <col customWidth="1" hidden="1" max="16" min="16" width="9.140000000000001"/>
    <col customWidth="1" max="17" min="17" width="8.699999999999999"/>
    <col customWidth="1" max="18" min="18" width="10.43"/>
    <col customWidth="1" hidden="1" max="20" min="19" width="9.140000000000001"/>
    <col customWidth="1" max="1025" min="21" width="9.140000000000001"/>
  </cols>
  <sheetData>
    <row customHeight="1" ht="15" r="1" s="114" spans="1:20">
      <c r="A1" s="0" t="n">
        <v>20</v>
      </c>
      <c r="B1" s="0" t="s">
        <v>74</v>
      </c>
      <c r="S1" s="0">
        <f>COUNT(A3:A1463)</f>
        <v/>
      </c>
    </row>
    <row customHeight="1" ht="33" r="2" s="114" spans="1:20">
      <c r="A2" s="4" t="s">
        <v>0</v>
      </c>
      <c r="B2" s="4" t="s">
        <v>1</v>
      </c>
      <c r="C2" s="48" t="s">
        <v>166</v>
      </c>
      <c r="D2" s="4" t="s">
        <v>2</v>
      </c>
      <c r="E2" s="4" t="s">
        <v>3</v>
      </c>
      <c r="F2" s="4" t="s">
        <v>4</v>
      </c>
      <c r="G2" s="6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29" t="s">
        <v>10</v>
      </c>
      <c r="M2" s="4" t="s">
        <v>11</v>
      </c>
      <c r="N2" s="6" t="s">
        <v>12</v>
      </c>
      <c r="O2" s="6" t="s">
        <v>13</v>
      </c>
      <c r="P2" s="6" t="s">
        <v>75</v>
      </c>
      <c r="Q2" s="6" t="s">
        <v>14</v>
      </c>
      <c r="R2" s="4" t="s">
        <v>16</v>
      </c>
      <c r="S2" s="30" t="s">
        <v>76</v>
      </c>
      <c r="T2" s="30" t="s">
        <v>32</v>
      </c>
    </row>
    <row customHeight="1" ht="21.95" r="3" s="114" spans="1:20">
      <c r="A3" s="49" t="n">
        <v>30</v>
      </c>
      <c r="B3" s="50" t="s">
        <v>134</v>
      </c>
      <c r="C3" s="50" t="s">
        <v>134</v>
      </c>
      <c r="D3" s="51" t="n">
        <v>42979</v>
      </c>
      <c r="E3" s="52" t="s">
        <v>135</v>
      </c>
      <c r="F3" s="53" t="s">
        <v>136</v>
      </c>
      <c r="G3" s="50" t="n"/>
      <c r="H3" s="52" t="s">
        <v>101</v>
      </c>
      <c r="I3" s="52" t="s">
        <v>102</v>
      </c>
      <c r="J3" s="50" t="n">
        <v>11250</v>
      </c>
      <c r="K3" s="50" t="n">
        <v>63.45</v>
      </c>
      <c r="L3" s="54">
        <f>J3*K3</f>
        <v/>
      </c>
      <c r="M3" s="50" t="n">
        <v>0</v>
      </c>
      <c r="N3" s="50">
        <f>9/100*L3</f>
        <v/>
      </c>
      <c r="O3" s="50">
        <f>9/100*L3</f>
        <v/>
      </c>
      <c r="P3" s="50" t="n"/>
      <c r="Q3" s="55">
        <f>SUM(L3,N3,O3)-M3</f>
        <v/>
      </c>
      <c r="R3" s="56" t="n"/>
      <c r="T3" s="0" t="n">
        <v>1265220</v>
      </c>
    </row>
    <row customHeight="1" ht="21.95" r="4" s="114" spans="1:20">
      <c r="A4" s="49" t="n">
        <v>31</v>
      </c>
      <c r="B4" s="50" t="s">
        <v>137</v>
      </c>
      <c r="C4" s="50" t="s">
        <v>137</v>
      </c>
      <c r="D4" s="51" t="n">
        <v>42979</v>
      </c>
      <c r="E4" s="52" t="s">
        <v>138</v>
      </c>
      <c r="F4" s="53" t="s">
        <v>136</v>
      </c>
      <c r="G4" s="50" t="n"/>
      <c r="H4" s="52" t="s">
        <v>110</v>
      </c>
      <c r="I4" s="52" t="s">
        <v>102</v>
      </c>
      <c r="J4" s="50" t="n">
        <v>1500</v>
      </c>
      <c r="K4" s="50" t="n">
        <v>63.45</v>
      </c>
      <c r="L4" s="54">
        <f>J4*K4</f>
        <v/>
      </c>
      <c r="M4" s="50" t="n">
        <v>0</v>
      </c>
      <c r="N4" s="50">
        <f>9/100*L4</f>
        <v/>
      </c>
      <c r="O4" s="50">
        <f>9/100*L4</f>
        <v/>
      </c>
      <c r="P4" s="50" t="n"/>
      <c r="Q4" s="55">
        <f>SUM(L4,N4,O4)-M4</f>
        <v/>
      </c>
      <c r="R4" s="56" t="n"/>
      <c r="T4" s="0">
        <f>T3-$AA$27</f>
        <v/>
      </c>
    </row>
    <row customHeight="1" ht="21.95" r="5" s="114" spans="1:20">
      <c r="A5" s="49" t="n">
        <v>35</v>
      </c>
      <c r="B5" s="57" t="s">
        <v>148</v>
      </c>
      <c r="C5" s="57" t="s">
        <v>139</v>
      </c>
      <c r="D5" s="51" t="n">
        <v>42979</v>
      </c>
      <c r="E5" s="58" t="s">
        <v>149</v>
      </c>
      <c r="F5" s="50" t="n"/>
      <c r="G5" s="50" t="n">
        <v>5053002</v>
      </c>
      <c r="H5" s="52" t="s">
        <v>115</v>
      </c>
      <c r="I5" s="52" t="s">
        <v>102</v>
      </c>
      <c r="J5" s="50" t="n">
        <v>1200</v>
      </c>
      <c r="K5" s="50" t="n">
        <v>63.45</v>
      </c>
      <c r="L5" s="54">
        <f>J5*K5</f>
        <v/>
      </c>
      <c r="M5" s="50" t="n">
        <v>0</v>
      </c>
      <c r="N5" s="50">
        <f>9/100*L5</f>
        <v/>
      </c>
      <c r="O5" s="50">
        <f>9/100*L5</f>
        <v/>
      </c>
      <c r="P5" s="50">
        <f>J5-N5</f>
        <v/>
      </c>
      <c r="Q5" s="55">
        <f>SUM(L5,N5,O5)-M5</f>
        <v/>
      </c>
      <c r="R5" s="50" t="n"/>
    </row>
    <row customHeight="1" ht="21.95" r="6" s="114" spans="1:20">
      <c r="A6" s="49" t="n">
        <v>36</v>
      </c>
      <c r="B6" s="57" t="s">
        <v>150</v>
      </c>
      <c r="C6" s="57" t="s">
        <v>142</v>
      </c>
      <c r="D6" s="51" t="n">
        <v>42979</v>
      </c>
      <c r="E6" s="58" t="s">
        <v>151</v>
      </c>
      <c r="F6" s="50" t="n"/>
      <c r="G6" s="50" t="n">
        <v>224</v>
      </c>
      <c r="H6" s="52" t="s">
        <v>115</v>
      </c>
      <c r="I6" s="52" t="s">
        <v>102</v>
      </c>
      <c r="J6" s="50" t="n">
        <v>1200</v>
      </c>
      <c r="K6" s="50" t="n">
        <v>63.45</v>
      </c>
      <c r="L6" s="54">
        <f>J6*K6</f>
        <v/>
      </c>
      <c r="M6" s="50" t="n">
        <v>0</v>
      </c>
      <c r="N6" s="50">
        <f>9/100*L6</f>
        <v/>
      </c>
      <c r="O6" s="50">
        <f>9/100*L6</f>
        <v/>
      </c>
      <c r="P6" s="50">
        <f>J6-N6</f>
        <v/>
      </c>
      <c r="Q6" s="55">
        <f>SUM(L6,N6,O6)-M6</f>
        <v/>
      </c>
      <c r="R6" s="50" t="n"/>
    </row>
    <row customFormat="1" customHeight="1" ht="21.95" r="7" s="66" spans="1:20">
      <c r="A7" s="59" t="n">
        <v>39</v>
      </c>
      <c r="B7" s="60" t="s">
        <v>156</v>
      </c>
      <c r="C7" s="60" t="s">
        <v>146</v>
      </c>
      <c r="D7" s="61" t="n">
        <v>43004</v>
      </c>
      <c r="E7" s="62" t="s">
        <v>157</v>
      </c>
      <c r="F7" s="62" t="n"/>
      <c r="G7" s="62" t="s">
        <v>158</v>
      </c>
      <c r="H7" s="63" t="s">
        <v>159</v>
      </c>
      <c r="I7" s="63" t="s">
        <v>42</v>
      </c>
      <c r="J7" s="62" t="n">
        <v>1200</v>
      </c>
      <c r="K7" s="62" t="n">
        <v>64.5</v>
      </c>
      <c r="L7" s="64">
        <f>J7*K7</f>
        <v/>
      </c>
      <c r="M7" s="62" t="n">
        <v>0</v>
      </c>
      <c r="N7" s="62">
        <f>9/100*L7</f>
        <v/>
      </c>
      <c r="O7" s="62">
        <f>9/100*L7</f>
        <v/>
      </c>
      <c r="P7" s="62">
        <f>J7-N7</f>
        <v/>
      </c>
      <c r="Q7" s="65">
        <f>SUM(L7,N7,O7)-M7</f>
        <v/>
      </c>
      <c r="R7" s="62" t="n"/>
    </row>
    <row customHeight="1" ht="21.95" r="8" s="114" spans="1:20">
      <c r="A8" s="49" t="n">
        <v>40</v>
      </c>
      <c r="B8" s="57" t="s">
        <v>160</v>
      </c>
      <c r="C8" s="57" t="s">
        <v>148</v>
      </c>
      <c r="D8" s="51" t="n">
        <v>43013</v>
      </c>
      <c r="E8" s="52" t="s">
        <v>135</v>
      </c>
      <c r="F8" s="53" t="n">
        <v>42979</v>
      </c>
      <c r="G8" s="50" t="n"/>
      <c r="H8" s="52" t="s">
        <v>101</v>
      </c>
      <c r="I8" s="52" t="s">
        <v>102</v>
      </c>
      <c r="J8" s="50" t="n"/>
      <c r="K8" s="50" t="n">
        <v>64.5</v>
      </c>
      <c r="L8" s="54" t="n">
        <v>387000</v>
      </c>
      <c r="M8" s="50" t="n"/>
      <c r="N8" s="50">
        <f>9/100*L8</f>
        <v/>
      </c>
      <c r="O8" s="50">
        <f>9/100*L8</f>
        <v/>
      </c>
      <c r="P8" s="50" t="n"/>
      <c r="Q8" s="55">
        <f>SUM(L8,N8,O8)-M8</f>
        <v/>
      </c>
      <c r="R8" s="50" t="n"/>
    </row>
    <row customHeight="1" ht="21.95" r="9" s="114" spans="1:20">
      <c r="A9" s="49" t="n">
        <v>41</v>
      </c>
      <c r="B9" s="57" t="s">
        <v>161</v>
      </c>
      <c r="C9" s="57" t="s">
        <v>150</v>
      </c>
      <c r="D9" s="51" t="n">
        <v>43013</v>
      </c>
      <c r="E9" s="52" t="s">
        <v>138</v>
      </c>
      <c r="F9" s="53" t="n">
        <v>42979</v>
      </c>
      <c r="G9" s="50" t="n"/>
      <c r="H9" s="52" t="s">
        <v>110</v>
      </c>
      <c r="I9" s="52" t="s">
        <v>102</v>
      </c>
      <c r="J9" s="50" t="n"/>
      <c r="K9" s="50" t="n">
        <v>64.5</v>
      </c>
      <c r="L9" s="54" t="n">
        <v>96750</v>
      </c>
      <c r="M9" s="50" t="n"/>
      <c r="N9" s="50">
        <f>9/100*L9</f>
        <v/>
      </c>
      <c r="O9" s="50">
        <f>9/100*L9</f>
        <v/>
      </c>
      <c r="P9" s="50" t="n"/>
      <c r="Q9" s="55">
        <f>SUM(L9,N9,O9)-M9</f>
        <v/>
      </c>
      <c r="R9" s="50" t="n"/>
    </row>
    <row customHeight="1" ht="21.95" r="10" s="114" spans="1:20">
      <c r="A10" s="49" t="n">
        <v>43</v>
      </c>
      <c r="B10" s="57" t="s">
        <v>163</v>
      </c>
      <c r="C10" s="57" t="s">
        <v>152</v>
      </c>
      <c r="D10" s="51" t="n">
        <v>43013</v>
      </c>
      <c r="E10" s="50" t="s">
        <v>164</v>
      </c>
      <c r="F10" s="50" t="n"/>
      <c r="G10" s="50" t="s">
        <v>165</v>
      </c>
      <c r="H10" s="67" t="s">
        <v>115</v>
      </c>
      <c r="I10" s="67" t="s">
        <v>102</v>
      </c>
      <c r="J10" s="58" t="n">
        <v>1200</v>
      </c>
      <c r="K10" s="58" t="n">
        <v>64.5</v>
      </c>
      <c r="L10" s="68">
        <f>J10*K10</f>
        <v/>
      </c>
      <c r="M10" s="50" t="n"/>
      <c r="N10" s="58">
        <f>9/100*L10</f>
        <v/>
      </c>
      <c r="O10" s="58">
        <f>9/100*L10</f>
        <v/>
      </c>
      <c r="P10" s="58">
        <f>J10-N10</f>
        <v/>
      </c>
      <c r="Q10" s="69">
        <f>SUM(L10,N10,O10)-M10</f>
        <v/>
      </c>
      <c r="R10" s="50" t="n"/>
    </row>
  </sheetData>
  <autoFilter ref="A2:T6"/>
  <printOptions gridLines="0" gridLinesSet="1" headings="0" horizontalCentered="1" verticalCentered="0"/>
  <pageMargins bottom="0.75" footer="0.511805555555555" header="0.3" left="0.340277777777778" right="0.340277777777778" top="0.75"/>
  <pageSetup blackAndWhite="0" copies="1" draft="0" firstPageNumber="0" fitToHeight="1" fitToWidth="1" horizontalDpi="300" orientation="portrait" pageOrder="downThenOver" paperSize="9" scale="100" useFirstPageNumber="0" verticalDpi="300"/>
  <headerFooter>
    <oddHeader>&amp;C&amp;"Arial,Bold"&amp;14&amp;K000000BOSS Invoice Module (BIM)</oddHeader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2:N6"/>
  <sheetViews>
    <sheetView colorId="64" defaultGridColor="1" rightToLeft="0" showFormulas="0" showOutlineSymbols="1" showRowColHeaders="1" showZeros="1" tabSelected="0" topLeftCell="A1" view="normal" workbookViewId="0" zoomScale="80" zoomScaleNormal="80" zoomScalePageLayoutView="100">
      <selection activeCell="D11" activeCellId="0" pane="topLeft" sqref="D11"/>
    </sheetView>
  </sheetViews>
  <sheetFormatPr baseColWidth="10" defaultRowHeight="15"/>
  <cols>
    <col customWidth="1" max="1" min="1" width="4.43"/>
    <col customWidth="1" max="2" min="2" width="10.57"/>
    <col customWidth="1" max="3" min="3" width="9.85"/>
    <col customWidth="1" max="4" min="4" width="12.85"/>
    <col customWidth="1" max="5" min="5" width="6.43"/>
    <col customWidth="1" max="6" min="6" width="7.28"/>
    <col customWidth="1" max="7" min="7" width="10.71"/>
    <col customWidth="1" max="8" min="8" width="5.7"/>
    <col customWidth="1" max="9" min="9" width="5"/>
    <col customWidth="1" max="10" min="10" width="6"/>
    <col customWidth="1" max="11" min="11" width="8.57"/>
    <col customWidth="1" max="12" min="12" width="7.57"/>
    <col customWidth="1" max="13" min="13" width="8.57"/>
    <col customWidth="1" max="14" min="14" width="12.85"/>
    <col customWidth="1" max="1025" min="15" width="8.57"/>
  </cols>
  <sheetData>
    <row customHeight="1" ht="15" r="1" s="114" spans="1:14"/>
    <row customFormat="1" customHeight="1" ht="18" r="2" s="70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14</v>
      </c>
      <c r="N2" s="4" t="s">
        <v>167</v>
      </c>
    </row>
    <row customHeight="1" ht="18" r="3" s="114" spans="1:14">
      <c r="A3" s="71" t="n">
        <v>1</v>
      </c>
      <c r="B3" s="71" t="s">
        <v>108</v>
      </c>
      <c r="C3" s="72" t="n">
        <v>42776</v>
      </c>
      <c r="D3" s="73" t="s">
        <v>109</v>
      </c>
      <c r="E3" s="74" t="n">
        <v>42736</v>
      </c>
      <c r="F3" s="71" t="n"/>
      <c r="G3" s="73" t="s">
        <v>110</v>
      </c>
      <c r="H3" s="75" t="s">
        <v>168</v>
      </c>
      <c r="I3" s="71" t="n">
        <v>750</v>
      </c>
      <c r="J3" s="71" t="n">
        <v>67.8</v>
      </c>
      <c r="K3" s="76">
        <f>I3*J3</f>
        <v/>
      </c>
      <c r="L3" s="76">
        <f>K3*0.1</f>
        <v/>
      </c>
      <c r="M3" s="77">
        <f>K3-L3</f>
        <v/>
      </c>
      <c r="N3" s="78" t="n"/>
    </row>
    <row customHeight="1" ht="18" r="4" s="114" spans="1:14">
      <c r="A4" s="71" t="n">
        <v>2</v>
      </c>
      <c r="B4" s="71" t="s">
        <v>113</v>
      </c>
      <c r="C4" s="72" t="n">
        <v>42828</v>
      </c>
      <c r="D4" s="73" t="s">
        <v>114</v>
      </c>
      <c r="E4" s="75" t="n"/>
      <c r="F4" s="71" t="n">
        <v>140</v>
      </c>
      <c r="G4" s="73" t="s">
        <v>115</v>
      </c>
      <c r="H4" s="75" t="s">
        <v>168</v>
      </c>
      <c r="I4" s="71" t="n">
        <v>1200</v>
      </c>
      <c r="J4" s="71" t="n">
        <v>64.36</v>
      </c>
      <c r="K4" s="76">
        <f>I4*J4</f>
        <v/>
      </c>
      <c r="L4" s="76">
        <f>K4*0.1</f>
        <v/>
      </c>
      <c r="M4" s="77">
        <f>K4-L4</f>
        <v/>
      </c>
      <c r="N4" s="78" t="n"/>
    </row>
    <row customHeight="1" ht="18" r="5" s="114" spans="1:14">
      <c r="A5" s="71" t="n">
        <v>3</v>
      </c>
      <c r="B5" s="71" t="s">
        <v>122</v>
      </c>
      <c r="C5" s="72" t="n">
        <v>42861</v>
      </c>
      <c r="D5" s="73" t="s">
        <v>100</v>
      </c>
      <c r="E5" s="74" t="n">
        <v>42795</v>
      </c>
      <c r="F5" s="71" t="n"/>
      <c r="G5" s="73" t="s">
        <v>101</v>
      </c>
      <c r="H5" s="75" t="s">
        <v>168</v>
      </c>
      <c r="I5" s="71" t="n">
        <v>3750</v>
      </c>
      <c r="J5" s="71" t="n">
        <v>64.40000000000001</v>
      </c>
      <c r="K5" s="76">
        <f>I5*J5</f>
        <v/>
      </c>
      <c r="L5" s="76">
        <f>K5*0.1</f>
        <v/>
      </c>
      <c r="M5" s="77">
        <f>K5-L5</f>
        <v/>
      </c>
      <c r="N5" s="78" t="n"/>
    </row>
    <row customHeight="1" ht="18" r="6" s="114" spans="1:14">
      <c r="A6" s="71" t="n">
        <v>4</v>
      </c>
      <c r="B6" s="71" t="s">
        <v>132</v>
      </c>
      <c r="C6" s="72" t="n">
        <v>42922</v>
      </c>
      <c r="D6" s="79" t="s">
        <v>133</v>
      </c>
      <c r="E6" s="71" t="n"/>
      <c r="F6" s="71" t="n">
        <v>38</v>
      </c>
      <c r="G6" s="73" t="s">
        <v>115</v>
      </c>
      <c r="H6" s="75" t="s">
        <v>168</v>
      </c>
      <c r="I6" s="71" t="n">
        <v>1200</v>
      </c>
      <c r="J6" s="71" t="n">
        <v>64.36</v>
      </c>
      <c r="K6" s="76">
        <f>I6*J6</f>
        <v/>
      </c>
      <c r="L6" s="76">
        <f>K6*0.1</f>
        <v/>
      </c>
      <c r="M6" s="77">
        <f>K6-L6</f>
        <v/>
      </c>
      <c r="N6" s="78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J31"/>
  <sheetViews>
    <sheetView colorId="64" defaultGridColor="1" rightToLeft="0" showFormulas="0" showOutlineSymbols="1" showRowColHeaders="1" showZeros="1" tabSelected="0" topLeftCell="J1" view="normal" workbookViewId="0" zoomScale="80" zoomScaleNormal="80" zoomScalePageLayoutView="100">
      <selection activeCell="R23" activeCellId="0" pane="topLeft" sqref="R23"/>
    </sheetView>
  </sheetViews>
  <sheetFormatPr baseColWidth="10" defaultRowHeight="15"/>
  <cols>
    <col customWidth="1" max="1" min="1" width="4.57"/>
    <col customWidth="1" max="2" min="2" width="8.57"/>
    <col customWidth="1" max="3" min="3" width="11"/>
    <col customWidth="1" max="4" min="4" width="15.43"/>
    <col customWidth="1" max="7" min="5" width="8.57"/>
    <col customWidth="1" max="8" min="8" width="11"/>
    <col customWidth="1" max="9" min="9" width="7"/>
    <col customWidth="1" max="10" min="10" width="6.14"/>
    <col customWidth="1" max="11" min="11" width="9.279999999999999"/>
    <col customWidth="1" max="12" min="12" width="4.43"/>
    <col customWidth="1" max="16" min="13" width="9.279999999999999"/>
    <col customWidth="1" max="17" min="17" width="10.43"/>
    <col customWidth="1" max="19" min="18" width="8.57"/>
    <col customWidth="1" max="20" min="20" width="4.7"/>
    <col customWidth="1" max="21" min="21" width="8.57"/>
    <col customWidth="1" max="22" min="22" width="10.28"/>
    <col customWidth="1" max="23" min="23" width="15.43"/>
    <col customWidth="1" max="25" min="24" width="9.279999999999999"/>
    <col customWidth="1" max="27" min="26" width="8.57"/>
    <col customWidth="1" max="35" min="28" width="9.279999999999999"/>
    <col customWidth="1" max="36" min="36" width="10.28"/>
    <col customWidth="1" max="1025" min="37" width="8.57"/>
  </cols>
  <sheetData>
    <row customFormat="1" customHeight="1" ht="15" r="1" s="44" spans="1:36">
      <c r="A1" s="44" t="s">
        <v>169</v>
      </c>
      <c r="T1" s="44" t="s">
        <v>10</v>
      </c>
    </row>
    <row customHeight="1" ht="30" r="2" s="114" spans="1:3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29" t="s">
        <v>10</v>
      </c>
      <c r="L2" s="4" t="s">
        <v>11</v>
      </c>
      <c r="M2" s="6" t="s">
        <v>12</v>
      </c>
      <c r="N2" s="6" t="s">
        <v>13</v>
      </c>
      <c r="O2" s="6" t="s">
        <v>75</v>
      </c>
      <c r="P2" s="6" t="s">
        <v>14</v>
      </c>
      <c r="Q2" s="4" t="s">
        <v>16</v>
      </c>
      <c r="T2" s="4" t="s">
        <v>0</v>
      </c>
      <c r="U2" s="4" t="s">
        <v>1</v>
      </c>
      <c r="V2" s="4" t="s">
        <v>2</v>
      </c>
      <c r="W2" s="4" t="s">
        <v>3</v>
      </c>
      <c r="X2" s="4" t="s">
        <v>4</v>
      </c>
      <c r="Y2" s="6" t="s">
        <v>5</v>
      </c>
      <c r="Z2" s="4" t="s">
        <v>6</v>
      </c>
      <c r="AA2" s="4" t="s">
        <v>7</v>
      </c>
      <c r="AB2" s="4" t="s">
        <v>8</v>
      </c>
      <c r="AC2" s="4" t="s">
        <v>9</v>
      </c>
      <c r="AD2" s="29" t="s">
        <v>10</v>
      </c>
      <c r="AE2" s="4" t="s">
        <v>11</v>
      </c>
      <c r="AF2" s="6" t="s">
        <v>12</v>
      </c>
      <c r="AG2" s="6" t="s">
        <v>13</v>
      </c>
      <c r="AH2" s="6" t="s">
        <v>75</v>
      </c>
      <c r="AI2" s="6" t="s">
        <v>14</v>
      </c>
      <c r="AJ2" s="4" t="s">
        <v>16</v>
      </c>
    </row>
    <row customHeight="1" ht="16.5" r="3" s="114" spans="1:36">
      <c r="A3" s="31" t="n">
        <v>30</v>
      </c>
      <c r="B3" s="31" t="s">
        <v>134</v>
      </c>
      <c r="C3" s="32" t="n">
        <v>42979</v>
      </c>
      <c r="D3" s="33" t="s">
        <v>135</v>
      </c>
      <c r="E3" s="38" t="s">
        <v>136</v>
      </c>
      <c r="F3" s="31" t="n"/>
      <c r="G3" s="33" t="s">
        <v>101</v>
      </c>
      <c r="H3" s="33" t="s">
        <v>102</v>
      </c>
      <c r="I3" s="31" t="n">
        <v>11250</v>
      </c>
      <c r="J3" s="31" t="n">
        <v>63.45</v>
      </c>
      <c r="K3" s="35">
        <f>I3*J3</f>
        <v/>
      </c>
      <c r="L3" s="31" t="n">
        <v>0</v>
      </c>
      <c r="M3" s="31">
        <f>9/100*K3</f>
        <v/>
      </c>
      <c r="N3" s="31">
        <f>9/100*K3</f>
        <v/>
      </c>
      <c r="O3" s="31" t="n"/>
      <c r="P3" s="45">
        <f>SUM(K3,M3,N3)-L3</f>
        <v/>
      </c>
      <c r="Q3" s="32" t="n"/>
      <c r="T3" s="31" t="n">
        <v>30</v>
      </c>
      <c r="U3" s="31" t="s">
        <v>134</v>
      </c>
      <c r="V3" s="32" t="n">
        <v>42979</v>
      </c>
      <c r="W3" s="33" t="s">
        <v>135</v>
      </c>
      <c r="X3" s="38" t="s">
        <v>136</v>
      </c>
      <c r="Y3" s="31" t="n"/>
      <c r="Z3" s="33" t="s">
        <v>101</v>
      </c>
      <c r="AA3" s="33" t="s">
        <v>102</v>
      </c>
      <c r="AB3" s="31" t="n">
        <v>11250</v>
      </c>
      <c r="AC3" s="31" t="n">
        <v>63.45</v>
      </c>
      <c r="AD3" s="35">
        <f>AB3*AC3</f>
        <v/>
      </c>
      <c r="AE3" s="31" t="n">
        <v>0</v>
      </c>
      <c r="AF3" s="31">
        <f>9/100*AD3</f>
        <v/>
      </c>
      <c r="AG3" s="31">
        <f>9/100*AD3</f>
        <v/>
      </c>
      <c r="AH3" s="31">
        <f>AB3</f>
        <v/>
      </c>
      <c r="AI3" s="45">
        <f>SUM(AD3,AF3,AG3)-AE3</f>
        <v/>
      </c>
      <c r="AJ3" s="32" t="n"/>
    </row>
    <row customHeight="1" ht="16.5" r="4" s="114" spans="1:36">
      <c r="A4" s="31" t="n">
        <v>31</v>
      </c>
      <c r="B4" s="31" t="s">
        <v>137</v>
      </c>
      <c r="C4" s="32" t="n">
        <v>42979</v>
      </c>
      <c r="D4" s="33" t="s">
        <v>138</v>
      </c>
      <c r="E4" s="38" t="s">
        <v>136</v>
      </c>
      <c r="F4" s="31" t="n"/>
      <c r="G4" s="33" t="s">
        <v>110</v>
      </c>
      <c r="H4" s="33" t="s">
        <v>102</v>
      </c>
      <c r="I4" s="31" t="n">
        <v>1500</v>
      </c>
      <c r="J4" s="31" t="n">
        <v>63.45</v>
      </c>
      <c r="K4" s="35">
        <f>I4*J4</f>
        <v/>
      </c>
      <c r="L4" s="31" t="n">
        <v>0</v>
      </c>
      <c r="M4" s="31">
        <f>9/100*K4</f>
        <v/>
      </c>
      <c r="N4" s="31">
        <f>9/100*K4</f>
        <v/>
      </c>
      <c r="O4" s="31" t="n"/>
      <c r="P4" s="45">
        <f>SUM(K4,M4,N4)-L4</f>
        <v/>
      </c>
      <c r="Q4" s="32" t="n"/>
      <c r="T4" s="31" t="n">
        <v>31</v>
      </c>
      <c r="U4" s="31" t="s">
        <v>137</v>
      </c>
      <c r="V4" s="32" t="n">
        <v>42979</v>
      </c>
      <c r="W4" s="33" t="s">
        <v>138</v>
      </c>
      <c r="X4" s="38" t="s">
        <v>136</v>
      </c>
      <c r="Y4" s="31" t="n"/>
      <c r="Z4" s="33" t="s">
        <v>110</v>
      </c>
      <c r="AA4" s="33" t="s">
        <v>102</v>
      </c>
      <c r="AB4" s="31" t="n">
        <v>1500</v>
      </c>
      <c r="AC4" s="31" t="n">
        <v>63.45</v>
      </c>
      <c r="AD4" s="35">
        <f>AB4*AC4</f>
        <v/>
      </c>
      <c r="AE4" s="31" t="n">
        <v>0</v>
      </c>
      <c r="AF4" s="31">
        <f>9/100*AD4</f>
        <v/>
      </c>
      <c r="AG4" s="31">
        <f>9/100*AD4</f>
        <v/>
      </c>
      <c r="AH4" s="31">
        <f>AB4</f>
        <v/>
      </c>
      <c r="AI4" s="45">
        <f>SUM(AD4,AF4,AG4)-AE4</f>
        <v/>
      </c>
      <c r="AJ4" s="32" t="n"/>
    </row>
    <row customFormat="1" customHeight="1" ht="16.5" r="5" s="84" spans="1:36">
      <c r="A5" s="80" t="n">
        <v>32</v>
      </c>
      <c r="B5" s="80" t="s">
        <v>139</v>
      </c>
      <c r="C5" s="81" t="n">
        <v>42961</v>
      </c>
      <c r="D5" s="80" t="s">
        <v>140</v>
      </c>
      <c r="E5" s="80" t="s">
        <v>141</v>
      </c>
      <c r="F5" s="80" t="n"/>
      <c r="G5" s="82" t="s">
        <v>96</v>
      </c>
      <c r="H5" s="82" t="s">
        <v>81</v>
      </c>
      <c r="I5" s="80" t="n">
        <v>1400</v>
      </c>
      <c r="J5" s="80" t="n"/>
      <c r="K5" s="83">
        <f>I5*J5</f>
        <v/>
      </c>
      <c r="L5" s="80">
        <f>K5*0.1</f>
        <v/>
      </c>
      <c r="M5" s="80" t="n"/>
      <c r="N5" s="80" t="n"/>
      <c r="O5" s="80">
        <f>I5-M5</f>
        <v/>
      </c>
      <c r="P5" s="80">
        <f>K5-L5</f>
        <v/>
      </c>
      <c r="Q5" s="81" t="n">
        <v>43007</v>
      </c>
      <c r="T5" s="85" t="n">
        <v>32</v>
      </c>
      <c r="U5" s="85" t="s">
        <v>139</v>
      </c>
      <c r="V5" s="86" t="n">
        <v>42961</v>
      </c>
      <c r="W5" s="85" t="s">
        <v>114</v>
      </c>
      <c r="X5" s="85" t="n"/>
      <c r="Y5" s="85" t="n">
        <v>141</v>
      </c>
      <c r="Z5" s="87" t="s">
        <v>115</v>
      </c>
      <c r="AA5" s="87" t="s">
        <v>102</v>
      </c>
      <c r="AB5" s="85" t="n">
        <v>1200</v>
      </c>
      <c r="AC5" s="85" t="n">
        <v>64.36</v>
      </c>
      <c r="AD5" s="88" t="n">
        <v>77232</v>
      </c>
      <c r="AE5" s="85" t="n">
        <v>7723.2</v>
      </c>
      <c r="AF5" s="85">
        <f>9/100*AD5</f>
        <v/>
      </c>
      <c r="AG5" s="85">
        <f>9/100*AD5</f>
        <v/>
      </c>
      <c r="AH5" s="31">
        <f>AB5</f>
        <v/>
      </c>
      <c r="AI5" s="89">
        <f>SUM(AD5,AF5,AG5)-AE5</f>
        <v/>
      </c>
      <c r="AJ5" s="86" t="s">
        <v>90</v>
      </c>
    </row>
    <row customHeight="1" ht="15" r="6" s="114" spans="1:36">
      <c r="A6" s="80" t="n">
        <v>33</v>
      </c>
      <c r="B6" s="80" t="s">
        <v>142</v>
      </c>
      <c r="C6" s="81" t="n">
        <v>42961</v>
      </c>
      <c r="D6" s="80" t="s">
        <v>143</v>
      </c>
      <c r="E6" s="80" t="s">
        <v>141</v>
      </c>
      <c r="F6" s="80" t="n"/>
      <c r="G6" s="80" t="s">
        <v>144</v>
      </c>
      <c r="H6" s="80" t="s">
        <v>145</v>
      </c>
      <c r="I6" s="80" t="n">
        <v>1600</v>
      </c>
      <c r="J6" s="80" t="n"/>
      <c r="K6" s="83">
        <f>I6*J6</f>
        <v/>
      </c>
      <c r="L6" s="80">
        <f>K6*0.1</f>
        <v/>
      </c>
      <c r="M6" s="80" t="n"/>
      <c r="N6" s="80" t="n"/>
      <c r="O6" s="80">
        <f>I6-M6</f>
        <v/>
      </c>
      <c r="P6" s="80">
        <f>K6-L6</f>
        <v/>
      </c>
      <c r="Q6" s="81" t="n">
        <v>42966</v>
      </c>
      <c r="T6" s="85" t="n">
        <v>33</v>
      </c>
      <c r="U6" s="85" t="s">
        <v>142</v>
      </c>
      <c r="V6" s="86" t="n">
        <v>42961</v>
      </c>
      <c r="W6" s="85" t="s">
        <v>114</v>
      </c>
      <c r="X6" s="85" t="n"/>
      <c r="Y6" s="85" t="n">
        <v>142</v>
      </c>
      <c r="Z6" s="85" t="s">
        <v>115</v>
      </c>
      <c r="AA6" s="85" t="s">
        <v>102</v>
      </c>
      <c r="AB6" s="85" t="n">
        <v>1200</v>
      </c>
      <c r="AC6" s="85" t="n">
        <v>64.36</v>
      </c>
      <c r="AD6" s="88" t="n">
        <v>77232</v>
      </c>
      <c r="AE6" s="85" t="n">
        <v>7723.2</v>
      </c>
      <c r="AF6" s="85">
        <f>9/100*AD6</f>
        <v/>
      </c>
      <c r="AG6" s="85">
        <f>9/100*AD6</f>
        <v/>
      </c>
      <c r="AH6" s="31">
        <f>AB6</f>
        <v/>
      </c>
      <c r="AI6" s="89">
        <f>SUM(AD6,AF6,AG6)-AE6</f>
        <v/>
      </c>
      <c r="AJ6" s="86" t="s">
        <v>90</v>
      </c>
    </row>
    <row customHeight="1" ht="15" r="7" s="114" spans="1:36">
      <c r="A7" s="80" t="n">
        <v>34</v>
      </c>
      <c r="B7" s="80" t="s">
        <v>146</v>
      </c>
      <c r="C7" s="81" t="n">
        <v>42961</v>
      </c>
      <c r="D7" s="80" t="s">
        <v>147</v>
      </c>
      <c r="E7" s="80" t="s">
        <v>141</v>
      </c>
      <c r="F7" s="80" t="n"/>
      <c r="G7" s="80" t="s">
        <v>144</v>
      </c>
      <c r="H7" s="80" t="s">
        <v>145</v>
      </c>
      <c r="I7" s="80" t="n">
        <v>1600</v>
      </c>
      <c r="J7" s="80" t="n"/>
      <c r="K7" s="83">
        <f>I7*J7</f>
        <v/>
      </c>
      <c r="L7" s="80">
        <f>K7*0.1</f>
        <v/>
      </c>
      <c r="M7" s="80" t="n"/>
      <c r="N7" s="80" t="n"/>
      <c r="O7" s="80">
        <f>I7-M7</f>
        <v/>
      </c>
      <c r="P7" s="80">
        <f>K7-L7</f>
        <v/>
      </c>
      <c r="Q7" s="81" t="n">
        <v>42966</v>
      </c>
      <c r="T7" s="85" t="n">
        <v>34</v>
      </c>
      <c r="U7" s="85" t="s">
        <v>146</v>
      </c>
      <c r="V7" s="86" t="n">
        <v>42961</v>
      </c>
      <c r="W7" s="85" t="s">
        <v>114</v>
      </c>
      <c r="X7" s="85" t="n"/>
      <c r="Y7" s="85" t="n">
        <v>143</v>
      </c>
      <c r="Z7" s="85" t="s">
        <v>115</v>
      </c>
      <c r="AA7" s="85" t="s">
        <v>102</v>
      </c>
      <c r="AB7" s="85" t="n">
        <v>1200</v>
      </c>
      <c r="AC7" s="85" t="n">
        <v>64.36</v>
      </c>
      <c r="AD7" s="88" t="n">
        <v>77232</v>
      </c>
      <c r="AE7" s="85" t="n">
        <v>7723.2</v>
      </c>
      <c r="AF7" s="85">
        <f>9/100*AD7</f>
        <v/>
      </c>
      <c r="AG7" s="85">
        <f>9/100*AD7</f>
        <v/>
      </c>
      <c r="AH7" s="31">
        <f>AB7</f>
        <v/>
      </c>
      <c r="AI7" s="89">
        <f>SUM(AD7,AF7,AG7)-AE7</f>
        <v/>
      </c>
      <c r="AJ7" s="86" t="s">
        <v>90</v>
      </c>
    </row>
    <row customHeight="1" ht="16.5" r="8" s="114" spans="1:36">
      <c r="A8" s="31" t="n">
        <v>35</v>
      </c>
      <c r="B8" s="31" t="s">
        <v>148</v>
      </c>
      <c r="C8" s="32" t="n">
        <v>42979</v>
      </c>
      <c r="D8" s="31" t="s">
        <v>149</v>
      </c>
      <c r="E8" s="31" t="n"/>
      <c r="F8" s="31" t="n">
        <v>5053002</v>
      </c>
      <c r="G8" s="33" t="s">
        <v>115</v>
      </c>
      <c r="H8" s="33" t="s">
        <v>102</v>
      </c>
      <c r="I8" s="31" t="n">
        <v>1200</v>
      </c>
      <c r="J8" s="31" t="n">
        <v>63.45</v>
      </c>
      <c r="K8" s="35">
        <f>I8*J8</f>
        <v/>
      </c>
      <c r="L8" s="31" t="n">
        <v>0</v>
      </c>
      <c r="M8" s="31">
        <f>9/100*K8</f>
        <v/>
      </c>
      <c r="N8" s="31">
        <f>9/100*K8</f>
        <v/>
      </c>
      <c r="O8" s="31">
        <f>I8-M8</f>
        <v/>
      </c>
      <c r="P8" s="45">
        <f>SUM(K8,M8,N8)-L8</f>
        <v/>
      </c>
      <c r="Q8" s="31" t="n"/>
      <c r="T8" s="31" t="n">
        <v>35</v>
      </c>
      <c r="U8" s="31" t="s">
        <v>148</v>
      </c>
      <c r="V8" s="32" t="n">
        <v>42979</v>
      </c>
      <c r="W8" s="40" t="s">
        <v>149</v>
      </c>
      <c r="X8" s="31" t="n"/>
      <c r="Y8" s="31" t="n">
        <v>5053002</v>
      </c>
      <c r="Z8" s="33" t="s">
        <v>115</v>
      </c>
      <c r="AA8" s="33" t="s">
        <v>102</v>
      </c>
      <c r="AB8" s="31" t="n">
        <v>1200</v>
      </c>
      <c r="AC8" s="31" t="n">
        <v>63.45</v>
      </c>
      <c r="AD8" s="35">
        <f>AB8*AC8</f>
        <v/>
      </c>
      <c r="AE8" s="31" t="n">
        <v>0</v>
      </c>
      <c r="AF8" s="31">
        <f>9/100*AD8</f>
        <v/>
      </c>
      <c r="AG8" s="31">
        <f>9/100*AD8</f>
        <v/>
      </c>
      <c r="AH8" s="31">
        <f>AB8</f>
        <v/>
      </c>
      <c r="AI8" s="45">
        <f>SUM(AD8,AF8,AG8)-AE8</f>
        <v/>
      </c>
      <c r="AJ8" s="31" t="n"/>
    </row>
    <row customHeight="1" ht="16.5" r="9" s="114" spans="1:36">
      <c r="A9" s="31" t="n">
        <v>36</v>
      </c>
      <c r="B9" s="31" t="s">
        <v>150</v>
      </c>
      <c r="C9" s="32" t="n">
        <v>42979</v>
      </c>
      <c r="D9" s="31" t="s">
        <v>151</v>
      </c>
      <c r="E9" s="31" t="n"/>
      <c r="F9" s="31" t="n">
        <v>224</v>
      </c>
      <c r="G9" s="33" t="s">
        <v>115</v>
      </c>
      <c r="H9" s="33" t="s">
        <v>102</v>
      </c>
      <c r="I9" s="31" t="n">
        <v>1200</v>
      </c>
      <c r="J9" s="31" t="n">
        <v>63.45</v>
      </c>
      <c r="K9" s="35">
        <f>I9*J9</f>
        <v/>
      </c>
      <c r="L9" s="31" t="n">
        <v>0</v>
      </c>
      <c r="M9" s="31">
        <f>9/100*K9</f>
        <v/>
      </c>
      <c r="N9" s="31">
        <f>9/100*K9</f>
        <v/>
      </c>
      <c r="O9" s="31">
        <f>I9-M9</f>
        <v/>
      </c>
      <c r="P9" s="45">
        <f>SUM(K9,M9,N9)-L9</f>
        <v/>
      </c>
      <c r="Q9" s="31" t="n"/>
      <c r="T9" s="31" t="n">
        <v>36</v>
      </c>
      <c r="U9" s="31" t="s">
        <v>150</v>
      </c>
      <c r="V9" s="32" t="n">
        <v>42979</v>
      </c>
      <c r="W9" s="40" t="s">
        <v>151</v>
      </c>
      <c r="X9" s="31" t="n"/>
      <c r="Y9" s="31" t="n">
        <v>224</v>
      </c>
      <c r="Z9" s="33" t="s">
        <v>115</v>
      </c>
      <c r="AA9" s="33" t="s">
        <v>102</v>
      </c>
      <c r="AB9" s="31" t="n">
        <v>1200</v>
      </c>
      <c r="AC9" s="31" t="n">
        <v>63.45</v>
      </c>
      <c r="AD9" s="35">
        <f>AB9*AC9</f>
        <v/>
      </c>
      <c r="AE9" s="31" t="n">
        <v>0</v>
      </c>
      <c r="AF9" s="31">
        <f>9/100*AD9</f>
        <v/>
      </c>
      <c r="AG9" s="31">
        <f>9/100*AD9</f>
        <v/>
      </c>
      <c r="AH9" s="31">
        <f>AB9</f>
        <v/>
      </c>
      <c r="AI9" s="45">
        <f>SUM(AD9,AF9,AG9)-AE9</f>
        <v/>
      </c>
      <c r="AJ9" s="31" t="n"/>
    </row>
    <row customFormat="1" customHeight="1" ht="16.5" r="10" s="84" spans="1:36">
      <c r="A10" s="80" t="n">
        <v>37</v>
      </c>
      <c r="B10" s="80" t="s">
        <v>152</v>
      </c>
      <c r="C10" s="81" t="n">
        <v>43003</v>
      </c>
      <c r="D10" s="80" t="s">
        <v>78</v>
      </c>
      <c r="E10" s="80" t="s">
        <v>153</v>
      </c>
      <c r="F10" s="80" t="n"/>
      <c r="G10" s="82" t="s">
        <v>96</v>
      </c>
      <c r="H10" s="82" t="s">
        <v>81</v>
      </c>
      <c r="I10" s="80" t="n">
        <v>1400</v>
      </c>
      <c r="J10" s="80" t="n"/>
      <c r="K10" s="83" t="n"/>
      <c r="L10" s="80" t="n"/>
      <c r="M10" s="80" t="n"/>
      <c r="N10" s="80" t="n"/>
      <c r="O10" s="80">
        <f>I10-M10</f>
        <v/>
      </c>
      <c r="P10" s="80" t="n"/>
      <c r="Q10" s="80" t="n"/>
      <c r="T10" s="85" t="n">
        <v>37</v>
      </c>
      <c r="U10" s="85" t="s">
        <v>152</v>
      </c>
      <c r="V10" s="86" t="n">
        <v>43003</v>
      </c>
      <c r="W10" s="90" t="s">
        <v>149</v>
      </c>
      <c r="X10" s="85" t="s">
        <v>153</v>
      </c>
      <c r="Y10" s="31" t="n">
        <v>5053004</v>
      </c>
      <c r="Z10" s="85" t="s">
        <v>115</v>
      </c>
      <c r="AA10" s="85" t="s">
        <v>102</v>
      </c>
      <c r="AB10" s="85" t="n">
        <v>1200</v>
      </c>
      <c r="AC10" s="31" t="n">
        <v>63.45</v>
      </c>
      <c r="AD10" s="35">
        <f>AB10*AC10</f>
        <v/>
      </c>
      <c r="AE10" s="85" t="n"/>
      <c r="AF10" s="31">
        <f>9/100*AD10</f>
        <v/>
      </c>
      <c r="AG10" s="31">
        <f>9/100*AD10</f>
        <v/>
      </c>
      <c r="AH10" s="31">
        <f>AB10</f>
        <v/>
      </c>
      <c r="AI10" s="85">
        <f>SUM(AD10,AF10,AG10)-AE10</f>
        <v/>
      </c>
      <c r="AJ10" s="86" t="s">
        <v>90</v>
      </c>
    </row>
    <row customHeight="1" ht="15" r="11" s="114" spans="1:36">
      <c r="A11" s="80" t="n">
        <v>38</v>
      </c>
      <c r="B11" s="80" t="s">
        <v>154</v>
      </c>
      <c r="C11" s="81" t="n">
        <v>43003</v>
      </c>
      <c r="D11" s="80" t="s">
        <v>155</v>
      </c>
      <c r="E11" s="80" t="s">
        <v>153</v>
      </c>
      <c r="F11" s="80" t="n"/>
      <c r="G11" s="80" t="s">
        <v>144</v>
      </c>
      <c r="H11" s="80" t="s">
        <v>145</v>
      </c>
      <c r="I11" s="80" t="n">
        <v>1600</v>
      </c>
      <c r="J11" s="80" t="n"/>
      <c r="K11" s="83" t="n"/>
      <c r="L11" s="80" t="n"/>
      <c r="M11" s="80" t="n"/>
      <c r="N11" s="80" t="n"/>
      <c r="O11" s="80">
        <f>I11-M11</f>
        <v/>
      </c>
      <c r="P11" s="80" t="n"/>
      <c r="Q11" s="91" t="n">
        <v>43004</v>
      </c>
      <c r="T11" s="85" t="n">
        <v>38</v>
      </c>
      <c r="U11" s="85" t="s">
        <v>154</v>
      </c>
      <c r="V11" s="86" t="n">
        <v>43003</v>
      </c>
      <c r="W11" s="90" t="s">
        <v>151</v>
      </c>
      <c r="X11" s="85" t="s">
        <v>153</v>
      </c>
      <c r="Y11" s="31" t="n">
        <v>225</v>
      </c>
      <c r="Z11" s="85" t="s">
        <v>115</v>
      </c>
      <c r="AA11" s="85" t="s">
        <v>102</v>
      </c>
      <c r="AB11" s="85" t="n">
        <v>1200</v>
      </c>
      <c r="AC11" s="31" t="n">
        <v>63.45</v>
      </c>
      <c r="AD11" s="35">
        <f>AB11*AC11</f>
        <v/>
      </c>
      <c r="AE11" s="85" t="n"/>
      <c r="AF11" s="31">
        <f>9/100*AD11</f>
        <v/>
      </c>
      <c r="AG11" s="31">
        <f>9/100*AD11</f>
        <v/>
      </c>
      <c r="AH11" s="31">
        <f>AB11</f>
        <v/>
      </c>
      <c r="AI11" s="85">
        <f>SUM(AD11,AF11,AG11)-AE11</f>
        <v/>
      </c>
      <c r="AJ11" s="86" t="s">
        <v>90</v>
      </c>
    </row>
    <row customHeight="1" ht="16.5" r="12" s="114" spans="1:36">
      <c r="A12" s="31" t="n">
        <v>39</v>
      </c>
      <c r="B12" s="31" t="s">
        <v>156</v>
      </c>
      <c r="C12" s="32" t="n">
        <v>43004</v>
      </c>
      <c r="D12" s="31" t="s">
        <v>157</v>
      </c>
      <c r="E12" s="31" t="n"/>
      <c r="F12" s="31" t="s">
        <v>158</v>
      </c>
      <c r="G12" s="33" t="s">
        <v>159</v>
      </c>
      <c r="H12" s="33" t="s">
        <v>42</v>
      </c>
      <c r="I12" s="31" t="n">
        <v>1200</v>
      </c>
      <c r="J12" s="31" t="n">
        <v>64.5</v>
      </c>
      <c r="K12" s="35">
        <f>I12*J12</f>
        <v/>
      </c>
      <c r="L12" s="31" t="n">
        <v>0</v>
      </c>
      <c r="M12" s="31">
        <f>9/100*K12</f>
        <v/>
      </c>
      <c r="N12" s="31">
        <f>9/100*K12</f>
        <v/>
      </c>
      <c r="O12" s="31">
        <f>I12-M12</f>
        <v/>
      </c>
      <c r="P12" s="45">
        <f>SUM(K12,M12,N12)-L12</f>
        <v/>
      </c>
      <c r="Q12" s="31" t="n"/>
      <c r="T12" s="40" t="n">
        <v>39</v>
      </c>
      <c r="U12" s="40" t="s">
        <v>156</v>
      </c>
      <c r="V12" s="42" t="n">
        <v>43004</v>
      </c>
      <c r="W12" s="40" t="s">
        <v>157</v>
      </c>
      <c r="X12" s="40" t="n"/>
      <c r="Y12" s="40" t="s">
        <v>158</v>
      </c>
      <c r="Z12" s="39" t="s">
        <v>159</v>
      </c>
      <c r="AA12" s="39" t="s">
        <v>42</v>
      </c>
      <c r="AB12" s="40" t="n">
        <v>1200</v>
      </c>
      <c r="AC12" s="40" t="n">
        <v>64.5</v>
      </c>
      <c r="AD12" s="43">
        <f>AB12*AC12</f>
        <v/>
      </c>
      <c r="AE12" s="40" t="n">
        <v>0</v>
      </c>
      <c r="AF12" s="40">
        <f>9/100*AD12</f>
        <v/>
      </c>
      <c r="AG12" s="40">
        <f>9/100*AD12</f>
        <v/>
      </c>
      <c r="AH12" s="31">
        <f>AB12</f>
        <v/>
      </c>
      <c r="AI12" s="47">
        <f>SUM(AD12,AF12,AG12)-AE12</f>
        <v/>
      </c>
      <c r="AJ12" s="40" t="n"/>
    </row>
    <row customHeight="1" ht="16.5" r="13" s="114" spans="1:36">
      <c r="A13" s="31" t="n">
        <v>40</v>
      </c>
      <c r="B13" s="31" t="s">
        <v>160</v>
      </c>
      <c r="C13" s="32" t="n">
        <v>43013</v>
      </c>
      <c r="D13" s="33" t="s">
        <v>135</v>
      </c>
      <c r="E13" s="38" t="n">
        <v>42979</v>
      </c>
      <c r="F13" s="31" t="n"/>
      <c r="G13" s="33" t="s">
        <v>101</v>
      </c>
      <c r="H13" s="33" t="s">
        <v>102</v>
      </c>
      <c r="I13" s="31" t="n"/>
      <c r="J13" s="31" t="n">
        <v>64.5</v>
      </c>
      <c r="K13" s="35" t="n">
        <v>387000</v>
      </c>
      <c r="L13" s="31" t="n"/>
      <c r="M13" s="31">
        <f>9/100*K13</f>
        <v/>
      </c>
      <c r="N13" s="31">
        <f>9/100*K13</f>
        <v/>
      </c>
      <c r="O13" s="31" t="n"/>
      <c r="P13" s="45">
        <f>SUM(K13,M13,N13)-L13</f>
        <v/>
      </c>
      <c r="Q13" s="31" t="n"/>
      <c r="T13" s="31" t="n">
        <v>40</v>
      </c>
      <c r="U13" s="31" t="s">
        <v>160</v>
      </c>
      <c r="V13" s="32" t="n">
        <v>43013</v>
      </c>
      <c r="W13" s="33" t="s">
        <v>135</v>
      </c>
      <c r="X13" s="38" t="n">
        <v>42979</v>
      </c>
      <c r="Y13" s="31" t="n"/>
      <c r="Z13" s="33" t="s">
        <v>101</v>
      </c>
      <c r="AA13" s="33" t="s">
        <v>102</v>
      </c>
      <c r="AB13" s="31" t="n"/>
      <c r="AC13" s="31" t="n">
        <v>64.5</v>
      </c>
      <c r="AD13" s="35" t="n">
        <v>387000</v>
      </c>
      <c r="AE13" s="31" t="n"/>
      <c r="AF13" s="31">
        <f>9/100*AD13</f>
        <v/>
      </c>
      <c r="AG13" s="31">
        <f>9/100*AD13</f>
        <v/>
      </c>
      <c r="AH13" s="31">
        <f>AB13</f>
        <v/>
      </c>
      <c r="AI13" s="45">
        <f>SUM(AD13,AF13,AG13)-AE13</f>
        <v/>
      </c>
      <c r="AJ13" s="31" t="n"/>
    </row>
    <row customHeight="1" ht="16.5" r="14" s="114" spans="1:36">
      <c r="A14" s="31" t="n">
        <v>41</v>
      </c>
      <c r="B14" s="31" t="s">
        <v>161</v>
      </c>
      <c r="C14" s="32" t="n">
        <v>43013</v>
      </c>
      <c r="D14" s="33" t="s">
        <v>138</v>
      </c>
      <c r="E14" s="38" t="n">
        <v>42979</v>
      </c>
      <c r="F14" s="31" t="n"/>
      <c r="G14" s="33" t="s">
        <v>110</v>
      </c>
      <c r="H14" s="33" t="s">
        <v>102</v>
      </c>
      <c r="I14" s="31" t="n"/>
      <c r="J14" s="31" t="n">
        <v>64.5</v>
      </c>
      <c r="K14" s="35" t="n">
        <v>96750</v>
      </c>
      <c r="L14" s="31" t="n"/>
      <c r="M14" s="31">
        <f>9/100*K14</f>
        <v/>
      </c>
      <c r="N14" s="31">
        <f>9/100*K14</f>
        <v/>
      </c>
      <c r="O14" s="31" t="n"/>
      <c r="P14" s="45">
        <f>SUM(K14,M14,N14)-L14</f>
        <v/>
      </c>
      <c r="Q14" s="31" t="n"/>
      <c r="T14" s="31" t="n">
        <v>41</v>
      </c>
      <c r="U14" s="31" t="s">
        <v>161</v>
      </c>
      <c r="V14" s="32" t="n">
        <v>43013</v>
      </c>
      <c r="W14" s="33" t="s">
        <v>138</v>
      </c>
      <c r="X14" s="38" t="n">
        <v>42979</v>
      </c>
      <c r="Y14" s="31" t="n"/>
      <c r="Z14" s="33" t="s">
        <v>110</v>
      </c>
      <c r="AA14" s="33" t="s">
        <v>102</v>
      </c>
      <c r="AB14" s="31" t="n"/>
      <c r="AC14" s="31" t="n">
        <v>64.5</v>
      </c>
      <c r="AD14" s="35" t="n">
        <v>96750</v>
      </c>
      <c r="AE14" s="31" t="n"/>
      <c r="AF14" s="31">
        <f>9/100*AD14</f>
        <v/>
      </c>
      <c r="AG14" s="31">
        <f>9/100*AD14</f>
        <v/>
      </c>
      <c r="AH14" s="31">
        <f>AB14</f>
        <v/>
      </c>
      <c r="AI14" s="45">
        <f>SUM(AD14,AF14,AG14)-AE14</f>
        <v/>
      </c>
      <c r="AJ14" s="31" t="n"/>
    </row>
    <row customFormat="1" customHeight="1" ht="16.5" r="15" s="84" spans="1:36">
      <c r="A15" s="80" t="n">
        <v>42</v>
      </c>
      <c r="B15" s="80" t="s">
        <v>162</v>
      </c>
      <c r="C15" s="81" t="n">
        <v>43013</v>
      </c>
      <c r="D15" s="80" t="s">
        <v>78</v>
      </c>
      <c r="E15" s="92" t="n">
        <v>42979</v>
      </c>
      <c r="F15" s="80" t="n"/>
      <c r="G15" s="82" t="s">
        <v>96</v>
      </c>
      <c r="H15" s="82" t="s">
        <v>81</v>
      </c>
      <c r="I15" s="80" t="n">
        <v>1400</v>
      </c>
      <c r="J15" s="80" t="n"/>
      <c r="K15" s="83" t="n"/>
      <c r="L15" s="80" t="n"/>
      <c r="M15" s="80" t="n"/>
      <c r="N15" s="80" t="n"/>
      <c r="O15" s="80" t="n"/>
      <c r="P15" s="80" t="n"/>
      <c r="Q15" s="80" t="n"/>
      <c r="T15" s="85" t="n">
        <v>42</v>
      </c>
      <c r="U15" s="85" t="s">
        <v>162</v>
      </c>
      <c r="V15" s="86" t="n">
        <v>43013</v>
      </c>
      <c r="W15" s="85" t="s">
        <v>114</v>
      </c>
      <c r="X15" s="85" t="n"/>
      <c r="Y15" s="85" t="n">
        <v>144</v>
      </c>
      <c r="Z15" s="85" t="s">
        <v>115</v>
      </c>
      <c r="AA15" s="85" t="s">
        <v>102</v>
      </c>
      <c r="AB15" s="85" t="n">
        <v>1200</v>
      </c>
      <c r="AC15" s="85" t="n">
        <v>64.5</v>
      </c>
      <c r="AD15" s="88" t="n">
        <v>96750</v>
      </c>
      <c r="AE15" s="85" t="n"/>
      <c r="AF15" s="85">
        <f>9/100*AD15</f>
        <v/>
      </c>
      <c r="AG15" s="85">
        <f>9/100*AD15</f>
        <v/>
      </c>
      <c r="AH15" s="85">
        <f>AB15</f>
        <v/>
      </c>
      <c r="AI15" s="85">
        <f>SUM(AD15,AF15,AG15)-AE15</f>
        <v/>
      </c>
      <c r="AJ15" s="86" t="s">
        <v>90</v>
      </c>
    </row>
    <row customHeight="1" ht="16.5" r="16" s="114" spans="1:36">
      <c r="A16" s="31" t="n">
        <v>43</v>
      </c>
      <c r="B16" s="31" t="s">
        <v>163</v>
      </c>
      <c r="C16" s="32" t="n">
        <v>43013</v>
      </c>
      <c r="D16" s="31" t="s">
        <v>164</v>
      </c>
      <c r="E16" s="31" t="n"/>
      <c r="F16" s="31" t="s">
        <v>165</v>
      </c>
      <c r="G16" s="33" t="s">
        <v>115</v>
      </c>
      <c r="H16" s="33" t="s">
        <v>102</v>
      </c>
      <c r="I16" s="31" t="n">
        <v>1200</v>
      </c>
      <c r="J16" s="31" t="n">
        <v>64.5</v>
      </c>
      <c r="K16" s="35">
        <f>I16*J16</f>
        <v/>
      </c>
      <c r="L16" s="31" t="n"/>
      <c r="M16" s="31">
        <f>9/100*K16</f>
        <v/>
      </c>
      <c r="N16" s="31">
        <f>9/100*K16</f>
        <v/>
      </c>
      <c r="O16" s="31">
        <f>I16-M16</f>
        <v/>
      </c>
      <c r="P16" s="45">
        <f>SUM(K16,M16,N16)-L16</f>
        <v/>
      </c>
      <c r="Q16" s="31" t="n"/>
      <c r="T16" s="31" t="n">
        <v>43</v>
      </c>
      <c r="U16" s="31" t="s">
        <v>163</v>
      </c>
      <c r="V16" s="32" t="n">
        <v>43013</v>
      </c>
      <c r="W16" s="31" t="s">
        <v>164</v>
      </c>
      <c r="X16" s="31" t="n"/>
      <c r="Y16" s="31" t="s">
        <v>165</v>
      </c>
      <c r="Z16" s="39" t="s">
        <v>115</v>
      </c>
      <c r="AA16" s="39" t="s">
        <v>102</v>
      </c>
      <c r="AB16" s="40" t="n">
        <v>1200</v>
      </c>
      <c r="AC16" s="40" t="n">
        <v>64.5</v>
      </c>
      <c r="AD16" s="43">
        <f>AB16*AC16</f>
        <v/>
      </c>
      <c r="AE16" s="31" t="n"/>
      <c r="AF16" s="40">
        <f>9/100*AD16</f>
        <v/>
      </c>
      <c r="AG16" s="40">
        <f>9/100*AD16</f>
        <v/>
      </c>
      <c r="AH16" s="31">
        <f>AB16</f>
        <v/>
      </c>
      <c r="AI16" s="47">
        <f>SUM(AD16,AF16,AG16)-AE16</f>
        <v/>
      </c>
      <c r="AJ16" s="31" t="n"/>
    </row>
    <row customHeight="1" ht="30.75" r="17" s="114" spans="1:36">
      <c r="T17" s="0" t="s">
        <v>8</v>
      </c>
    </row>
    <row customFormat="1" customHeight="1" ht="16.5" r="18" s="84" spans="1:36">
      <c r="C18" s="93" t="n"/>
      <c r="G18" s="94" t="n"/>
      <c r="H18" s="94" t="n"/>
      <c r="P18" s="95" t="n"/>
      <c r="Q18" s="93" t="n"/>
      <c r="T18" s="85" t="n">
        <v>30</v>
      </c>
      <c r="U18" s="85" t="s">
        <v>134</v>
      </c>
      <c r="V18" s="86" t="n">
        <v>42979</v>
      </c>
      <c r="W18" s="85" t="s">
        <v>78</v>
      </c>
      <c r="X18" s="85" t="s">
        <v>170</v>
      </c>
      <c r="Y18" s="85" t="n"/>
      <c r="Z18" s="87" t="s">
        <v>101</v>
      </c>
      <c r="AA18" s="87" t="s">
        <v>102</v>
      </c>
      <c r="AB18" s="85" t="n">
        <v>1400</v>
      </c>
      <c r="AC18" s="85" t="n"/>
      <c r="AD18" s="88" t="n"/>
      <c r="AE18" s="85" t="n">
        <v>0</v>
      </c>
      <c r="AF18" s="85">
        <f>9/100*AD18</f>
        <v/>
      </c>
      <c r="AG18" s="85">
        <f>9/100*AD18</f>
        <v/>
      </c>
      <c r="AH18" s="85" t="n">
        <v>1400</v>
      </c>
      <c r="AI18" s="89">
        <f>SUM(AD18,AF18,AG18)-AE18</f>
        <v/>
      </c>
      <c r="AJ18" s="86" t="s">
        <v>90</v>
      </c>
    </row>
    <row customFormat="1" customHeight="1" ht="16.5" r="19" s="84" spans="1:36">
      <c r="C19" s="93" t="n"/>
      <c r="G19" s="94" t="n"/>
      <c r="H19" s="94" t="n"/>
      <c r="P19" s="95" t="n"/>
      <c r="Q19" s="93" t="n"/>
      <c r="T19" s="85" t="n">
        <v>31</v>
      </c>
      <c r="U19" s="85" t="s">
        <v>137</v>
      </c>
      <c r="V19" s="86" t="n">
        <v>42979</v>
      </c>
      <c r="W19" s="85" t="s">
        <v>78</v>
      </c>
      <c r="X19" s="85" t="s">
        <v>141</v>
      </c>
      <c r="Y19" s="85" t="n"/>
      <c r="Z19" s="87" t="s">
        <v>110</v>
      </c>
      <c r="AA19" s="87" t="s">
        <v>102</v>
      </c>
      <c r="AB19" s="85" t="n">
        <v>1400</v>
      </c>
      <c r="AC19" s="85" t="n"/>
      <c r="AD19" s="88" t="n"/>
      <c r="AE19" s="85" t="n">
        <v>0</v>
      </c>
      <c r="AF19" s="85">
        <f>9/100*AD19</f>
        <v/>
      </c>
      <c r="AG19" s="85">
        <f>9/100*AD19</f>
        <v/>
      </c>
      <c r="AH19" s="85" t="n">
        <v>1400</v>
      </c>
      <c r="AI19" s="89">
        <f>SUM(AD19,AF19,AG19)-AE19</f>
        <v/>
      </c>
      <c r="AJ19" s="86" t="s">
        <v>90</v>
      </c>
    </row>
    <row customHeight="1" ht="16.5" r="20" s="114" spans="1:36">
      <c r="C20" s="96" t="n"/>
      <c r="G20" s="97" t="n"/>
      <c r="H20" s="97" t="n"/>
      <c r="Q20" s="96" t="n"/>
      <c r="T20" s="31" t="n">
        <v>32</v>
      </c>
      <c r="U20" s="31" t="s">
        <v>139</v>
      </c>
      <c r="V20" s="32" t="n">
        <v>42961</v>
      </c>
      <c r="W20" s="31" t="s">
        <v>140</v>
      </c>
      <c r="X20" s="31" t="s">
        <v>141</v>
      </c>
      <c r="Y20" s="31" t="n"/>
      <c r="Z20" s="33" t="s">
        <v>96</v>
      </c>
      <c r="AA20" s="33" t="s">
        <v>81</v>
      </c>
      <c r="AB20" s="31" t="n">
        <v>1400</v>
      </c>
      <c r="AC20" s="31" t="n"/>
      <c r="AD20" s="35" t="n"/>
      <c r="AE20" s="31">
        <f>AD20*0.1</f>
        <v/>
      </c>
      <c r="AF20" s="31" t="n"/>
      <c r="AG20" s="31" t="n"/>
      <c r="AH20" s="31">
        <f>AB20-AF20</f>
        <v/>
      </c>
      <c r="AI20" s="31">
        <f>AD20-AE20</f>
        <v/>
      </c>
      <c r="AJ20" s="32" t="n">
        <v>43007</v>
      </c>
    </row>
    <row customHeight="1" ht="15" r="21" s="114" spans="1:36">
      <c r="C21" s="96" t="n"/>
      <c r="Q21" s="96" t="n"/>
      <c r="T21" s="31" t="n">
        <v>33</v>
      </c>
      <c r="U21" s="31" t="s">
        <v>142</v>
      </c>
      <c r="V21" s="32" t="n">
        <v>42961</v>
      </c>
      <c r="W21" s="31" t="s">
        <v>143</v>
      </c>
      <c r="X21" s="31" t="s">
        <v>141</v>
      </c>
      <c r="Y21" s="31" t="n"/>
      <c r="Z21" s="31" t="s">
        <v>144</v>
      </c>
      <c r="AA21" s="31" t="s">
        <v>145</v>
      </c>
      <c r="AB21" s="31" t="n">
        <v>1600</v>
      </c>
      <c r="AC21" s="31" t="n"/>
      <c r="AD21" s="35" t="n"/>
      <c r="AE21" s="31">
        <f>AD21*0.1</f>
        <v/>
      </c>
      <c r="AF21" s="31" t="n"/>
      <c r="AG21" s="31" t="n"/>
      <c r="AH21" s="31">
        <f>AB21-AF21</f>
        <v/>
      </c>
      <c r="AI21" s="31">
        <f>AD21-AE21</f>
        <v/>
      </c>
      <c r="AJ21" s="32" t="n">
        <v>42966</v>
      </c>
    </row>
    <row customHeight="1" ht="15" r="22" s="114" spans="1:36">
      <c r="C22" s="96" t="n"/>
      <c r="Q22" s="96" t="n"/>
      <c r="T22" s="31" t="n">
        <v>34</v>
      </c>
      <c r="U22" s="31" t="s">
        <v>146</v>
      </c>
      <c r="V22" s="32" t="n">
        <v>42961</v>
      </c>
      <c r="W22" s="31" t="s">
        <v>147</v>
      </c>
      <c r="X22" s="31" t="s">
        <v>141</v>
      </c>
      <c r="Y22" s="31" t="n"/>
      <c r="Z22" s="31" t="s">
        <v>144</v>
      </c>
      <c r="AA22" s="31" t="s">
        <v>145</v>
      </c>
      <c r="AB22" s="31" t="n">
        <v>1600</v>
      </c>
      <c r="AC22" s="31" t="n"/>
      <c r="AD22" s="35" t="n"/>
      <c r="AE22" s="31">
        <f>AD22*0.1</f>
        <v/>
      </c>
      <c r="AF22" s="31" t="n"/>
      <c r="AG22" s="31" t="n"/>
      <c r="AH22" s="31">
        <f>AB22-AF22</f>
        <v/>
      </c>
      <c r="AI22" s="31">
        <f>AD22-AE22</f>
        <v/>
      </c>
      <c r="AJ22" s="32" t="n">
        <v>42966</v>
      </c>
    </row>
    <row customFormat="1" customHeight="1" ht="15" r="23" s="84" spans="1:36">
      <c r="C23" s="93" t="n"/>
      <c r="P23" s="95" t="n"/>
      <c r="T23" s="85" t="n">
        <v>35</v>
      </c>
      <c r="U23" s="85" t="s">
        <v>148</v>
      </c>
      <c r="V23" s="86" t="n">
        <v>42979</v>
      </c>
      <c r="W23" s="85" t="s">
        <v>143</v>
      </c>
      <c r="X23" s="85" t="s">
        <v>153</v>
      </c>
      <c r="Y23" s="85" t="n"/>
      <c r="Z23" s="85" t="s">
        <v>144</v>
      </c>
      <c r="AA23" s="85" t="s">
        <v>145</v>
      </c>
      <c r="AB23" s="85" t="n">
        <v>1200</v>
      </c>
      <c r="AC23" s="85" t="n"/>
      <c r="AD23" s="88" t="n"/>
      <c r="AE23" s="85" t="n">
        <v>0</v>
      </c>
      <c r="AF23" s="85">
        <f>9/100*AD23</f>
        <v/>
      </c>
      <c r="AG23" s="85">
        <f>9/100*AD23</f>
        <v/>
      </c>
      <c r="AH23" s="85">
        <f>AB23-AF23</f>
        <v/>
      </c>
      <c r="AI23" s="89">
        <f>SUM(AD23,AF23,AG23)-AE23</f>
        <v/>
      </c>
      <c r="AJ23" s="86" t="s">
        <v>90</v>
      </c>
    </row>
    <row customHeight="1" ht="15" r="24" s="114" spans="1:36">
      <c r="A24" s="84" t="n"/>
      <c r="B24" s="84" t="n"/>
      <c r="C24" s="93" t="n"/>
      <c r="D24" s="84" t="n"/>
      <c r="E24" s="84" t="n"/>
      <c r="F24" s="84" t="n"/>
      <c r="G24" s="84" t="n"/>
      <c r="H24" s="84" t="n"/>
      <c r="I24" s="84" t="n"/>
      <c r="J24" s="84" t="n"/>
      <c r="K24" s="84" t="n"/>
      <c r="L24" s="84" t="n"/>
      <c r="M24" s="84" t="n"/>
      <c r="N24" s="84" t="n"/>
      <c r="O24" s="84" t="n"/>
      <c r="P24" s="95" t="n"/>
      <c r="Q24" s="84" t="n"/>
      <c r="R24" s="84" t="n"/>
      <c r="S24" s="84" t="n"/>
      <c r="T24" s="85" t="n">
        <v>36</v>
      </c>
      <c r="U24" s="85" t="s">
        <v>150</v>
      </c>
      <c r="V24" s="86" t="n">
        <v>42979</v>
      </c>
      <c r="W24" s="85" t="s">
        <v>147</v>
      </c>
      <c r="X24" s="85" t="s">
        <v>153</v>
      </c>
      <c r="Y24" s="85" t="n"/>
      <c r="Z24" s="85" t="s">
        <v>144</v>
      </c>
      <c r="AA24" s="85" t="s">
        <v>145</v>
      </c>
      <c r="AB24" s="85" t="n">
        <v>1200</v>
      </c>
      <c r="AC24" s="85" t="n"/>
      <c r="AD24" s="88" t="n"/>
      <c r="AE24" s="85" t="n">
        <v>0</v>
      </c>
      <c r="AF24" s="85">
        <f>9/100*AD24</f>
        <v/>
      </c>
      <c r="AG24" s="85">
        <f>9/100*AD24</f>
        <v/>
      </c>
      <c r="AH24" s="85">
        <f>AB24-AF24</f>
        <v/>
      </c>
      <c r="AI24" s="89">
        <f>SUM(AD24,AF24,AG24)-AE24</f>
        <v/>
      </c>
      <c r="AJ24" s="86" t="s">
        <v>90</v>
      </c>
    </row>
    <row customHeight="1" ht="16.5" r="25" s="114" spans="1:36">
      <c r="C25" s="96" t="n"/>
      <c r="G25" s="97" t="n"/>
      <c r="H25" s="97" t="n"/>
      <c r="T25" s="31" t="n">
        <v>37</v>
      </c>
      <c r="U25" s="31" t="s">
        <v>152</v>
      </c>
      <c r="V25" s="32" t="n">
        <v>43003</v>
      </c>
      <c r="W25" s="31" t="s">
        <v>78</v>
      </c>
      <c r="X25" s="31" t="s">
        <v>153</v>
      </c>
      <c r="Y25" s="31" t="n"/>
      <c r="Z25" s="33" t="s">
        <v>96</v>
      </c>
      <c r="AA25" s="33" t="s">
        <v>81</v>
      </c>
      <c r="AB25" s="31" t="n">
        <v>1400</v>
      </c>
      <c r="AC25" s="31" t="n"/>
      <c r="AD25" s="35" t="n"/>
      <c r="AE25" s="31" t="n"/>
      <c r="AF25" s="31" t="n"/>
      <c r="AG25" s="31" t="n"/>
      <c r="AH25" s="31">
        <f>AB25-AF25</f>
        <v/>
      </c>
      <c r="AI25" s="31" t="n"/>
      <c r="AJ25" s="31" t="n"/>
    </row>
    <row customHeight="1" ht="15" r="26" s="114" spans="1:36">
      <c r="C26" s="96" t="n"/>
      <c r="Q26" s="98" t="n"/>
      <c r="T26" s="31" t="n">
        <v>38</v>
      </c>
      <c r="U26" s="31" t="s">
        <v>154</v>
      </c>
      <c r="V26" s="32" t="n">
        <v>43003</v>
      </c>
      <c r="W26" s="31" t="s">
        <v>155</v>
      </c>
      <c r="X26" s="31" t="s">
        <v>153</v>
      </c>
      <c r="Y26" s="31" t="n"/>
      <c r="Z26" s="31" t="s">
        <v>144</v>
      </c>
      <c r="AA26" s="31" t="s">
        <v>145</v>
      </c>
      <c r="AB26" s="31" t="n">
        <v>1600</v>
      </c>
      <c r="AC26" s="31" t="n"/>
      <c r="AD26" s="35" t="n"/>
      <c r="AE26" s="31" t="n"/>
      <c r="AF26" s="31" t="n"/>
      <c r="AG26" s="31" t="n"/>
      <c r="AH26" s="31">
        <f>AB26-AF26</f>
        <v/>
      </c>
      <c r="AI26" s="31" t="n"/>
      <c r="AJ26" s="46" t="n">
        <v>43004</v>
      </c>
    </row>
    <row customFormat="1" customHeight="1" ht="16.5" r="27" s="84" spans="1:36">
      <c r="A27" s="99" t="n"/>
      <c r="B27" s="99" t="n"/>
      <c r="C27" s="100" t="n"/>
      <c r="E27" s="101" t="n"/>
      <c r="F27" s="99" t="n"/>
      <c r="G27" s="102" t="n"/>
      <c r="H27" s="102" t="n"/>
      <c r="I27" s="99" t="n"/>
      <c r="J27" s="99" t="n"/>
      <c r="K27" s="99" t="n"/>
      <c r="L27" s="99" t="n"/>
      <c r="M27" s="99" t="n"/>
      <c r="N27" s="99" t="n"/>
      <c r="O27" s="99" t="n"/>
      <c r="P27" s="103" t="n"/>
      <c r="Q27" s="99" t="n"/>
      <c r="T27" s="90" t="n">
        <v>39</v>
      </c>
      <c r="U27" s="90" t="s">
        <v>156</v>
      </c>
      <c r="V27" s="104" t="n">
        <v>43004</v>
      </c>
      <c r="W27" s="85" t="s">
        <v>155</v>
      </c>
      <c r="X27" s="105" t="n">
        <v>42979</v>
      </c>
      <c r="Y27" s="90" t="s">
        <v>158</v>
      </c>
      <c r="Z27" s="106" t="s">
        <v>159</v>
      </c>
      <c r="AA27" s="106" t="s">
        <v>42</v>
      </c>
      <c r="AB27" s="90" t="n">
        <v>1200</v>
      </c>
      <c r="AC27" s="90" t="n"/>
      <c r="AD27" s="107" t="n"/>
      <c r="AE27" s="90" t="n">
        <v>0</v>
      </c>
      <c r="AF27" s="90">
        <f>9/100*AD27</f>
        <v/>
      </c>
      <c r="AG27" s="90">
        <f>9/100*AD27</f>
        <v/>
      </c>
      <c r="AH27" s="90">
        <f>AB27-AF27</f>
        <v/>
      </c>
      <c r="AI27" s="108">
        <f>SUM(AD27,AF27,AG27)-AE27</f>
        <v/>
      </c>
      <c r="AJ27" s="86" t="s">
        <v>90</v>
      </c>
    </row>
    <row customHeight="1" ht="16.5" r="28" s="114" spans="1:36">
      <c r="C28" s="96" t="n"/>
      <c r="D28" s="97" t="n"/>
      <c r="E28" s="109" t="n"/>
      <c r="G28" s="97" t="n"/>
      <c r="H28" s="97" t="n"/>
      <c r="P28" s="110" t="n"/>
      <c r="T28" s="31" t="n">
        <v>40</v>
      </c>
      <c r="U28" s="85" t="s">
        <v>160</v>
      </c>
      <c r="V28" s="32" t="n">
        <v>43013</v>
      </c>
      <c r="W28" s="85" t="s">
        <v>143</v>
      </c>
      <c r="X28" s="38" t="n">
        <v>42979</v>
      </c>
      <c r="Y28" s="31" t="n"/>
      <c r="Z28" s="85" t="s">
        <v>144</v>
      </c>
      <c r="AA28" s="85" t="s">
        <v>145</v>
      </c>
      <c r="AB28" s="85" t="n">
        <v>1200</v>
      </c>
      <c r="AC28" s="31" t="n"/>
      <c r="AD28" s="35" t="n"/>
      <c r="AE28" s="31" t="n"/>
      <c r="AF28" s="31">
        <f>9/100*AD28</f>
        <v/>
      </c>
      <c r="AG28" s="31">
        <f>9/100*AD28</f>
        <v/>
      </c>
      <c r="AH28" s="31" t="n">
        <v>1200</v>
      </c>
      <c r="AI28" s="45">
        <f>SUM(AD28,AF28,AG28)-AE28</f>
        <v/>
      </c>
      <c r="AJ28" s="86" t="s">
        <v>90</v>
      </c>
    </row>
    <row customHeight="1" ht="16.5" r="29" s="114" spans="1:36">
      <c r="C29" s="96" t="n"/>
      <c r="D29" s="97" t="n"/>
      <c r="E29" s="109" t="n"/>
      <c r="G29" s="97" t="n"/>
      <c r="H29" s="97" t="n"/>
      <c r="P29" s="110" t="n"/>
      <c r="T29" s="31" t="n">
        <v>41</v>
      </c>
      <c r="U29" s="85" t="s">
        <v>161</v>
      </c>
      <c r="V29" s="32" t="n">
        <v>43013</v>
      </c>
      <c r="W29" s="85" t="s">
        <v>147</v>
      </c>
      <c r="X29" s="38" t="n">
        <v>42979</v>
      </c>
      <c r="Y29" s="31" t="n"/>
      <c r="Z29" s="85" t="s">
        <v>144</v>
      </c>
      <c r="AA29" s="85" t="s">
        <v>145</v>
      </c>
      <c r="AB29" s="85" t="n">
        <v>1200</v>
      </c>
      <c r="AC29" s="31" t="n"/>
      <c r="AD29" s="35" t="n"/>
      <c r="AE29" s="31" t="n"/>
      <c r="AF29" s="31">
        <f>9/100*AD29</f>
        <v/>
      </c>
      <c r="AG29" s="31">
        <f>9/100*AD29</f>
        <v/>
      </c>
      <c r="AH29" s="31" t="n">
        <v>1200</v>
      </c>
      <c r="AI29" s="45">
        <f>SUM(AD29,AF29,AG29)-AE29</f>
        <v/>
      </c>
      <c r="AJ29" s="86" t="s">
        <v>90</v>
      </c>
    </row>
    <row customHeight="1" ht="16.5" r="30" s="114" spans="1:36">
      <c r="C30" s="96" t="n"/>
      <c r="E30" s="109" t="n"/>
      <c r="G30" s="97" t="n"/>
      <c r="H30" s="97" t="n"/>
      <c r="T30" s="31" t="n">
        <v>42</v>
      </c>
      <c r="U30" s="31" t="s">
        <v>162</v>
      </c>
      <c r="V30" s="32" t="n">
        <v>43013</v>
      </c>
      <c r="W30" s="31" t="s">
        <v>78</v>
      </c>
      <c r="X30" s="38" t="n">
        <v>42979</v>
      </c>
      <c r="Y30" s="31" t="n"/>
      <c r="Z30" s="33" t="s">
        <v>96</v>
      </c>
      <c r="AA30" s="33" t="s">
        <v>81</v>
      </c>
      <c r="AB30" s="31" t="n">
        <v>1400</v>
      </c>
      <c r="AC30" s="31" t="n"/>
      <c r="AD30" s="35" t="n"/>
      <c r="AE30" s="31" t="n"/>
      <c r="AF30" s="31" t="n"/>
      <c r="AG30" s="31" t="n"/>
      <c r="AH30" s="31" t="n">
        <v>1400</v>
      </c>
      <c r="AI30" s="31" t="n"/>
      <c r="AJ30" s="31" t="s">
        <v>90</v>
      </c>
    </row>
    <row customHeight="1" ht="16.5" r="31" s="114" spans="1:36">
      <c r="C31" s="96" t="n"/>
      <c r="G31" s="111" t="n"/>
      <c r="H31" s="111" t="n"/>
      <c r="I31" s="44" t="n"/>
      <c r="J31" s="44" t="n"/>
      <c r="K31" s="44" t="n"/>
      <c r="M31" s="44" t="n"/>
      <c r="N31" s="44" t="n"/>
      <c r="O31" s="44" t="n"/>
      <c r="P31" s="112" t="n"/>
      <c r="T31" s="31" t="n"/>
      <c r="U31" s="31" t="n"/>
      <c r="V31" s="32" t="n"/>
      <c r="W31" s="31" t="n"/>
      <c r="X31" s="31" t="n"/>
      <c r="Y31" s="31" t="n"/>
      <c r="Z31" s="39" t="n"/>
      <c r="AA31" s="39" t="n"/>
      <c r="AB31" s="40" t="n"/>
      <c r="AC31" s="40" t="n"/>
      <c r="AD31" s="43" t="n"/>
      <c r="AE31" s="31" t="n"/>
      <c r="AF31" s="40" t="n"/>
      <c r="AG31" s="40" t="n"/>
      <c r="AH31" s="40" t="n"/>
      <c r="AI31" s="47" t="n"/>
      <c r="AJ31" s="31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10</vt:i4>
      </vt:variant>
    </vt:vector>
  </ns0:HeadingPairs>
  <ns0:TitlesOfParts>
    <vt:vector xmlns:vt="http://schemas.openxmlformats.org/officeDocument/2006/docPropsVTypes" baseType="lpstr" size="10">
      <vt:lpstr>Invoice</vt:lpstr>
      <vt:lpstr>Invoice(USD)</vt:lpstr>
      <vt:lpstr>Rates</vt:lpstr>
      <vt:lpstr>ClientAddresses(Poolwise)</vt:lpstr>
      <vt:lpstr>Tracker</vt:lpstr>
      <vt:lpstr>TrUSD</vt:lpstr>
      <vt:lpstr>TsINR</vt:lpstr>
      <vt:lpstr>Sheet1</vt:lpstr>
      <vt:lpstr>Sheet2</vt:lpstr>
      <vt:lpstr>Invoice(INR)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2016-07-04T12:12:41Z</dcterms:created>
  <dcterms:modified xmlns:dcterms="http://purl.org/dc/terms/" xmlns:xsi="http://www.w3.org/2001/XMLSchema-instance" xsi:type="dcterms:W3CDTF">2025-02-10T11:16:26Z</dcterms:modified>
  <cp:lastModifiedBy/>
  <cp:category/>
  <cp:contentStatus/>
  <cp:version/>
  <cp:revision>12</cp:revision>
  <cp:keywords/>
  <cp:lastPrinted>2018-02-26T13:39:28Z</cp:lastPrinted>
</cp:coreProperties>
</file>