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l2020\Excel Files\"/>
    </mc:Choice>
  </mc:AlternateContent>
  <xr:revisionPtr revIDLastSave="0" documentId="13_ncr:1_{C5F2E05E-C1B7-4CF4-BE4A-5DFE001899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  <sheet name="Sheet2" sheetId="4" r:id="rId3"/>
    <sheet name="Sheet3" sheetId="5" r:id="rId4"/>
    <sheet name="Sheet4" sheetId="6" r:id="rId5"/>
  </sheets>
  <definedNames>
    <definedName name="_xlnm.Print_Area" localSheetId="0">Invoice!$A$1:$L$132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5" i="2" l="1"/>
  <c r="C74" i="2" l="1"/>
  <c r="C99" i="2" l="1"/>
  <c r="J48" i="2"/>
  <c r="C48" i="2"/>
  <c r="AQ58" i="2"/>
  <c r="J102" i="2"/>
  <c r="C102" i="2"/>
  <c r="J100" i="2"/>
  <c r="C100" i="2"/>
  <c r="J99" i="2"/>
  <c r="J103" i="2"/>
  <c r="C103" i="2"/>
  <c r="J101" i="2"/>
  <c r="C101" i="2"/>
  <c r="C93" i="2"/>
  <c r="C92" i="2"/>
  <c r="C91" i="2"/>
  <c r="C90" i="2"/>
  <c r="J89" i="2"/>
  <c r="J88" i="2"/>
  <c r="J96" i="2"/>
  <c r="C96" i="2"/>
  <c r="J95" i="2"/>
  <c r="C95" i="2"/>
  <c r="C94" i="2"/>
  <c r="J98" i="2"/>
  <c r="J97" i="2"/>
  <c r="C73" i="2"/>
  <c r="C72" i="2"/>
  <c r="C71" i="2"/>
  <c r="C70" i="2"/>
  <c r="C69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P68" i="2"/>
  <c r="P65" i="2"/>
  <c r="P64" i="2"/>
  <c r="R63" i="2"/>
  <c r="P63" i="2"/>
  <c r="J57" i="2"/>
  <c r="J58" i="2"/>
  <c r="J49" i="2"/>
  <c r="J50" i="2"/>
  <c r="J51" i="2"/>
  <c r="J52" i="2"/>
  <c r="J53" i="2"/>
  <c r="J54" i="2"/>
  <c r="J55" i="2"/>
  <c r="J56" i="2"/>
  <c r="J36" i="2"/>
  <c r="J37" i="2"/>
  <c r="J38" i="2"/>
  <c r="J39" i="2"/>
  <c r="J40" i="2"/>
  <c r="J41" i="2"/>
  <c r="J42" i="2"/>
  <c r="J43" i="2"/>
  <c r="J44" i="2"/>
  <c r="J45" i="2"/>
  <c r="J46" i="2"/>
  <c r="J47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24" i="2"/>
  <c r="J35" i="2"/>
  <c r="J34" i="2"/>
  <c r="J33" i="2"/>
  <c r="J32" i="2"/>
  <c r="J31" i="2"/>
  <c r="J30" i="2"/>
  <c r="J29" i="2"/>
  <c r="J28" i="2"/>
  <c r="J110" i="2"/>
  <c r="H8" i="2"/>
  <c r="J25" i="2"/>
  <c r="J26" i="2"/>
  <c r="J27" i="2"/>
  <c r="J24" i="2"/>
  <c r="J59" i="2" l="1"/>
  <c r="J68" i="2" s="1"/>
  <c r="J105" i="2" s="1"/>
  <c r="H108" i="2" s="1"/>
</calcChain>
</file>

<file path=xl/sharedStrings.xml><?xml version="1.0" encoding="utf-8"?>
<sst xmlns="http://schemas.openxmlformats.org/spreadsheetml/2006/main" count="814" uniqueCount="302">
  <si>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</si>
  <si>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</si>
  <si>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</si>
  <si>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</si>
  <si>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</si>
  <si>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</si>
  <si>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</si>
  <si>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</si>
  <si>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</si>
  <si>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</si>
  <si>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</si>
  <si>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</si>
  <si>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</si>
  <si>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</si>
  <si>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</si>
  <si>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</si>
  <si>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</si>
  <si>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</si>
  <si>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</si>
  <si>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</si>
  <si>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</si>
  <si>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</si>
  <si>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</si>
  <si>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</si>
  <si>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</si>
  <si>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</si>
  <si>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</si>
  <si>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</si>
  <si>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</si>
  <si>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</si>
  <si>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</si>
  <si>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</si>
  <si>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</si>
  <si>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</si>
  <si>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</si>
  <si>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</si>
  <si>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</si>
  <si>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</si>
  <si>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>Pacific Dorodchi</t>
  </si>
  <si>
    <t>Pacific Rawan</t>
  </si>
  <si>
    <t>Pacific Anna</t>
  </si>
  <si>
    <t xml:space="preserve">Amount Due (Rounded Off): </t>
  </si>
  <si>
    <t>Robert Rayner</t>
  </si>
  <si>
    <t>Pacific Debbie</t>
  </si>
  <si>
    <t>Pacific Julia</t>
  </si>
  <si>
    <t>Pacific Martina</t>
  </si>
  <si>
    <t>Sunrise</t>
  </si>
  <si>
    <t>Sunray</t>
  </si>
  <si>
    <t>K Gupta</t>
  </si>
  <si>
    <t>Pacific Sarah</t>
  </si>
  <si>
    <t>Pacific Nafsika</t>
  </si>
  <si>
    <t>Energy Centaur</t>
  </si>
  <si>
    <t>Energy Centurion</t>
  </si>
  <si>
    <t>Dank Silver</t>
  </si>
  <si>
    <t>Khasab Silver</t>
  </si>
  <si>
    <t>Madha Silver</t>
  </si>
  <si>
    <t>Mahadah Silver</t>
  </si>
  <si>
    <t>Muhut Silver</t>
  </si>
  <si>
    <t>Muscat Silver</t>
  </si>
  <si>
    <t>Nakhal Silver</t>
  </si>
  <si>
    <t>Rustaq Silver</t>
  </si>
  <si>
    <t>Sadah Silver</t>
  </si>
  <si>
    <t>Yankul Silver</t>
  </si>
  <si>
    <t>Silver Heba</t>
  </si>
  <si>
    <t>Silver Hessa</t>
  </si>
  <si>
    <t>Silver Joan</t>
  </si>
  <si>
    <t>Silver Manoora</t>
  </si>
  <si>
    <t>Silver Muna</t>
  </si>
  <si>
    <t>Silver Amanda</t>
  </si>
  <si>
    <t>Silver Carla</t>
  </si>
  <si>
    <t>Silver Dover</t>
  </si>
  <si>
    <t>Silver Ebalina</t>
  </si>
  <si>
    <t>Silver Esther</t>
  </si>
  <si>
    <t>Silver Gertrude</t>
  </si>
  <si>
    <t>Silver Ginny</t>
  </si>
  <si>
    <t>Silver Gwen</t>
  </si>
  <si>
    <t>Silver Monika</t>
  </si>
  <si>
    <t>Silver Stacie</t>
  </si>
  <si>
    <t xml:space="preserve">Silver Venus </t>
  </si>
  <si>
    <t>AG NEPTUNE</t>
  </si>
  <si>
    <t>Aktoras</t>
  </si>
  <si>
    <t>AL BETROLEYA</t>
  </si>
  <si>
    <t>ALFRED N</t>
  </si>
  <si>
    <t>ARTEMIS</t>
  </si>
  <si>
    <t>ASKHOLMEN</t>
  </si>
  <si>
    <t>AUTUMN</t>
  </si>
  <si>
    <t>BRENTHOLMEN</t>
  </si>
  <si>
    <t>CAPE DURANGO</t>
  </si>
  <si>
    <t>CELSIUS MANHATTAN</t>
  </si>
  <si>
    <t>CHALLENGE PRIME</t>
  </si>
  <si>
    <t>CLIO</t>
  </si>
  <si>
    <t>D&amp;K ABDUL RAZZAK KHALID ZAID AL-KHALID</t>
  </si>
  <si>
    <t>DANK SILVER</t>
  </si>
  <si>
    <t>DESERT OAK</t>
  </si>
  <si>
    <t>ECO CALIFORNIA</t>
  </si>
  <si>
    <t>ECO PALM DESERT</t>
  </si>
  <si>
    <t xml:space="preserve">ELISALEX SCHULTE </t>
  </si>
  <si>
    <t>EMMY SCHULTE</t>
  </si>
  <si>
    <t>ETC NEFERTARI</t>
  </si>
  <si>
    <t xml:space="preserve">ETERNAL DILIGENCE </t>
  </si>
  <si>
    <t>EVA SCHULTE</t>
  </si>
  <si>
    <t>EVERHARD SCHULTE</t>
  </si>
  <si>
    <t>FS ENDEAVOR</t>
  </si>
  <si>
    <t xml:space="preserve">FURUHOLMEN </t>
  </si>
  <si>
    <t>HAKKASAN</t>
  </si>
  <si>
    <t>HAMPSTEAD</t>
  </si>
  <si>
    <t>JANE S</t>
  </si>
  <si>
    <t>JM SUTERA 1</t>
  </si>
  <si>
    <t>JM SUTERA 2</t>
  </si>
  <si>
    <t>KHASAB SILVER</t>
  </si>
  <si>
    <t>KIRKEHOLMEN</t>
  </si>
  <si>
    <t>LIAN GUI HU</t>
  </si>
  <si>
    <t>LIAN SHAN HU</t>
  </si>
  <si>
    <t>LIAN YANG HU</t>
  </si>
  <si>
    <t>LINUS P</t>
  </si>
  <si>
    <t>LOKHOLMEN</t>
  </si>
  <si>
    <t>LOUIS P</t>
  </si>
  <si>
    <t>MADHA SILVER</t>
  </si>
  <si>
    <t>MAERSK PRODUCER</t>
  </si>
  <si>
    <t>MAHADAH SILVER</t>
  </si>
  <si>
    <t>SILVER CARLA</t>
  </si>
  <si>
    <t>SILVER CAROLYN</t>
  </si>
  <si>
    <t>SILVER CINDY</t>
  </si>
  <si>
    <t>SILVER DOVER</t>
  </si>
  <si>
    <t>SILVER DUBAI</t>
  </si>
  <si>
    <t>SILVER EBALINA</t>
  </si>
  <si>
    <t>SILVER EBURNA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</si>
  <si>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</si>
  <si>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</si>
  <si>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</si>
  <si>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</si>
  <si>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</si>
  <si>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</si>
  <si>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</si>
  <si>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</si>
  <si>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SILVER GERTRUDE</t>
  </si>
  <si>
    <t>SILVER GINNY</t>
  </si>
  <si>
    <t>SILVER GWEN</t>
  </si>
  <si>
    <t>SILVER HAGUE</t>
  </si>
  <si>
    <t>SILVER HANNAH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</si>
  <si>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</si>
  <si>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</si>
  <si>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</si>
  <si>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</si>
  <si>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</si>
  <si>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</si>
  <si>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</si>
  <si>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MUNA</t>
  </si>
  <si>
    <t>SILVER ORLA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</si>
  <si>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</si>
  <si>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</si>
  <si>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</si>
  <si>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</si>
  <si>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</si>
  <si>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</si>
  <si>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</si>
  <si>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</si>
  <si>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</si>
  <si>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</si>
  <si>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</si>
  <si>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</si>
  <si>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</si>
  <si>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</si>
  <si>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</si>
  <si>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</si>
  <si>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</si>
  <si>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</si>
  <si>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</si>
  <si>
    <t>No Voy</t>
  </si>
  <si>
    <t>15 Feb onwards</t>
  </si>
  <si>
    <t>Alfred N</t>
  </si>
  <si>
    <t>Eternal Diligence</t>
  </si>
  <si>
    <t>Lian Gui Hu</t>
  </si>
  <si>
    <t>Lian Yang Hu</t>
  </si>
  <si>
    <t>FS Endeavor</t>
  </si>
  <si>
    <t>Hampstead</t>
  </si>
  <si>
    <t>Nan Lin Wan</t>
  </si>
  <si>
    <t>Nancy P</t>
  </si>
  <si>
    <t>Rong Lin Wan</t>
  </si>
  <si>
    <t>Salamina</t>
  </si>
  <si>
    <t>Silver Caitriona</t>
  </si>
  <si>
    <t>Silver Carolyn</t>
  </si>
  <si>
    <t>Silver Cindy</t>
  </si>
  <si>
    <t>Silver Dubai</t>
  </si>
  <si>
    <t>Silver Eburna</t>
  </si>
  <si>
    <t>Silver Eleanor</t>
  </si>
  <si>
    <t>Silver Ellie</t>
  </si>
  <si>
    <t>Silver Entalina</t>
  </si>
  <si>
    <t>Silver Ervilia</t>
  </si>
  <si>
    <t>Silver Etrema</t>
  </si>
  <si>
    <t>Silver Euplecta</t>
  </si>
  <si>
    <t>Silver Hannah</t>
  </si>
  <si>
    <t>Silver Houston</t>
  </si>
  <si>
    <t>Silver Linda</t>
  </si>
  <si>
    <t>Silver London</t>
  </si>
  <si>
    <t>Silver Millie</t>
  </si>
  <si>
    <t>Silver Orla</t>
  </si>
  <si>
    <t>Silver Philippa</t>
  </si>
  <si>
    <t>Silver Sawsan</t>
  </si>
  <si>
    <t>Silver Valerie</t>
  </si>
  <si>
    <t>Silver Venus</t>
  </si>
  <si>
    <t>Silver Zoe</t>
  </si>
  <si>
    <t>AG Neptune</t>
  </si>
  <si>
    <t>Clio</t>
  </si>
  <si>
    <t>Lian Shan Hu</t>
  </si>
  <si>
    <t>Maersk Producer</t>
  </si>
  <si>
    <t>Red Eagle</t>
  </si>
  <si>
    <t>Salamina_LR1</t>
  </si>
  <si>
    <t>Al Betroleya</t>
  </si>
  <si>
    <t>Artemis</t>
  </si>
  <si>
    <t>Challenge Prime</t>
  </si>
  <si>
    <t>DK Abdul Razzak Khalid Zaid Al-Khalid</t>
  </si>
  <si>
    <t>Eco California</t>
  </si>
  <si>
    <t>Eco Palm Desert</t>
  </si>
  <si>
    <t>Etc Nefertari</t>
  </si>
  <si>
    <t>Jane S</t>
  </si>
  <si>
    <t>Marie S</t>
  </si>
  <si>
    <t>Nave Equinox</t>
  </si>
  <si>
    <t>Nord Jewel</t>
  </si>
  <si>
    <t>Nord Joy</t>
  </si>
  <si>
    <t>Salaminia</t>
  </si>
  <si>
    <t>Silver Emily</t>
  </si>
  <si>
    <t>Silver Hague</t>
  </si>
  <si>
    <t>Silver Rotterdam</t>
  </si>
  <si>
    <t>Sunny Day</t>
  </si>
  <si>
    <t>Sunny Dream</t>
  </si>
  <si>
    <t>Cape Durango</t>
  </si>
  <si>
    <t>Desert Oak</t>
  </si>
  <si>
    <t>Everhard Schulte</t>
  </si>
  <si>
    <t>Hakkasan</t>
  </si>
  <si>
    <t>JM Sutera 1</t>
  </si>
  <si>
    <t>Kirkeholmen</t>
  </si>
  <si>
    <t>Rio Daytona</t>
  </si>
  <si>
    <t>Sea Duck</t>
  </si>
  <si>
    <t>Summer</t>
  </si>
  <si>
    <t>Winter</t>
  </si>
  <si>
    <t>Celsius Manhattan</t>
  </si>
  <si>
    <t>Louis P</t>
  </si>
  <si>
    <t>Otto H</t>
  </si>
  <si>
    <t>D K Abdul Razzak Khalid Zaid</t>
  </si>
  <si>
    <t>ECO California</t>
  </si>
  <si>
    <t>ECO Palm Desert</t>
  </si>
  <si>
    <t/>
  </si>
  <si>
    <t>Hellas Sparta</t>
  </si>
  <si>
    <t>Nave Pulsar</t>
  </si>
  <si>
    <t>Nave Rigel</t>
  </si>
  <si>
    <t>Navig8 Success</t>
  </si>
  <si>
    <t>Pro Jade</t>
  </si>
  <si>
    <t>Team Tarantella</t>
  </si>
  <si>
    <t>Shell Tankers Singapore Ltd</t>
  </si>
  <si>
    <t>The Metropolis Tower 1,</t>
  </si>
  <si>
    <t>Pro Sapphire</t>
  </si>
  <si>
    <t>Champion Prosperity</t>
  </si>
  <si>
    <t>Team Adventurer</t>
  </si>
  <si>
    <t>Maersk Teesport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</si>
  <si>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</si>
  <si>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</si>
  <si>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</si>
  <si>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</si>
  <si>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</si>
  <si>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</si>
  <si>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Sub Total C/f</t>
  </si>
  <si>
    <t>Sub Total B/f</t>
  </si>
  <si>
    <t>Baltic Glory</t>
  </si>
  <si>
    <t>Baltic Sunrise</t>
  </si>
  <si>
    <t>CSK Valiant</t>
  </si>
  <si>
    <t>Marbat</t>
  </si>
  <si>
    <t>Pacific Jewels</t>
  </si>
  <si>
    <t>Seavoyager</t>
  </si>
  <si>
    <t>Bunga Kasturi Lima</t>
  </si>
  <si>
    <t>Sea Lion</t>
  </si>
  <si>
    <t>Olympic Liberty</t>
  </si>
  <si>
    <t>Mesdar</t>
  </si>
  <si>
    <t>Olympic Legend</t>
  </si>
  <si>
    <t>Karvounis</t>
  </si>
  <si>
    <t>Lion King</t>
  </si>
  <si>
    <t>Maran Carina</t>
  </si>
  <si>
    <t>Nectar</t>
  </si>
  <si>
    <t>Eagle Tacoma</t>
  </si>
  <si>
    <t>Sara</t>
  </si>
  <si>
    <t>Delta Glory</t>
  </si>
  <si>
    <t>Bacaliaros</t>
  </si>
  <si>
    <t>Elizabeth I.A.</t>
  </si>
  <si>
    <t>Maran Andromeda</t>
  </si>
  <si>
    <t>Sonangol Namibe</t>
  </si>
  <si>
    <t>Maran Triton</t>
  </si>
  <si>
    <t>Seaways Tybee</t>
  </si>
  <si>
    <t>Seaways McKinley</t>
  </si>
  <si>
    <t>Front Energy</t>
  </si>
  <si>
    <t>Andronikos</t>
  </si>
  <si>
    <t>Eagle San Diego</t>
  </si>
  <si>
    <t>Eagle San Pedro</t>
  </si>
  <si>
    <t>Bunga Kasturi Enam</t>
  </si>
  <si>
    <t>Crude STSL</t>
  </si>
  <si>
    <t>9 North Buona Vista Drive,</t>
  </si>
  <si>
    <t xml:space="preserve">#07-01, Singapore, 138588, SINGAPORE </t>
  </si>
  <si>
    <t>Hudson</t>
  </si>
  <si>
    <t>Pantariste</t>
  </si>
  <si>
    <t>01 Jul to 31 Jul 2020</t>
  </si>
  <si>
    <t>1367/2021</t>
  </si>
  <si>
    <t>Habrut</t>
  </si>
  <si>
    <t>Eleven Thousand Two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</si>
</sst>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9"/>
      <name val="Arial"/>
      <family val="2"/>
    </font>
    <font>
      <sz val="9"/>
      <color rgb="FF000066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rgb="FFC00000"/>
      <name val="Tahoma"/>
      <family val="2"/>
    </font>
    <font>
      <sz val="8"/>
      <color rgb="FFFF0000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8"/>
      <color theme="1"/>
      <name val="Tahoma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10"/>
      <color rgb="FF0070C0"/>
      <name val="Arial"/>
      <family val="2"/>
    </font>
    <font>
      <sz val="8"/>
      <color rgb="FFCC6600"/>
      <name val="Tahoma"/>
      <family val="2"/>
    </font>
    <font>
      <sz val="8"/>
      <color theme="1" tint="4.9989318521683403E-2"/>
      <name val="Tahoma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CC6600"/>
      <name val="Arial"/>
      <family val="2"/>
    </font>
    <font>
      <sz val="9"/>
      <color rgb="FF0070C0"/>
      <name val="Arial"/>
      <family val="2"/>
    </font>
    <font>
      <b/>
      <sz val="9"/>
      <color theme="1"/>
      <name val="Arial"/>
      <family val="2"/>
    </font>
    <font>
      <b/>
      <sz val="8"/>
      <color theme="5" tint="-0.24997711111789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7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1" tint="0.499984740745262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227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1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31" xfId="0" applyFont="1" applyBorder="1" applyAlignment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16" fillId="0" borderId="35" xfId="0" applyFont="1" applyBorder="1"/>
    <xf numFmtId="164" fontId="16" fillId="0" borderId="35" xfId="0" applyNumberFormat="1" applyFont="1" applyBorder="1" applyAlignment="1">
      <alignment horizontal="center"/>
    </xf>
    <xf numFmtId="0" fontId="16" fillId="0" borderId="37" xfId="0" applyFont="1" applyBorder="1"/>
    <xf numFmtId="0" fontId="16" fillId="0" borderId="38" xfId="0" applyFont="1" applyBorder="1"/>
    <xf numFmtId="0" fontId="0" fillId="3" borderId="0" xfId="0" applyFill="1" applyBorder="1"/>
    <xf numFmtId="0" fontId="18" fillId="0" borderId="19" xfId="0" applyFont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9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2" xfId="0" applyBorder="1"/>
    <xf numFmtId="0" fontId="0" fillId="0" borderId="45" xfId="0" applyBorder="1"/>
    <xf numFmtId="0" fontId="7" fillId="0" borderId="46" xfId="0" applyFont="1" applyBorder="1" applyAlignment="1">
      <alignment horizontal="center"/>
    </xf>
    <xf numFmtId="0" fontId="0" fillId="0" borderId="46" xfId="0" applyBorder="1" applyAlignment="1">
      <alignment vertical="center"/>
    </xf>
    <xf numFmtId="0" fontId="0" fillId="0" borderId="46" xfId="0" applyBorder="1"/>
    <xf numFmtId="0" fontId="0" fillId="0" borderId="46" xfId="0" applyFill="1" applyBorder="1" applyAlignment="1">
      <alignment vertical="center"/>
    </xf>
    <xf numFmtId="0" fontId="17" fillId="0" borderId="45" xfId="0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0" fillId="0" borderId="46" xfId="0" applyBorder="1" applyAlignment="1"/>
    <xf numFmtId="0" fontId="8" fillId="0" borderId="46" xfId="0" applyFont="1" applyBorder="1" applyAlignment="1"/>
    <xf numFmtId="0" fontId="9" fillId="0" borderId="45" xfId="0" applyFont="1" applyBorder="1"/>
    <xf numFmtId="0" fontId="9" fillId="0" borderId="46" xfId="0" applyFont="1" applyBorder="1"/>
    <xf numFmtId="0" fontId="0" fillId="0" borderId="47" xfId="0" applyBorder="1"/>
    <xf numFmtId="0" fontId="19" fillId="0" borderId="48" xfId="0" applyFont="1" applyBorder="1" applyAlignment="1"/>
    <xf numFmtId="0" fontId="0" fillId="0" borderId="48" xfId="0" applyBorder="1"/>
    <xf numFmtId="0" fontId="0" fillId="0" borderId="49" xfId="0" applyBorder="1"/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9" fillId="0" borderId="53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54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20" fillId="4" borderId="0" xfId="0" applyFont="1" applyFill="1"/>
    <xf numFmtId="0" fontId="0" fillId="4" borderId="0" xfId="0" applyFill="1"/>
    <xf numFmtId="2" fontId="0" fillId="0" borderId="23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0" fontId="0" fillId="0" borderId="58" xfId="0" applyBorder="1"/>
    <xf numFmtId="0" fontId="8" fillId="0" borderId="25" xfId="0" applyFont="1" applyBorder="1" applyAlignment="1">
      <alignment horizontal="right" vertical="center"/>
    </xf>
    <xf numFmtId="0" fontId="0" fillId="0" borderId="0" xfId="0" applyBorder="1" applyAlignment="1"/>
    <xf numFmtId="0" fontId="0" fillId="0" borderId="49" xfId="0" applyBorder="1" applyAlignment="1"/>
    <xf numFmtId="0" fontId="0" fillId="0" borderId="43" xfId="0" applyBorder="1"/>
    <xf numFmtId="0" fontId="0" fillId="0" borderId="44" xfId="0" applyBorder="1" applyAlignment="1"/>
    <xf numFmtId="0" fontId="18" fillId="0" borderId="64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2" fontId="0" fillId="0" borderId="65" xfId="0" applyNumberFormat="1" applyBorder="1" applyAlignment="1">
      <alignment horizontal="right" vertical="center"/>
    </xf>
    <xf numFmtId="0" fontId="18" fillId="0" borderId="65" xfId="0" applyFont="1" applyBorder="1" applyAlignment="1">
      <alignment horizontal="center" vertical="center"/>
    </xf>
    <xf numFmtId="0" fontId="0" fillId="5" borderId="0" xfId="0" applyFill="1"/>
    <xf numFmtId="0" fontId="22" fillId="0" borderId="65" xfId="0" applyFont="1" applyBorder="1" applyAlignment="1">
      <alignment horizontal="left" vertical="center"/>
    </xf>
    <xf numFmtId="0" fontId="24" fillId="0" borderId="74" xfId="0" applyFont="1" applyBorder="1" applyAlignment="1">
      <alignment horizontal="left" vertical="center" indent="1"/>
    </xf>
    <xf numFmtId="0" fontId="24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4" fillId="0" borderId="75" xfId="0" applyFont="1" applyBorder="1" applyAlignment="1">
      <alignment horizontal="left" vertical="center" indent="1"/>
    </xf>
    <xf numFmtId="17" fontId="0" fillId="0" borderId="0" xfId="0" applyNumberFormat="1"/>
    <xf numFmtId="0" fontId="27" fillId="0" borderId="34" xfId="0" applyFont="1" applyBorder="1"/>
    <xf numFmtId="0" fontId="16" fillId="0" borderId="0" xfId="0" applyFont="1"/>
    <xf numFmtId="0" fontId="28" fillId="0" borderId="34" xfId="0" applyFont="1" applyBorder="1"/>
    <xf numFmtId="0" fontId="28" fillId="0" borderId="36" xfId="0" applyFont="1" applyBorder="1"/>
    <xf numFmtId="0" fontId="28" fillId="0" borderId="37" xfId="0" applyFont="1" applyBorder="1"/>
    <xf numFmtId="0" fontId="29" fillId="0" borderId="20" xfId="0" applyFont="1" applyBorder="1" applyAlignment="1">
      <alignment horizontal="left" vertical="center" indent="1"/>
    </xf>
    <xf numFmtId="0" fontId="30" fillId="0" borderId="1" xfId="0" applyFont="1" applyBorder="1" applyAlignment="1">
      <alignment horizontal="right" vertical="center"/>
    </xf>
    <xf numFmtId="0" fontId="24" fillId="0" borderId="76" xfId="0" applyFont="1" applyBorder="1" applyAlignment="1">
      <alignment horizontal="left" vertical="center" indent="1"/>
    </xf>
    <xf numFmtId="0" fontId="33" fillId="0" borderId="20" xfId="0" applyFont="1" applyBorder="1" applyAlignment="1">
      <alignment horizontal="left" vertical="center" indent="1"/>
    </xf>
    <xf numFmtId="0" fontId="34" fillId="0" borderId="20" xfId="0" applyFont="1" applyBorder="1" applyAlignment="1">
      <alignment horizontal="left" vertical="center" indent="1"/>
    </xf>
    <xf numFmtId="0" fontId="24" fillId="0" borderId="24" xfId="0" applyFont="1" applyBorder="1" applyAlignment="1">
      <alignment horizontal="left" vertical="center" indent="1"/>
    </xf>
    <xf numFmtId="0" fontId="35" fillId="6" borderId="20" xfId="0" applyFont="1" applyFill="1" applyBorder="1" applyAlignment="1">
      <alignment vertical="center" wrapText="1"/>
    </xf>
    <xf numFmtId="0" fontId="24" fillId="0" borderId="76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 vertical="center"/>
    </xf>
    <xf numFmtId="0" fontId="24" fillId="0" borderId="24" xfId="0" applyFont="1" applyBorder="1" applyAlignment="1">
      <alignment horizontal="left" vertical="center"/>
    </xf>
    <xf numFmtId="0" fontId="36" fillId="6" borderId="20" xfId="0" applyFont="1" applyFill="1" applyBorder="1" applyAlignment="1">
      <alignment vertical="center" wrapText="1"/>
    </xf>
    <xf numFmtId="0" fontId="37" fillId="6" borderId="20" xfId="0" applyFont="1" applyFill="1" applyBorder="1" applyAlignment="1">
      <alignment vertical="center" wrapText="1"/>
    </xf>
    <xf numFmtId="0" fontId="38" fillId="6" borderId="24" xfId="0" applyFont="1" applyFill="1" applyBorder="1" applyAlignment="1">
      <alignment vertical="center" wrapText="1"/>
    </xf>
    <xf numFmtId="0" fontId="36" fillId="6" borderId="24" xfId="0" applyFont="1" applyFill="1" applyBorder="1" applyAlignment="1">
      <alignment vertical="center" wrapText="1"/>
    </xf>
    <xf numFmtId="0" fontId="39" fillId="6" borderId="20" xfId="0" applyFont="1" applyFill="1" applyBorder="1" applyAlignment="1">
      <alignment vertical="center" wrapText="1"/>
    </xf>
    <xf numFmtId="0" fontId="39" fillId="6" borderId="24" xfId="0" applyFont="1" applyFill="1" applyBorder="1" applyAlignment="1">
      <alignment vertical="center" wrapText="1"/>
    </xf>
    <xf numFmtId="0" fontId="29" fillId="0" borderId="24" xfId="0" applyFont="1" applyBorder="1" applyAlignment="1">
      <alignment horizontal="left" vertical="center"/>
    </xf>
    <xf numFmtId="0" fontId="40" fillId="0" borderId="24" xfId="0" applyFont="1" applyBorder="1" applyAlignment="1">
      <alignment horizontal="left" vertical="center"/>
    </xf>
    <xf numFmtId="0" fontId="9" fillId="0" borderId="53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0" borderId="5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9" fillId="0" borderId="65" xfId="0" applyFont="1" applyBorder="1" applyAlignment="1">
      <alignment horizontal="left" vertical="center"/>
    </xf>
    <xf numFmtId="165" fontId="0" fillId="0" borderId="65" xfId="0" applyNumberFormat="1" applyBorder="1" applyAlignment="1">
      <alignment horizontal="right" vertical="center"/>
    </xf>
    <xf numFmtId="165" fontId="0" fillId="0" borderId="66" xfId="0" applyNumberFormat="1" applyBorder="1" applyAlignment="1">
      <alignment horizontal="right" vertical="center"/>
    </xf>
    <xf numFmtId="0" fontId="9" fillId="0" borderId="70" xfId="0" applyFont="1" applyBorder="1" applyAlignment="1">
      <alignment horizontal="left" vertical="center"/>
    </xf>
    <xf numFmtId="0" fontId="9" fillId="0" borderId="71" xfId="0" applyFont="1" applyBorder="1" applyAlignment="1">
      <alignment horizontal="left" vertical="center"/>
    </xf>
    <xf numFmtId="0" fontId="9" fillId="0" borderId="72" xfId="0" applyFont="1" applyBorder="1" applyAlignment="1">
      <alignment horizontal="left" vertical="center"/>
    </xf>
    <xf numFmtId="165" fontId="0" fillId="0" borderId="23" xfId="0" applyNumberFormat="1" applyBorder="1" applyAlignment="1">
      <alignment horizontal="right" vertical="center"/>
    </xf>
    <xf numFmtId="165" fontId="0" fillId="0" borderId="55" xfId="0" applyNumberFormat="1" applyBorder="1" applyAlignment="1">
      <alignment horizontal="right" vertical="center"/>
    </xf>
    <xf numFmtId="165" fontId="32" fillId="0" borderId="23" xfId="0" applyNumberFormat="1" applyFont="1" applyBorder="1" applyAlignment="1">
      <alignment horizontal="right" vertical="center"/>
    </xf>
    <xf numFmtId="165" fontId="32" fillId="0" borderId="55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horizontal="right"/>
    </xf>
    <xf numFmtId="0" fontId="7" fillId="0" borderId="43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0" fillId="2" borderId="29" xfId="0" applyFont="1" applyFill="1" applyBorder="1" applyAlignment="1">
      <alignment horizontal="right" vertical="center"/>
    </xf>
    <xf numFmtId="0" fontId="10" fillId="2" borderId="28" xfId="0" applyFont="1" applyFill="1" applyBorder="1" applyAlignment="1">
      <alignment horizontal="right" vertical="center"/>
    </xf>
    <xf numFmtId="0" fontId="10" fillId="2" borderId="30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165" fontId="9" fillId="0" borderId="0" xfId="0" applyNumberFormat="1" applyFont="1" applyBorder="1" applyAlignment="1">
      <alignment horizontal="right"/>
    </xf>
    <xf numFmtId="165" fontId="9" fillId="0" borderId="26" xfId="0" applyNumberFormat="1" applyFont="1" applyBorder="1" applyAlignment="1">
      <alignment horizontal="right" vertical="center"/>
    </xf>
    <xf numFmtId="165" fontId="9" fillId="0" borderId="27" xfId="0" applyNumberFormat="1" applyFont="1" applyBorder="1" applyAlignment="1">
      <alignment horizontal="right" vertical="center"/>
    </xf>
    <xf numFmtId="0" fontId="10" fillId="2" borderId="61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2" borderId="63" xfId="0" applyFont="1" applyFill="1" applyBorder="1" applyAlignment="1">
      <alignment horizontal="center" vertical="center"/>
    </xf>
    <xf numFmtId="0" fontId="18" fillId="0" borderId="65" xfId="0" applyFont="1" applyBorder="1" applyAlignment="1">
      <alignment horizontal="center" vertical="center"/>
    </xf>
    <xf numFmtId="0" fontId="18" fillId="0" borderId="66" xfId="0" applyFont="1" applyBorder="1" applyAlignment="1">
      <alignment horizontal="center" vertical="center"/>
    </xf>
    <xf numFmtId="0" fontId="8" fillId="0" borderId="69" xfId="0" applyFont="1" applyBorder="1" applyAlignment="1">
      <alignment horizontal="right" vertical="center"/>
    </xf>
    <xf numFmtId="0" fontId="8" fillId="0" borderId="67" xfId="0" applyFont="1" applyBorder="1" applyAlignment="1">
      <alignment horizontal="right" vertical="center"/>
    </xf>
    <xf numFmtId="0" fontId="8" fillId="0" borderId="68" xfId="0" applyFont="1" applyBorder="1" applyAlignment="1">
      <alignment horizontal="right" vertical="center"/>
    </xf>
    <xf numFmtId="165" fontId="32" fillId="0" borderId="65" xfId="0" applyNumberFormat="1" applyFont="1" applyBorder="1" applyAlignment="1">
      <alignment horizontal="right" vertical="center"/>
    </xf>
    <xf numFmtId="165" fontId="32" fillId="0" borderId="66" xfId="0" applyNumberFormat="1" applyFont="1" applyBorder="1" applyAlignment="1">
      <alignment horizontal="right" vertical="center"/>
    </xf>
    <xf numFmtId="0" fontId="23" fillId="0" borderId="53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0" fontId="23" fillId="0" borderId="54" xfId="0" applyFont="1" applyBorder="1" applyAlignment="1">
      <alignment horizontal="left" vertical="center"/>
    </xf>
    <xf numFmtId="166" fontId="8" fillId="0" borderId="39" xfId="0" applyNumberFormat="1" applyFont="1" applyBorder="1" applyAlignment="1">
      <alignment horizontal="right" vertical="center"/>
    </xf>
    <xf numFmtId="166" fontId="8" fillId="0" borderId="40" xfId="0" applyNumberFormat="1" applyFont="1" applyBorder="1" applyAlignment="1">
      <alignment horizontal="right" vertical="center"/>
    </xf>
    <xf numFmtId="0" fontId="9" fillId="0" borderId="41" xfId="0" applyFont="1" applyBorder="1" applyAlignment="1">
      <alignment horizontal="left" vertical="center"/>
    </xf>
    <xf numFmtId="0" fontId="9" fillId="0" borderId="39" xfId="0" applyFont="1" applyBorder="1" applyAlignment="1">
      <alignment horizontal="left" vertical="center"/>
    </xf>
    <xf numFmtId="0" fontId="9" fillId="0" borderId="73" xfId="0" applyFont="1" applyBorder="1" applyAlignment="1">
      <alignment horizontal="left" vertical="center"/>
    </xf>
    <xf numFmtId="0" fontId="9" fillId="0" borderId="67" xfId="0" applyFont="1" applyBorder="1" applyAlignment="1">
      <alignment horizontal="left" vertical="center"/>
    </xf>
    <xf numFmtId="0" fontId="9" fillId="0" borderId="68" xfId="0" applyFont="1" applyBorder="1" applyAlignment="1">
      <alignment horizontal="left" vertical="center"/>
    </xf>
    <xf numFmtId="0" fontId="8" fillId="0" borderId="59" xfId="0" applyFont="1" applyBorder="1" applyAlignment="1">
      <alignment horizontal="right" vertical="center"/>
    </xf>
    <xf numFmtId="0" fontId="8" fillId="0" borderId="60" xfId="0" applyFont="1" applyBorder="1" applyAlignment="1">
      <alignment horizontal="right" vertical="center"/>
    </xf>
    <xf numFmtId="0" fontId="18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1" fillId="0" borderId="13" xfId="0" applyFont="1" applyBorder="1" applyAlignment="1">
      <alignment horizontal="left" vertical="center" indent="1"/>
    </xf>
    <xf numFmtId="0" fontId="31" fillId="0" borderId="14" xfId="0" applyFont="1" applyBorder="1" applyAlignment="1">
      <alignment horizontal="left" vertical="center" indent="1"/>
    </xf>
    <xf numFmtId="0" fontId="31" fillId="0" borderId="15" xfId="0" applyFont="1" applyBorder="1" applyAlignment="1">
      <alignment horizontal="left" vertical="center" inden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23" fillId="0" borderId="65" xfId="0" applyFont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344492</xdr:colOff>
      <xdr:row>129</xdr:row>
      <xdr:rowOff>47589</xdr:rowOff>
    </xdr:from>
    <xdr:to>
      <xdr:col>10</xdr:col>
      <xdr:colOff>163285</xdr:colOff>
      <xdr:row>131</xdr:row>
      <xdr:rowOff>19913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69572" y="21346169"/>
          <a:ext cx="744079" cy="305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17974</xdr:colOff>
      <xdr:row>0</xdr:row>
      <xdr:rowOff>35947</xdr:rowOff>
    </xdr:from>
    <xdr:to>
      <xdr:col>4</xdr:col>
      <xdr:colOff>425590</xdr:colOff>
      <xdr:row>1</xdr:row>
      <xdr:rowOff>31097</xdr:rowOff>
    </xdr:to>
    <xdr:pic>
      <xdr:nvPicPr>
        <xdr:cNvPr id="4" name="Picture 3" descr="BLUEWATER-LOGO-2016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889" y="35947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152"/>
  <sheetViews>
    <sheetView showZeros="0" tabSelected="1" view="pageBreakPreview" topLeftCell="A31" zoomScale="98" zoomScaleNormal="100" zoomScaleSheetLayoutView="98" workbookViewId="0">
      <selection activeCell="J24" sqref="J24:K4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1.28515625" customWidth="1"/>
    <col min="8" max="8" width="8.7109375" customWidth="1"/>
    <col min="9" max="9" width="8" customWidth="1"/>
    <col min="10" max="10" width="5.85546875" customWidth="1"/>
    <col min="11" max="11" width="8.85546875" customWidth="1"/>
    <col min="12" max="12" width="0.85546875" customWidth="1"/>
    <col min="13" max="13" width="7.140625" style="13" hidden="1" customWidth="1"/>
    <col min="14" max="14" width="39.42578125" style="85" hidden="1" customWidth="1"/>
    <col min="15" max="15" width="13.7109375" style="85" hidden="1" customWidth="1"/>
    <col min="16" max="17" width="9.85546875" hidden="1" customWidth="1"/>
    <col min="18" max="18" width="12.140625" hidden="1" customWidth="1"/>
    <col min="19" max="19" width="16" hidden="1" customWidth="1"/>
    <col min="20" max="24" width="0" hidden="1" customWidth="1"/>
    <col min="25" max="25" width="35.7109375" hidden="1" customWidth="1"/>
    <col min="26" max="34" width="0" hidden="1" customWidth="1"/>
    <col min="35" max="35" width="3.42578125" customWidth="1"/>
    <col min="36" max="36" width="16.28515625" customWidth="1"/>
    <col min="37" max="37" width="6.28515625" customWidth="1"/>
    <col min="39" max="39" width="2.42578125" customWidth="1"/>
    <col min="40" max="40" width="25.7109375" bestFit="1" customWidth="1"/>
    <col min="41" max="41" width="3" bestFit="1" customWidth="1"/>
    <col min="43" max="43" width="3.7109375" customWidth="1"/>
    <col min="44" max="44" width="3.42578125" customWidth="1"/>
    <col min="45" max="45" width="31.7109375" bestFit="1" customWidth="1"/>
    <col min="46" max="46" width="18.140625" customWidth="1"/>
  </cols>
  <sheetData>
    <row r="1" spans="1:33" ht="33" customHeight="1" x14ac:dyDescent="0.2">
      <c r="B1" s="4"/>
      <c r="C1" s="163"/>
      <c r="D1" s="163"/>
      <c r="E1" s="163"/>
      <c r="F1" s="4"/>
      <c r="G1" s="4"/>
      <c r="H1" s="4"/>
      <c r="I1" s="8"/>
      <c r="J1" s="151"/>
      <c r="K1" s="151"/>
      <c r="L1" s="151"/>
    </row>
    <row r="2" spans="1:33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33" ht="3.95" customHeight="1" thickTop="1" x14ac:dyDescent="0.25">
      <c r="A3" s="58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3"/>
      <c r="M3" s="11"/>
    </row>
    <row r="4" spans="1:33" ht="3.95" customHeight="1" x14ac:dyDescent="0.25">
      <c r="A4" s="59"/>
      <c r="B4" s="1"/>
      <c r="C4" s="1"/>
      <c r="D4" s="1"/>
      <c r="E4" s="1"/>
      <c r="F4" s="1"/>
      <c r="G4" s="1"/>
      <c r="H4" s="1"/>
      <c r="I4" s="1"/>
      <c r="J4" s="1"/>
      <c r="K4" s="1"/>
      <c r="L4" s="60"/>
      <c r="M4" s="11"/>
    </row>
    <row r="5" spans="1:33" ht="15.95" customHeight="1" x14ac:dyDescent="0.2">
      <c r="A5" s="59"/>
      <c r="B5" s="154" t="s">
        <v>9</v>
      </c>
      <c r="C5" s="155"/>
      <c r="D5" s="155"/>
      <c r="E5" s="156"/>
      <c r="F5" s="2"/>
      <c r="G5" s="80" t="s">
        <v>10</v>
      </c>
      <c r="H5" s="55" t="s">
        <v>299</v>
      </c>
      <c r="I5" s="55"/>
      <c r="J5" s="55"/>
      <c r="K5" s="56"/>
      <c r="L5" s="61"/>
      <c r="M5" s="11"/>
    </row>
    <row r="6" spans="1:33" ht="15.95" customHeight="1" x14ac:dyDescent="0.2">
      <c r="A6" s="59"/>
      <c r="B6" s="159" t="s">
        <v>249</v>
      </c>
      <c r="C6" s="160"/>
      <c r="D6" s="160"/>
      <c r="E6" s="161"/>
      <c r="F6" s="3"/>
      <c r="G6" s="51" t="s">
        <v>11</v>
      </c>
      <c r="H6" s="157">
        <v>44050</v>
      </c>
      <c r="I6" s="157"/>
      <c r="J6" s="157"/>
      <c r="K6" s="158"/>
      <c r="L6" s="62"/>
      <c r="M6" s="11"/>
    </row>
    <row r="7" spans="1:33" ht="15.95" customHeight="1" x14ac:dyDescent="0.2">
      <c r="A7" s="59"/>
      <c r="B7" s="175" t="s">
        <v>250</v>
      </c>
      <c r="C7" s="176"/>
      <c r="D7" s="176"/>
      <c r="E7" s="177"/>
      <c r="F7" s="78"/>
      <c r="G7" s="74"/>
      <c r="H7" s="75"/>
      <c r="I7" s="75"/>
      <c r="J7" s="75"/>
      <c r="K7" s="76"/>
      <c r="L7" s="62"/>
      <c r="M7" s="11">
        <v>21</v>
      </c>
    </row>
    <row r="8" spans="1:33" ht="15.95" customHeight="1" x14ac:dyDescent="0.2">
      <c r="A8" s="59"/>
      <c r="B8" s="175" t="s">
        <v>294</v>
      </c>
      <c r="C8" s="176"/>
      <c r="D8" s="176"/>
      <c r="E8" s="177"/>
      <c r="F8" s="78"/>
      <c r="G8" s="47" t="s">
        <v>12</v>
      </c>
      <c r="H8" s="173" t="str">
        <f>H5</f>
        <v>1367/2021</v>
      </c>
      <c r="I8" s="173"/>
      <c r="J8" s="173"/>
      <c r="K8" s="174"/>
      <c r="L8" s="62"/>
      <c r="M8" s="12" t="s">
        <v>32</v>
      </c>
    </row>
    <row r="9" spans="1:33" ht="15.95" customHeight="1" x14ac:dyDescent="0.2">
      <c r="A9" s="59"/>
      <c r="B9" s="178" t="s">
        <v>295</v>
      </c>
      <c r="C9" s="179"/>
      <c r="D9" s="179"/>
      <c r="E9" s="180"/>
      <c r="F9" s="78"/>
      <c r="G9" s="52"/>
      <c r="H9" s="53"/>
      <c r="I9" s="53"/>
      <c r="J9" s="53"/>
      <c r="K9" s="54"/>
      <c r="L9" s="62"/>
      <c r="M9" s="11" t="s">
        <v>31</v>
      </c>
    </row>
    <row r="10" spans="1:33" ht="15.95" customHeight="1" x14ac:dyDescent="0.2">
      <c r="A10" s="59"/>
      <c r="B10" s="213" t="s">
        <v>30</v>
      </c>
      <c r="C10" s="213"/>
      <c r="D10" s="214" t="s">
        <v>42</v>
      </c>
      <c r="E10" s="215"/>
      <c r="F10" s="78"/>
      <c r="G10" s="118" t="s">
        <v>13</v>
      </c>
      <c r="H10" s="219" t="s">
        <v>293</v>
      </c>
      <c r="I10" s="220"/>
      <c r="J10" s="220"/>
      <c r="K10" s="221"/>
      <c r="L10" s="62"/>
      <c r="M10" s="11"/>
    </row>
    <row r="11" spans="1:33" ht="15.95" customHeight="1" x14ac:dyDescent="0.2">
      <c r="A11" s="59"/>
      <c r="B11" s="218"/>
      <c r="C11" s="218"/>
      <c r="D11" s="164"/>
      <c r="E11" s="164"/>
      <c r="F11" s="78"/>
      <c r="G11" s="42" t="s">
        <v>35</v>
      </c>
      <c r="H11" s="216" t="s">
        <v>298</v>
      </c>
      <c r="I11" s="217"/>
      <c r="J11" s="217"/>
      <c r="K11" s="217"/>
      <c r="L11" s="62"/>
      <c r="M11" s="11"/>
    </row>
    <row r="12" spans="1:33" ht="3.95" customHeight="1" x14ac:dyDescent="0.2">
      <c r="A12" s="59"/>
      <c r="B12" s="4"/>
      <c r="C12" s="4"/>
      <c r="D12" s="4"/>
      <c r="E12" s="4"/>
      <c r="F12" s="4"/>
      <c r="G12" s="4"/>
      <c r="H12" s="4"/>
      <c r="I12" s="4"/>
      <c r="J12" s="4"/>
      <c r="K12" s="4"/>
      <c r="L12" s="62"/>
      <c r="M12" s="11"/>
    </row>
    <row r="13" spans="1:33" ht="15.95" customHeight="1" x14ac:dyDescent="0.2">
      <c r="A13" s="59"/>
      <c r="B13" s="165" t="s">
        <v>14</v>
      </c>
      <c r="C13" s="166"/>
      <c r="D13" s="166"/>
      <c r="E13" s="166"/>
      <c r="F13" s="166"/>
      <c r="G13" s="166"/>
      <c r="H13" s="166"/>
      <c r="I13" s="166"/>
      <c r="J13" s="166"/>
      <c r="K13" s="167"/>
      <c r="L13" s="61"/>
      <c r="M13" s="11"/>
      <c r="AG13" t="s">
        <v>1</v>
      </c>
    </row>
    <row r="14" spans="1:33" ht="5.25" customHeight="1" x14ac:dyDescent="0.2">
      <c r="A14" s="59"/>
      <c r="B14" s="23"/>
      <c r="C14" s="7"/>
      <c r="D14" s="7"/>
      <c r="E14" s="7"/>
      <c r="F14" s="7"/>
      <c r="G14" s="7"/>
      <c r="H14" s="7"/>
      <c r="I14" s="7"/>
      <c r="J14" s="7"/>
      <c r="K14" s="24"/>
      <c r="L14" s="63"/>
      <c r="M14" s="11"/>
      <c r="AG14" t="s">
        <v>2</v>
      </c>
    </row>
    <row r="15" spans="1:33" x14ac:dyDescent="0.2">
      <c r="A15" s="59"/>
      <c r="B15" s="168" t="s">
        <v>15</v>
      </c>
      <c r="C15" s="169"/>
      <c r="D15" s="170" t="s">
        <v>37</v>
      </c>
      <c r="E15" s="171"/>
      <c r="F15" s="171"/>
      <c r="G15" s="171"/>
      <c r="H15" s="171"/>
      <c r="I15" s="171"/>
      <c r="J15" s="171"/>
      <c r="K15" s="172"/>
      <c r="L15" s="62"/>
      <c r="M15" s="11"/>
      <c r="AG15" t="s">
        <v>3</v>
      </c>
    </row>
    <row r="16" spans="1:33" ht="5.25" customHeight="1" x14ac:dyDescent="0.2">
      <c r="A16" s="59"/>
      <c r="B16" s="25"/>
      <c r="C16" s="81"/>
      <c r="D16" s="4"/>
      <c r="E16" s="4"/>
      <c r="F16" s="4"/>
      <c r="G16" s="4"/>
      <c r="H16" s="4"/>
      <c r="I16" s="4"/>
      <c r="J16" s="4"/>
      <c r="K16" s="20"/>
      <c r="L16" s="62"/>
      <c r="M16" s="11"/>
      <c r="AG16" t="s">
        <v>4</v>
      </c>
    </row>
    <row r="17" spans="1:46" x14ac:dyDescent="0.2">
      <c r="A17" s="59"/>
      <c r="B17" s="168" t="s">
        <v>16</v>
      </c>
      <c r="C17" s="169"/>
      <c r="D17" s="170" t="s">
        <v>34</v>
      </c>
      <c r="E17" s="171"/>
      <c r="F17" s="171"/>
      <c r="G17" s="171"/>
      <c r="H17" s="171"/>
      <c r="I17" s="171"/>
      <c r="J17" s="171"/>
      <c r="K17" s="172"/>
      <c r="L17" s="62"/>
      <c r="M17" s="11"/>
      <c r="AG17" t="s">
        <v>5</v>
      </c>
    </row>
    <row r="18" spans="1:46" ht="4.5" customHeight="1" x14ac:dyDescent="0.2">
      <c r="A18" s="59"/>
      <c r="B18" s="25"/>
      <c r="C18" s="81"/>
      <c r="D18" s="4"/>
      <c r="E18" s="4"/>
      <c r="F18" s="4"/>
      <c r="G18" s="4"/>
      <c r="H18" s="4"/>
      <c r="I18" s="4"/>
      <c r="J18" s="4"/>
      <c r="K18" s="20"/>
      <c r="L18" s="62"/>
      <c r="M18" s="11"/>
      <c r="AG18" t="s">
        <v>6</v>
      </c>
    </row>
    <row r="19" spans="1:46" x14ac:dyDescent="0.2">
      <c r="A19" s="59"/>
      <c r="B19" s="168" t="s">
        <v>17</v>
      </c>
      <c r="C19" s="169"/>
      <c r="D19" s="171" t="s">
        <v>36</v>
      </c>
      <c r="E19" s="171"/>
      <c r="F19" s="171"/>
      <c r="G19" s="171"/>
      <c r="H19" s="171"/>
      <c r="I19" s="171"/>
      <c r="J19" s="171"/>
      <c r="K19" s="172"/>
      <c r="L19" s="62"/>
      <c r="M19" s="11"/>
      <c r="AG19" t="s">
        <v>7</v>
      </c>
    </row>
    <row r="20" spans="1:46" ht="5.25" customHeight="1" x14ac:dyDescent="0.2">
      <c r="A20" s="59"/>
      <c r="B20" s="26"/>
      <c r="C20" s="27"/>
      <c r="D20" s="27"/>
      <c r="E20" s="27"/>
      <c r="F20" s="27"/>
      <c r="G20" s="27"/>
      <c r="H20" s="27"/>
      <c r="I20" s="27"/>
      <c r="J20" s="27"/>
      <c r="K20" s="28"/>
      <c r="L20" s="62"/>
      <c r="M20" s="11"/>
      <c r="AG20" t="s">
        <v>8</v>
      </c>
    </row>
    <row r="21" spans="1:46" ht="3.95" customHeight="1" x14ac:dyDescent="0.2">
      <c r="A21" s="59"/>
      <c r="B21" s="4"/>
      <c r="C21" s="4"/>
      <c r="D21" s="4"/>
      <c r="E21" s="4"/>
      <c r="F21" s="4"/>
      <c r="G21" s="4"/>
      <c r="H21" s="4"/>
      <c r="I21" s="4"/>
      <c r="J21" s="4"/>
      <c r="K21" s="4"/>
      <c r="L21" s="62"/>
      <c r="M21" s="11"/>
    </row>
    <row r="22" spans="1:46" ht="15.95" customHeight="1" x14ac:dyDescent="0.2">
      <c r="A22" s="59"/>
      <c r="B22" s="222" t="s">
        <v>18</v>
      </c>
      <c r="C22" s="223"/>
      <c r="D22" s="223"/>
      <c r="E22" s="223"/>
      <c r="F22" s="223"/>
      <c r="G22" s="223"/>
      <c r="H22" s="223"/>
      <c r="I22" s="223"/>
      <c r="J22" s="223"/>
      <c r="K22" s="224"/>
      <c r="L22" s="61"/>
      <c r="M22" s="11"/>
    </row>
    <row r="23" spans="1:46" s="41" customFormat="1" ht="15.95" customHeight="1" x14ac:dyDescent="0.2">
      <c r="A23" s="64"/>
      <c r="B23" s="39" t="s">
        <v>19</v>
      </c>
      <c r="C23" s="212" t="s">
        <v>20</v>
      </c>
      <c r="D23" s="212"/>
      <c r="E23" s="212"/>
      <c r="F23" s="212"/>
      <c r="G23" s="212"/>
      <c r="H23" s="77" t="s">
        <v>21</v>
      </c>
      <c r="I23" s="77" t="s">
        <v>0</v>
      </c>
      <c r="J23" s="212" t="s">
        <v>22</v>
      </c>
      <c r="K23" s="225"/>
      <c r="L23" s="65"/>
      <c r="M23" s="40"/>
      <c r="N23" s="86"/>
      <c r="O23" s="86"/>
      <c r="AM23"/>
      <c r="AN23"/>
      <c r="AO23"/>
      <c r="AP23"/>
      <c r="AQ23"/>
    </row>
    <row r="24" spans="1:46" ht="15" customHeight="1" x14ac:dyDescent="0.2">
      <c r="A24" s="59"/>
      <c r="B24" s="43">
        <v>1</v>
      </c>
      <c r="C24" s="162" t="str">
        <f>AJ24</f>
        <v>Baltic Glory</v>
      </c>
      <c r="D24" s="162"/>
      <c r="E24" s="162"/>
      <c r="F24" s="162"/>
      <c r="G24" s="162"/>
      <c r="H24" s="45">
        <v>1</v>
      </c>
      <c r="I24" s="49">
        <v>350</v>
      </c>
      <c r="J24" s="139">
        <f>H24*I24</f>
        <v>350</v>
      </c>
      <c r="K24" s="140"/>
      <c r="L24" s="62"/>
      <c r="M24" s="11"/>
      <c r="N24" s="87" t="s">
        <v>79</v>
      </c>
      <c r="O24" s="87" t="s">
        <v>168</v>
      </c>
      <c r="P24" s="88" t="str">
        <f>LOWER(N24)</f>
        <v>ag neptune</v>
      </c>
      <c r="R24" t="str">
        <f>LOWER(S24)</f>
        <v>pacific anna</v>
      </c>
      <c r="S24" s="82" t="s">
        <v>40</v>
      </c>
      <c r="T24" s="83"/>
      <c r="U24" s="83"/>
      <c r="V24" s="83"/>
      <c r="W24" s="84" t="s">
        <v>170</v>
      </c>
      <c r="Y24" s="93" t="s">
        <v>202</v>
      </c>
      <c r="AJ24" s="124" t="s">
        <v>263</v>
      </c>
      <c r="AN24" s="117" t="s">
        <v>263</v>
      </c>
      <c r="AS24" s="107"/>
      <c r="AT24" s="105"/>
    </row>
    <row r="25" spans="1:46" ht="15" customHeight="1" x14ac:dyDescent="0.2">
      <c r="A25" s="59"/>
      <c r="B25" s="48">
        <v>2</v>
      </c>
      <c r="C25" s="136" t="str">
        <f t="shared" ref="C25:C47" si="0">AJ25</f>
        <v>CSK Valiant</v>
      </c>
      <c r="D25" s="137"/>
      <c r="E25" s="137"/>
      <c r="F25" s="137"/>
      <c r="G25" s="138"/>
      <c r="H25" s="45">
        <v>1</v>
      </c>
      <c r="I25" s="49">
        <v>350</v>
      </c>
      <c r="J25" s="139">
        <f t="shared" ref="J25:J27" si="1">H25*I25</f>
        <v>350</v>
      </c>
      <c r="K25" s="140"/>
      <c r="L25" s="62"/>
      <c r="M25" s="11"/>
      <c r="N25" s="87" t="s">
        <v>91</v>
      </c>
      <c r="O25" s="87" t="s">
        <v>168</v>
      </c>
      <c r="P25" s="88" t="str">
        <f t="shared" ref="P25:P62" si="2">LOWER(N25)</f>
        <v>d&amp;k abdul razzak khalid zaid al-khalid</v>
      </c>
      <c r="R25" t="str">
        <f t="shared" ref="R25:R61" si="3">LOWER(S25)</f>
        <v>dank silver</v>
      </c>
      <c r="S25" s="82" t="s">
        <v>53</v>
      </c>
      <c r="T25" s="83"/>
      <c r="U25" s="83"/>
      <c r="V25" s="83"/>
      <c r="W25" s="84" t="s">
        <v>53</v>
      </c>
      <c r="Y25" s="93" t="s">
        <v>203</v>
      </c>
      <c r="AJ25" s="125" t="s">
        <v>265</v>
      </c>
      <c r="AN25" s="117" t="s">
        <v>264</v>
      </c>
      <c r="AS25" s="107"/>
      <c r="AT25" s="105"/>
    </row>
    <row r="26" spans="1:46" ht="15" customHeight="1" x14ac:dyDescent="0.2">
      <c r="A26" s="59"/>
      <c r="B26" s="43">
        <v>3</v>
      </c>
      <c r="C26" s="136" t="str">
        <f t="shared" si="0"/>
        <v>Marbat</v>
      </c>
      <c r="D26" s="137"/>
      <c r="E26" s="137"/>
      <c r="F26" s="137"/>
      <c r="G26" s="138"/>
      <c r="H26" s="45">
        <v>1</v>
      </c>
      <c r="I26" s="49">
        <v>350</v>
      </c>
      <c r="J26" s="139">
        <f t="shared" si="1"/>
        <v>350</v>
      </c>
      <c r="K26" s="140"/>
      <c r="L26" s="62"/>
      <c r="M26" s="11"/>
      <c r="N26" s="87" t="s">
        <v>89</v>
      </c>
      <c r="O26" s="87" t="s">
        <v>169</v>
      </c>
      <c r="P26" s="88" t="str">
        <f t="shared" si="2"/>
        <v>challenge prime</v>
      </c>
      <c r="R26" t="str">
        <f t="shared" si="3"/>
        <v>energy centaur</v>
      </c>
      <c r="S26" s="82" t="s">
        <v>51</v>
      </c>
      <c r="T26" s="83"/>
      <c r="U26" s="83"/>
      <c r="V26" s="83"/>
      <c r="W26" s="84" t="s">
        <v>171</v>
      </c>
      <c r="Y26" s="93" t="s">
        <v>51</v>
      </c>
      <c r="AJ26" s="126" t="s">
        <v>266</v>
      </c>
      <c r="AN26" s="117" t="s">
        <v>265</v>
      </c>
      <c r="AS26" s="107"/>
      <c r="AT26" s="105"/>
    </row>
    <row r="27" spans="1:46" ht="15" customHeight="1" x14ac:dyDescent="0.2">
      <c r="A27" s="59"/>
      <c r="B27" s="48">
        <v>4</v>
      </c>
      <c r="C27" s="136" t="str">
        <f t="shared" si="0"/>
        <v>Pacific Jewels</v>
      </c>
      <c r="D27" s="137"/>
      <c r="E27" s="137"/>
      <c r="F27" s="137"/>
      <c r="G27" s="138"/>
      <c r="H27" s="45">
        <v>1</v>
      </c>
      <c r="I27" s="49">
        <v>350</v>
      </c>
      <c r="J27" s="139">
        <f t="shared" si="1"/>
        <v>350</v>
      </c>
      <c r="K27" s="140"/>
      <c r="L27" s="62"/>
      <c r="M27" s="11"/>
      <c r="N27" s="87" t="s">
        <v>90</v>
      </c>
      <c r="O27" s="87"/>
      <c r="P27" s="88" t="str">
        <f t="shared" si="2"/>
        <v>clio</v>
      </c>
      <c r="R27" t="str">
        <f t="shared" si="3"/>
        <v>energy centurion</v>
      </c>
      <c r="S27" s="82" t="s">
        <v>52</v>
      </c>
      <c r="T27" s="83"/>
      <c r="U27" s="83"/>
      <c r="V27" s="83"/>
      <c r="W27" s="84" t="s">
        <v>54</v>
      </c>
      <c r="Y27" s="93" t="s">
        <v>171</v>
      </c>
      <c r="AJ27" s="126" t="s">
        <v>267</v>
      </c>
      <c r="AN27" s="117" t="s">
        <v>266</v>
      </c>
      <c r="AS27" s="107"/>
      <c r="AT27" s="105"/>
    </row>
    <row r="28" spans="1:46" ht="15" customHeight="1" x14ac:dyDescent="0.2">
      <c r="A28" s="59"/>
      <c r="B28" s="43">
        <v>5</v>
      </c>
      <c r="C28" s="136" t="str">
        <f t="shared" si="0"/>
        <v>Seavoyager</v>
      </c>
      <c r="D28" s="137"/>
      <c r="E28" s="137"/>
      <c r="F28" s="137"/>
      <c r="G28" s="138"/>
      <c r="H28" s="45">
        <v>1</v>
      </c>
      <c r="I28" s="49">
        <v>350</v>
      </c>
      <c r="J28" s="139">
        <f t="shared" ref="J28:J33" si="4">H28*I28</f>
        <v>350</v>
      </c>
      <c r="K28" s="140"/>
      <c r="L28" s="66"/>
      <c r="M28" s="11"/>
      <c r="N28" s="85" t="s">
        <v>92</v>
      </c>
      <c r="P28" t="str">
        <f t="shared" si="2"/>
        <v>dank silver</v>
      </c>
      <c r="R28" t="str">
        <f t="shared" si="3"/>
        <v>khasab silver</v>
      </c>
      <c r="S28" s="82" t="s">
        <v>54</v>
      </c>
      <c r="T28" s="83"/>
      <c r="U28" s="83"/>
      <c r="V28" s="83"/>
      <c r="W28" s="84" t="s">
        <v>172</v>
      </c>
      <c r="Y28" s="93" t="s">
        <v>174</v>
      </c>
      <c r="AJ28" s="126" t="s">
        <v>268</v>
      </c>
      <c r="AN28" s="117" t="s">
        <v>267</v>
      </c>
      <c r="AS28" s="107"/>
      <c r="AT28" s="105"/>
    </row>
    <row r="29" spans="1:46" ht="15" customHeight="1" x14ac:dyDescent="0.2">
      <c r="A29" s="59"/>
      <c r="B29" s="48">
        <v>6</v>
      </c>
      <c r="C29" s="136" t="str">
        <f t="shared" si="0"/>
        <v>Bunga Kasturi Lima</v>
      </c>
      <c r="D29" s="137"/>
      <c r="E29" s="137"/>
      <c r="F29" s="137"/>
      <c r="G29" s="138"/>
      <c r="H29" s="45">
        <v>1</v>
      </c>
      <c r="I29" s="49">
        <v>350</v>
      </c>
      <c r="J29" s="139">
        <f t="shared" si="4"/>
        <v>350</v>
      </c>
      <c r="K29" s="140"/>
      <c r="L29" s="66"/>
      <c r="M29" s="11"/>
      <c r="N29" s="87" t="s">
        <v>93</v>
      </c>
      <c r="O29" s="87" t="s">
        <v>169</v>
      </c>
      <c r="P29" s="88" t="str">
        <f t="shared" si="2"/>
        <v>desert oak</v>
      </c>
      <c r="R29" t="str">
        <f t="shared" si="3"/>
        <v>madha silver</v>
      </c>
      <c r="S29" s="82" t="s">
        <v>55</v>
      </c>
      <c r="T29" s="83"/>
      <c r="U29" s="83"/>
      <c r="V29" s="83"/>
      <c r="W29" s="84" t="s">
        <v>204</v>
      </c>
      <c r="Y29" s="93" t="s">
        <v>175</v>
      </c>
      <c r="AJ29" s="126" t="s">
        <v>269</v>
      </c>
      <c r="AN29" s="117" t="s">
        <v>268</v>
      </c>
      <c r="AS29" s="107"/>
      <c r="AT29" s="105"/>
    </row>
    <row r="30" spans="1:46" ht="15" customHeight="1" x14ac:dyDescent="0.2">
      <c r="A30" s="59"/>
      <c r="B30" s="43">
        <v>7</v>
      </c>
      <c r="C30" s="136" t="str">
        <f t="shared" si="0"/>
        <v>Sea Lion</v>
      </c>
      <c r="D30" s="137"/>
      <c r="E30" s="137"/>
      <c r="F30" s="137"/>
      <c r="G30" s="138"/>
      <c r="H30" s="45">
        <v>1</v>
      </c>
      <c r="I30" s="49">
        <v>350</v>
      </c>
      <c r="J30" s="139">
        <f t="shared" si="4"/>
        <v>350</v>
      </c>
      <c r="K30" s="140"/>
      <c r="L30" s="66"/>
      <c r="M30" s="11"/>
      <c r="N30" s="85" t="s">
        <v>94</v>
      </c>
      <c r="P30" t="str">
        <f t="shared" si="2"/>
        <v>eco california</v>
      </c>
      <c r="R30" t="str">
        <f t="shared" si="3"/>
        <v>mahadah silver</v>
      </c>
      <c r="S30" s="82" t="s">
        <v>56</v>
      </c>
      <c r="T30" s="83"/>
      <c r="U30" s="83"/>
      <c r="V30" s="83"/>
      <c r="W30" s="84" t="s">
        <v>173</v>
      </c>
      <c r="Y30" s="93" t="s">
        <v>172</v>
      </c>
      <c r="AJ30" s="135" t="s">
        <v>270</v>
      </c>
      <c r="AN30" s="117" t="s">
        <v>269</v>
      </c>
      <c r="AS30" s="107"/>
      <c r="AT30" s="105"/>
    </row>
    <row r="31" spans="1:46" ht="15" customHeight="1" x14ac:dyDescent="0.2">
      <c r="A31" s="59"/>
      <c r="B31" s="48">
        <v>8</v>
      </c>
      <c r="C31" s="136" t="str">
        <f t="shared" si="0"/>
        <v>Olympic Liberty</v>
      </c>
      <c r="D31" s="137"/>
      <c r="E31" s="137"/>
      <c r="F31" s="137"/>
      <c r="G31" s="138"/>
      <c r="H31" s="45">
        <v>1</v>
      </c>
      <c r="I31" s="49">
        <v>350</v>
      </c>
      <c r="J31" s="139">
        <f t="shared" si="4"/>
        <v>350</v>
      </c>
      <c r="K31" s="140"/>
      <c r="L31" s="66"/>
      <c r="M31" s="11"/>
      <c r="N31" s="85" t="s">
        <v>95</v>
      </c>
      <c r="P31" t="str">
        <f t="shared" si="2"/>
        <v>eco palm desert</v>
      </c>
      <c r="R31" t="str">
        <f t="shared" si="3"/>
        <v>muhut silver</v>
      </c>
      <c r="S31" s="82" t="s">
        <v>57</v>
      </c>
      <c r="T31" s="83"/>
      <c r="U31" s="83"/>
      <c r="V31" s="83"/>
      <c r="W31" s="84" t="s">
        <v>174</v>
      </c>
      <c r="Y31" s="93" t="s">
        <v>204</v>
      </c>
      <c r="AJ31" s="127" t="s">
        <v>271</v>
      </c>
      <c r="AN31" s="117" t="s">
        <v>270</v>
      </c>
      <c r="AS31" s="107"/>
      <c r="AT31" s="105"/>
    </row>
    <row r="32" spans="1:46" ht="15" customHeight="1" x14ac:dyDescent="0.2">
      <c r="A32" s="59"/>
      <c r="B32" s="43">
        <v>9</v>
      </c>
      <c r="C32" s="136" t="str">
        <f t="shared" si="0"/>
        <v>Mesdar</v>
      </c>
      <c r="D32" s="137"/>
      <c r="E32" s="137"/>
      <c r="F32" s="137"/>
      <c r="G32" s="138"/>
      <c r="H32" s="45">
        <v>1</v>
      </c>
      <c r="I32" s="49">
        <v>350</v>
      </c>
      <c r="J32" s="139">
        <f t="shared" si="4"/>
        <v>350</v>
      </c>
      <c r="K32" s="140"/>
      <c r="L32" s="66"/>
      <c r="M32" s="11"/>
      <c r="N32" s="85" t="s">
        <v>96</v>
      </c>
      <c r="P32" t="str">
        <f t="shared" si="2"/>
        <v xml:space="preserve">elisalex schulte </v>
      </c>
      <c r="R32" t="str">
        <f t="shared" si="3"/>
        <v>muscat silver</v>
      </c>
      <c r="S32" s="82" t="s">
        <v>58</v>
      </c>
      <c r="T32" s="83"/>
      <c r="U32" s="83"/>
      <c r="V32" s="83"/>
      <c r="W32" s="84" t="s">
        <v>55</v>
      </c>
      <c r="Y32" s="93" t="s">
        <v>173</v>
      </c>
      <c r="AJ32" s="127" t="s">
        <v>272</v>
      </c>
      <c r="AN32" s="117" t="s">
        <v>271</v>
      </c>
      <c r="AS32" s="107"/>
      <c r="AT32" s="105"/>
    </row>
    <row r="33" spans="1:46" ht="15" customHeight="1" x14ac:dyDescent="0.2">
      <c r="A33" s="59"/>
      <c r="B33" s="48">
        <v>10</v>
      </c>
      <c r="C33" s="136" t="str">
        <f t="shared" si="0"/>
        <v>Olympic Legend</v>
      </c>
      <c r="D33" s="137"/>
      <c r="E33" s="137"/>
      <c r="F33" s="137"/>
      <c r="G33" s="138"/>
      <c r="H33" s="45">
        <v>1</v>
      </c>
      <c r="I33" s="49">
        <v>350</v>
      </c>
      <c r="J33" s="139">
        <f t="shared" si="4"/>
        <v>350</v>
      </c>
      <c r="K33" s="140"/>
      <c r="L33" s="66"/>
      <c r="M33" s="11"/>
      <c r="N33" s="85" t="s">
        <v>97</v>
      </c>
      <c r="P33" t="str">
        <f t="shared" si="2"/>
        <v>emmy schulte</v>
      </c>
      <c r="R33" t="str">
        <f t="shared" si="3"/>
        <v>nakhal silver</v>
      </c>
      <c r="S33" s="82" t="s">
        <v>59</v>
      </c>
      <c r="T33" s="83"/>
      <c r="U33" s="83"/>
      <c r="V33" s="83"/>
      <c r="W33" s="84" t="s">
        <v>56</v>
      </c>
      <c r="Y33" s="93" t="s">
        <v>205</v>
      </c>
      <c r="AJ33" s="127" t="s">
        <v>273</v>
      </c>
      <c r="AN33" s="117" t="s">
        <v>272</v>
      </c>
      <c r="AS33" s="107"/>
      <c r="AT33" s="105"/>
    </row>
    <row r="34" spans="1:46" ht="15" customHeight="1" x14ac:dyDescent="0.2">
      <c r="A34" s="59"/>
      <c r="B34" s="43">
        <v>11</v>
      </c>
      <c r="C34" s="200" t="str">
        <f t="shared" si="0"/>
        <v>Karvounis</v>
      </c>
      <c r="D34" s="201"/>
      <c r="E34" s="201"/>
      <c r="F34" s="201"/>
      <c r="G34" s="202"/>
      <c r="H34" s="45">
        <v>1</v>
      </c>
      <c r="I34" s="49">
        <v>350</v>
      </c>
      <c r="J34" s="139">
        <f t="shared" ref="J34" si="5">H34*I34</f>
        <v>350</v>
      </c>
      <c r="K34" s="140"/>
      <c r="L34" s="66"/>
      <c r="M34" s="11"/>
      <c r="N34" s="85" t="s">
        <v>83</v>
      </c>
      <c r="P34" t="str">
        <f t="shared" si="2"/>
        <v>artemis</v>
      </c>
      <c r="R34" t="str">
        <f t="shared" si="3"/>
        <v>pacific debbie</v>
      </c>
      <c r="S34" s="82" t="s">
        <v>43</v>
      </c>
      <c r="T34" s="83"/>
      <c r="U34" s="83"/>
      <c r="V34" s="83"/>
      <c r="W34" s="84" t="s">
        <v>57</v>
      </c>
      <c r="Y34" s="93" t="s">
        <v>176</v>
      </c>
      <c r="AJ34" s="127" t="s">
        <v>274</v>
      </c>
      <c r="AN34" s="117" t="s">
        <v>273</v>
      </c>
      <c r="AS34" s="107"/>
      <c r="AT34" s="105"/>
    </row>
    <row r="35" spans="1:46" ht="15" customHeight="1" x14ac:dyDescent="0.2">
      <c r="A35" s="59"/>
      <c r="B35" s="48">
        <v>12</v>
      </c>
      <c r="C35" s="136" t="str">
        <f t="shared" si="0"/>
        <v>Lion King</v>
      </c>
      <c r="D35" s="137"/>
      <c r="E35" s="137"/>
      <c r="F35" s="137"/>
      <c r="G35" s="138"/>
      <c r="H35" s="45">
        <v>1</v>
      </c>
      <c r="I35" s="49">
        <v>350</v>
      </c>
      <c r="J35" s="139">
        <f t="shared" ref="J35" si="6">H35*I35</f>
        <v>350</v>
      </c>
      <c r="K35" s="140"/>
      <c r="L35" s="66"/>
      <c r="M35" s="11"/>
      <c r="N35" s="85" t="s">
        <v>80</v>
      </c>
      <c r="P35" t="str">
        <f t="shared" si="2"/>
        <v>aktoras</v>
      </c>
      <c r="R35" t="str">
        <f t="shared" si="3"/>
        <v>pacific dorodchi</v>
      </c>
      <c r="S35" s="82" t="s">
        <v>38</v>
      </c>
      <c r="T35" s="83"/>
      <c r="U35" s="83"/>
      <c r="V35" s="83"/>
      <c r="W35" s="84" t="s">
        <v>58</v>
      </c>
      <c r="Y35" s="93" t="s">
        <v>38</v>
      </c>
      <c r="AJ35" s="127" t="s">
        <v>275</v>
      </c>
      <c r="AN35" s="117" t="s">
        <v>274</v>
      </c>
      <c r="AS35" s="107"/>
      <c r="AT35" s="105"/>
    </row>
    <row r="36" spans="1:46" ht="15" customHeight="1" x14ac:dyDescent="0.2">
      <c r="A36" s="59"/>
      <c r="B36" s="43">
        <v>13</v>
      </c>
      <c r="C36" s="136" t="str">
        <f t="shared" si="0"/>
        <v>Maran Carina</v>
      </c>
      <c r="D36" s="137"/>
      <c r="E36" s="137"/>
      <c r="F36" s="137"/>
      <c r="G36" s="138"/>
      <c r="H36" s="45">
        <v>1</v>
      </c>
      <c r="I36" s="49">
        <v>350</v>
      </c>
      <c r="J36" s="139">
        <f t="shared" ref="J36:J47" si="7">H36*I36</f>
        <v>350</v>
      </c>
      <c r="K36" s="140"/>
      <c r="L36" s="66"/>
      <c r="M36" s="11"/>
      <c r="N36" s="85" t="s">
        <v>84</v>
      </c>
      <c r="P36" t="str">
        <f t="shared" si="2"/>
        <v>askholmen</v>
      </c>
      <c r="R36" t="str">
        <f t="shared" si="3"/>
        <v>pacific julia</v>
      </c>
      <c r="S36" s="82" t="s">
        <v>44</v>
      </c>
      <c r="T36" s="83"/>
      <c r="U36" s="83"/>
      <c r="V36" s="83"/>
      <c r="W36" s="84" t="s">
        <v>59</v>
      </c>
      <c r="Y36" s="93" t="s">
        <v>40</v>
      </c>
      <c r="AJ36" s="127" t="s">
        <v>276</v>
      </c>
      <c r="AN36" s="117" t="s">
        <v>275</v>
      </c>
      <c r="AS36" s="107"/>
      <c r="AT36" s="105"/>
    </row>
    <row r="37" spans="1:46" ht="15" customHeight="1" x14ac:dyDescent="0.2">
      <c r="A37" s="59"/>
      <c r="B37" s="48">
        <v>14</v>
      </c>
      <c r="C37" s="136" t="str">
        <f t="shared" si="0"/>
        <v>Nectar</v>
      </c>
      <c r="D37" s="137"/>
      <c r="E37" s="137"/>
      <c r="F37" s="137"/>
      <c r="G37" s="138"/>
      <c r="H37" s="45">
        <v>1</v>
      </c>
      <c r="I37" s="49">
        <v>350</v>
      </c>
      <c r="J37" s="139">
        <f t="shared" si="7"/>
        <v>350</v>
      </c>
      <c r="K37" s="140"/>
      <c r="L37" s="66"/>
      <c r="M37" s="11"/>
      <c r="N37" s="85" t="s">
        <v>86</v>
      </c>
      <c r="P37" t="str">
        <f t="shared" si="2"/>
        <v>brentholmen</v>
      </c>
      <c r="R37" t="str">
        <f t="shared" si="3"/>
        <v>pacific martina</v>
      </c>
      <c r="S37" s="82" t="s">
        <v>45</v>
      </c>
      <c r="T37" s="83"/>
      <c r="U37" s="83"/>
      <c r="V37" s="83"/>
      <c r="W37" s="84" t="s">
        <v>176</v>
      </c>
      <c r="Y37" s="93" t="s">
        <v>43</v>
      </c>
      <c r="AJ37" s="127" t="s">
        <v>277</v>
      </c>
      <c r="AN37" s="117" t="s">
        <v>276</v>
      </c>
      <c r="AS37" s="107"/>
      <c r="AT37" s="105"/>
    </row>
    <row r="38" spans="1:46" ht="15" customHeight="1" x14ac:dyDescent="0.2">
      <c r="A38" s="59"/>
      <c r="B38" s="43">
        <v>15</v>
      </c>
      <c r="C38" s="136" t="str">
        <f t="shared" si="0"/>
        <v>Eagle Tacoma</v>
      </c>
      <c r="D38" s="137"/>
      <c r="E38" s="137"/>
      <c r="F38" s="137"/>
      <c r="G38" s="138"/>
      <c r="H38" s="45">
        <v>1</v>
      </c>
      <c r="I38" s="49">
        <v>350</v>
      </c>
      <c r="J38" s="139">
        <f t="shared" si="7"/>
        <v>350</v>
      </c>
      <c r="K38" s="140"/>
      <c r="L38" s="66"/>
      <c r="M38" s="11"/>
      <c r="N38" s="85" t="s">
        <v>81</v>
      </c>
      <c r="P38" t="str">
        <f t="shared" si="2"/>
        <v>al betroleya</v>
      </c>
      <c r="R38" t="str">
        <f t="shared" si="3"/>
        <v>pacific nafsika</v>
      </c>
      <c r="S38" s="82" t="s">
        <v>50</v>
      </c>
      <c r="T38" s="83"/>
      <c r="U38" s="83"/>
      <c r="V38" s="83"/>
      <c r="W38" s="84" t="s">
        <v>177</v>
      </c>
      <c r="Y38" s="93" t="s">
        <v>44</v>
      </c>
      <c r="AJ38" s="135" t="s">
        <v>278</v>
      </c>
      <c r="AN38" s="117" t="s">
        <v>277</v>
      </c>
      <c r="AS38" s="107"/>
      <c r="AT38" s="105"/>
    </row>
    <row r="39" spans="1:46" ht="15" customHeight="1" x14ac:dyDescent="0.2">
      <c r="A39" s="59"/>
      <c r="B39" s="48">
        <v>16</v>
      </c>
      <c r="C39" s="136" t="str">
        <f t="shared" si="0"/>
        <v>Sara</v>
      </c>
      <c r="D39" s="137"/>
      <c r="E39" s="137"/>
      <c r="F39" s="137"/>
      <c r="G39" s="138"/>
      <c r="H39" s="45">
        <v>1</v>
      </c>
      <c r="I39" s="49">
        <v>350</v>
      </c>
      <c r="J39" s="139">
        <f t="shared" si="7"/>
        <v>350</v>
      </c>
      <c r="K39" s="140"/>
      <c r="L39" s="66"/>
      <c r="M39" s="11"/>
      <c r="N39" s="85" t="s">
        <v>82</v>
      </c>
      <c r="P39" t="str">
        <f t="shared" si="2"/>
        <v>alfred n</v>
      </c>
      <c r="R39" t="str">
        <f t="shared" si="3"/>
        <v>pacific rawan</v>
      </c>
      <c r="S39" s="82" t="s">
        <v>39</v>
      </c>
      <c r="T39" s="83"/>
      <c r="U39" s="83"/>
      <c r="V39" s="83"/>
      <c r="W39" s="84" t="s">
        <v>38</v>
      </c>
      <c r="Y39" s="93" t="s">
        <v>45</v>
      </c>
      <c r="AJ39" s="127" t="s">
        <v>279</v>
      </c>
      <c r="AN39" s="117" t="s">
        <v>278</v>
      </c>
      <c r="AS39" s="107"/>
      <c r="AT39" s="105"/>
    </row>
    <row r="40" spans="1:46" ht="15" customHeight="1" x14ac:dyDescent="0.2">
      <c r="A40" s="59"/>
      <c r="B40" s="43">
        <v>17</v>
      </c>
      <c r="C40" s="136" t="str">
        <f t="shared" si="0"/>
        <v>Delta Glory</v>
      </c>
      <c r="D40" s="137"/>
      <c r="E40" s="137"/>
      <c r="F40" s="137"/>
      <c r="G40" s="138"/>
      <c r="H40" s="45">
        <v>1</v>
      </c>
      <c r="I40" s="49">
        <v>350</v>
      </c>
      <c r="J40" s="139">
        <f t="shared" si="7"/>
        <v>350</v>
      </c>
      <c r="K40" s="140"/>
      <c r="L40" s="66"/>
      <c r="M40" s="11"/>
      <c r="N40" s="85" t="s">
        <v>85</v>
      </c>
      <c r="P40" t="str">
        <f t="shared" si="2"/>
        <v>autumn</v>
      </c>
      <c r="R40" t="str">
        <f t="shared" si="3"/>
        <v>pacific sarah</v>
      </c>
      <c r="S40" s="82" t="s">
        <v>49</v>
      </c>
      <c r="T40" s="83"/>
      <c r="U40" s="83"/>
      <c r="V40" s="83"/>
      <c r="W40" s="84" t="s">
        <v>40</v>
      </c>
      <c r="Y40" s="93" t="s">
        <v>50</v>
      </c>
      <c r="AJ40" s="127" t="s">
        <v>280</v>
      </c>
      <c r="AN40" s="117" t="s">
        <v>279</v>
      </c>
      <c r="AS40" s="107"/>
      <c r="AT40" s="105"/>
    </row>
    <row r="41" spans="1:46" ht="15" customHeight="1" x14ac:dyDescent="0.2">
      <c r="A41" s="59"/>
      <c r="B41" s="48">
        <v>18</v>
      </c>
      <c r="C41" s="136" t="str">
        <f t="shared" si="0"/>
        <v>Bacaliaros</v>
      </c>
      <c r="D41" s="137"/>
      <c r="E41" s="137"/>
      <c r="F41" s="137"/>
      <c r="G41" s="138"/>
      <c r="H41" s="45">
        <v>1</v>
      </c>
      <c r="I41" s="49">
        <v>350</v>
      </c>
      <c r="J41" s="139">
        <f t="shared" si="7"/>
        <v>350</v>
      </c>
      <c r="K41" s="140"/>
      <c r="L41" s="66"/>
      <c r="M41" s="11"/>
      <c r="N41" s="85" t="s">
        <v>98</v>
      </c>
      <c r="P41" t="str">
        <f t="shared" si="2"/>
        <v>etc nefertari</v>
      </c>
      <c r="R41" t="str">
        <f t="shared" si="3"/>
        <v>rustaq silver</v>
      </c>
      <c r="S41" s="82" t="s">
        <v>60</v>
      </c>
      <c r="T41" s="83"/>
      <c r="U41" s="83"/>
      <c r="V41" s="83"/>
      <c r="W41" s="84" t="s">
        <v>43</v>
      </c>
      <c r="Y41" s="93" t="s">
        <v>39</v>
      </c>
      <c r="AJ41" s="127" t="s">
        <v>281</v>
      </c>
      <c r="AN41" s="117" t="s">
        <v>280</v>
      </c>
      <c r="AS41" s="107"/>
      <c r="AT41" s="105"/>
    </row>
    <row r="42" spans="1:46" ht="15" customHeight="1" x14ac:dyDescent="0.2">
      <c r="A42" s="59"/>
      <c r="B42" s="43">
        <v>19</v>
      </c>
      <c r="C42" s="136" t="str">
        <f t="shared" si="0"/>
        <v>Elizabeth I.A.</v>
      </c>
      <c r="D42" s="137"/>
      <c r="E42" s="137"/>
      <c r="F42" s="137"/>
      <c r="G42" s="138"/>
      <c r="H42" s="45">
        <v>1</v>
      </c>
      <c r="I42" s="49">
        <v>350</v>
      </c>
      <c r="J42" s="139">
        <f t="shared" si="7"/>
        <v>350</v>
      </c>
      <c r="K42" s="140"/>
      <c r="L42" s="66"/>
      <c r="M42" s="11"/>
      <c r="N42" s="85" t="s">
        <v>99</v>
      </c>
      <c r="P42" t="str">
        <f t="shared" si="2"/>
        <v xml:space="preserve">eternal diligence </v>
      </c>
      <c r="R42" t="str">
        <f t="shared" si="3"/>
        <v>sadah silver</v>
      </c>
      <c r="S42" s="82" t="s">
        <v>61</v>
      </c>
      <c r="T42" s="83"/>
      <c r="U42" s="83"/>
      <c r="V42" s="83"/>
      <c r="W42" s="84" t="s">
        <v>44</v>
      </c>
      <c r="Y42" s="93" t="s">
        <v>49</v>
      </c>
      <c r="AJ42" s="128" t="s">
        <v>282</v>
      </c>
      <c r="AN42" s="117" t="s">
        <v>281</v>
      </c>
      <c r="AS42" s="107"/>
      <c r="AT42" s="105"/>
    </row>
    <row r="43" spans="1:46" ht="15" customHeight="1" x14ac:dyDescent="0.2">
      <c r="A43" s="59"/>
      <c r="B43" s="48">
        <v>20</v>
      </c>
      <c r="C43" s="136" t="str">
        <f t="shared" si="0"/>
        <v>Maran Andromeda</v>
      </c>
      <c r="D43" s="137"/>
      <c r="E43" s="137"/>
      <c r="F43" s="137"/>
      <c r="G43" s="138"/>
      <c r="H43" s="45">
        <v>1</v>
      </c>
      <c r="I43" s="49">
        <v>350</v>
      </c>
      <c r="J43" s="139">
        <f t="shared" si="7"/>
        <v>350</v>
      </c>
      <c r="K43" s="140"/>
      <c r="L43" s="66"/>
      <c r="M43" s="11"/>
      <c r="N43" s="85" t="s">
        <v>106</v>
      </c>
      <c r="P43" t="str">
        <f t="shared" si="2"/>
        <v>jane s</v>
      </c>
      <c r="R43" t="str">
        <f t="shared" si="3"/>
        <v>silver amanda</v>
      </c>
      <c r="S43" s="82" t="s">
        <v>68</v>
      </c>
      <c r="T43" s="83"/>
      <c r="U43" s="83"/>
      <c r="V43" s="83"/>
      <c r="W43" s="84" t="s">
        <v>45</v>
      </c>
      <c r="Y43" s="93" t="s">
        <v>178</v>
      </c>
      <c r="AJ43" s="128" t="s">
        <v>283</v>
      </c>
      <c r="AN43" s="117" t="s">
        <v>282</v>
      </c>
      <c r="AS43" s="107"/>
      <c r="AT43" s="105"/>
    </row>
    <row r="44" spans="1:46" ht="15" customHeight="1" x14ac:dyDescent="0.2">
      <c r="A44" s="59"/>
      <c r="B44" s="43">
        <v>21</v>
      </c>
      <c r="C44" s="136" t="str">
        <f t="shared" si="0"/>
        <v>Sonangol Namibe</v>
      </c>
      <c r="D44" s="137"/>
      <c r="E44" s="137"/>
      <c r="F44" s="137"/>
      <c r="G44" s="138"/>
      <c r="H44" s="45">
        <v>1</v>
      </c>
      <c r="I44" s="49">
        <v>350</v>
      </c>
      <c r="J44" s="139">
        <f t="shared" si="7"/>
        <v>350</v>
      </c>
      <c r="K44" s="140"/>
      <c r="L44" s="66"/>
      <c r="M44" s="11"/>
      <c r="N44" s="85" t="s">
        <v>107</v>
      </c>
      <c r="P44" t="str">
        <f t="shared" si="2"/>
        <v>jm sutera 1</v>
      </c>
      <c r="R44" t="str">
        <f t="shared" si="3"/>
        <v>silver carla</v>
      </c>
      <c r="S44" s="82" t="s">
        <v>69</v>
      </c>
      <c r="T44" s="83"/>
      <c r="U44" s="83"/>
      <c r="V44" s="83"/>
      <c r="W44" s="84" t="s">
        <v>50</v>
      </c>
      <c r="Y44" s="93" t="s">
        <v>206</v>
      </c>
      <c r="AJ44" s="128" t="s">
        <v>284</v>
      </c>
      <c r="AN44" s="117" t="s">
        <v>283</v>
      </c>
      <c r="AS44" s="107"/>
      <c r="AT44" s="105"/>
    </row>
    <row r="45" spans="1:46" ht="15" customHeight="1" x14ac:dyDescent="0.2">
      <c r="A45" s="59"/>
      <c r="B45" s="48">
        <v>22</v>
      </c>
      <c r="C45" s="136" t="str">
        <f t="shared" si="0"/>
        <v>Hudson</v>
      </c>
      <c r="D45" s="137"/>
      <c r="E45" s="137"/>
      <c r="F45" s="137"/>
      <c r="G45" s="138"/>
      <c r="H45" s="45">
        <v>1</v>
      </c>
      <c r="I45" s="49">
        <v>350</v>
      </c>
      <c r="J45" s="139">
        <f t="shared" si="7"/>
        <v>350</v>
      </c>
      <c r="K45" s="140"/>
      <c r="L45" s="66"/>
      <c r="M45" s="11"/>
      <c r="N45" s="85" t="s">
        <v>108</v>
      </c>
      <c r="P45" t="str">
        <f t="shared" si="2"/>
        <v>jm sutera 2</v>
      </c>
      <c r="R45" t="str">
        <f t="shared" si="3"/>
        <v>silver dover</v>
      </c>
      <c r="S45" s="82" t="s">
        <v>70</v>
      </c>
      <c r="T45" s="83"/>
      <c r="U45" s="83"/>
      <c r="V45" s="83"/>
      <c r="W45" s="84" t="s">
        <v>39</v>
      </c>
      <c r="Y45" s="93" t="s">
        <v>207</v>
      </c>
      <c r="AJ45" s="128" t="s">
        <v>296</v>
      </c>
      <c r="AN45" s="117" t="s">
        <v>284</v>
      </c>
      <c r="AS45" s="107"/>
      <c r="AT45" s="105"/>
    </row>
    <row r="46" spans="1:46" ht="15" customHeight="1" x14ac:dyDescent="0.2">
      <c r="A46" s="59"/>
      <c r="B46" s="43">
        <v>23</v>
      </c>
      <c r="C46" s="136" t="str">
        <f t="shared" si="0"/>
        <v>Maran Triton</v>
      </c>
      <c r="D46" s="137"/>
      <c r="E46" s="137"/>
      <c r="F46" s="137"/>
      <c r="G46" s="138"/>
      <c r="H46" s="45">
        <v>1</v>
      </c>
      <c r="I46" s="49">
        <v>350</v>
      </c>
      <c r="J46" s="139">
        <f t="shared" si="7"/>
        <v>350</v>
      </c>
      <c r="K46" s="140"/>
      <c r="L46" s="66"/>
      <c r="M46" s="11"/>
      <c r="N46" s="85" t="s">
        <v>109</v>
      </c>
      <c r="P46" t="str">
        <f t="shared" si="2"/>
        <v>khasab silver</v>
      </c>
      <c r="R46" t="str">
        <f t="shared" si="3"/>
        <v>silver ebalina</v>
      </c>
      <c r="S46" s="82" t="s">
        <v>71</v>
      </c>
      <c r="T46" s="83"/>
      <c r="U46" s="83"/>
      <c r="V46" s="83"/>
      <c r="W46" s="84" t="s">
        <v>49</v>
      </c>
      <c r="Y46" s="93" t="s">
        <v>179</v>
      </c>
      <c r="AJ46" s="128" t="s">
        <v>285</v>
      </c>
      <c r="AN46" s="117" t="s">
        <v>285</v>
      </c>
      <c r="AS46" s="107"/>
      <c r="AT46" s="105"/>
    </row>
    <row r="47" spans="1:46" ht="15" customHeight="1" x14ac:dyDescent="0.2">
      <c r="A47" s="59"/>
      <c r="B47" s="48">
        <v>24</v>
      </c>
      <c r="C47" s="136" t="str">
        <f t="shared" si="0"/>
        <v>Seaways Tybee</v>
      </c>
      <c r="D47" s="137"/>
      <c r="E47" s="137"/>
      <c r="F47" s="137"/>
      <c r="G47" s="138"/>
      <c r="H47" s="45">
        <v>1</v>
      </c>
      <c r="I47" s="49">
        <v>350</v>
      </c>
      <c r="J47" s="139">
        <f t="shared" si="7"/>
        <v>350</v>
      </c>
      <c r="K47" s="140"/>
      <c r="L47" s="66"/>
      <c r="M47" s="11"/>
      <c r="N47" s="85" t="s">
        <v>110</v>
      </c>
      <c r="P47" t="str">
        <f t="shared" si="2"/>
        <v>kirkeholmen</v>
      </c>
      <c r="R47" t="str">
        <f t="shared" si="3"/>
        <v>silver esther</v>
      </c>
      <c r="S47" s="82" t="s">
        <v>72</v>
      </c>
      <c r="T47" s="83"/>
      <c r="U47" s="83"/>
      <c r="V47" s="83"/>
      <c r="W47" s="84" t="s">
        <v>178</v>
      </c>
      <c r="Y47" s="93" t="s">
        <v>47</v>
      </c>
      <c r="AJ47" s="128" t="s">
        <v>286</v>
      </c>
      <c r="AN47" s="117" t="s">
        <v>286</v>
      </c>
      <c r="AS47" s="107"/>
      <c r="AT47" s="105"/>
    </row>
    <row r="48" spans="1:46" ht="15" customHeight="1" x14ac:dyDescent="0.2">
      <c r="A48" s="59"/>
      <c r="B48" s="43">
        <v>25</v>
      </c>
      <c r="C48" s="136" t="str">
        <f t="shared" ref="C48" si="8">AJ48</f>
        <v>Seaways McKinley</v>
      </c>
      <c r="D48" s="137"/>
      <c r="E48" s="137"/>
      <c r="F48" s="137"/>
      <c r="G48" s="138"/>
      <c r="H48" s="45">
        <v>1</v>
      </c>
      <c r="I48" s="49">
        <v>350</v>
      </c>
      <c r="J48" s="139">
        <f t="shared" ref="J48" si="9">H48*I48</f>
        <v>350</v>
      </c>
      <c r="K48" s="140"/>
      <c r="L48" s="66"/>
      <c r="M48" s="11"/>
      <c r="N48" s="85" t="s">
        <v>111</v>
      </c>
      <c r="P48" t="str">
        <f t="shared" si="2"/>
        <v>lian gui hu</v>
      </c>
      <c r="R48" t="str">
        <f t="shared" si="3"/>
        <v>silver gertrude</v>
      </c>
      <c r="S48" s="82" t="s">
        <v>73</v>
      </c>
      <c r="T48" s="83"/>
      <c r="U48" s="83"/>
      <c r="V48" s="83"/>
      <c r="W48" s="84" t="s">
        <v>60</v>
      </c>
      <c r="Y48" s="93" t="s">
        <v>46</v>
      </c>
      <c r="AJ48" s="128" t="s">
        <v>287</v>
      </c>
      <c r="AN48" s="117" t="s">
        <v>287</v>
      </c>
      <c r="AS48" s="107"/>
      <c r="AT48" s="105"/>
    </row>
    <row r="49" spans="1:46" ht="15" hidden="1" customHeight="1" x14ac:dyDescent="0.2">
      <c r="A49" s="59"/>
      <c r="B49" s="48"/>
      <c r="C49" s="136"/>
      <c r="D49" s="137"/>
      <c r="E49" s="137"/>
      <c r="F49" s="137"/>
      <c r="G49" s="138"/>
      <c r="H49" s="45"/>
      <c r="I49" s="49"/>
      <c r="J49" s="139">
        <f t="shared" ref="J49:J58" si="10">H49*I49</f>
        <v>0</v>
      </c>
      <c r="K49" s="140"/>
      <c r="L49" s="66"/>
      <c r="M49" s="11"/>
      <c r="N49" s="85" t="s">
        <v>112</v>
      </c>
      <c r="P49" t="str">
        <f t="shared" si="2"/>
        <v>lian shan hu</v>
      </c>
      <c r="R49" t="str">
        <f t="shared" si="3"/>
        <v>silver ginny</v>
      </c>
      <c r="S49" s="82" t="s">
        <v>74</v>
      </c>
      <c r="T49" s="83"/>
      <c r="U49" s="83"/>
      <c r="V49" s="83"/>
      <c r="W49" s="84" t="s">
        <v>61</v>
      </c>
      <c r="Y49" s="93" t="s">
        <v>208</v>
      </c>
      <c r="AJ49" s="117"/>
      <c r="AN49" s="128"/>
      <c r="AS49" s="107"/>
      <c r="AT49" s="105"/>
    </row>
    <row r="50" spans="1:46" ht="15" hidden="1" customHeight="1" x14ac:dyDescent="0.2">
      <c r="A50" s="59"/>
      <c r="B50" s="43"/>
      <c r="C50" s="136"/>
      <c r="D50" s="137"/>
      <c r="E50" s="137"/>
      <c r="F50" s="137"/>
      <c r="G50" s="138"/>
      <c r="H50" s="45"/>
      <c r="I50" s="49"/>
      <c r="J50" s="139">
        <f t="shared" si="10"/>
        <v>0</v>
      </c>
      <c r="K50" s="140"/>
      <c r="L50" s="66"/>
      <c r="M50" s="11"/>
      <c r="N50" s="85" t="s">
        <v>113</v>
      </c>
      <c r="P50" t="str">
        <f t="shared" si="2"/>
        <v>lian yang hu</v>
      </c>
      <c r="R50" t="str">
        <f t="shared" si="3"/>
        <v>silver gwen</v>
      </c>
      <c r="S50" s="82" t="s">
        <v>75</v>
      </c>
      <c r="T50" s="83"/>
      <c r="U50" s="83"/>
      <c r="V50" s="83"/>
      <c r="W50" s="84" t="s">
        <v>179</v>
      </c>
      <c r="Y50" s="93" t="s">
        <v>209</v>
      </c>
      <c r="AJ50" s="117"/>
      <c r="AN50" s="128"/>
      <c r="AS50" s="107"/>
      <c r="AT50" s="105"/>
    </row>
    <row r="51" spans="1:46" ht="15" hidden="1" customHeight="1" x14ac:dyDescent="0.2">
      <c r="A51" s="59"/>
      <c r="B51" s="48"/>
      <c r="C51" s="136"/>
      <c r="D51" s="137"/>
      <c r="E51" s="137"/>
      <c r="F51" s="137"/>
      <c r="G51" s="138"/>
      <c r="H51" s="45"/>
      <c r="I51" s="49"/>
      <c r="J51" s="139">
        <f t="shared" si="10"/>
        <v>0</v>
      </c>
      <c r="K51" s="140"/>
      <c r="L51" s="66"/>
      <c r="M51" s="11"/>
      <c r="N51" s="85" t="s">
        <v>101</v>
      </c>
      <c r="P51" t="str">
        <f t="shared" si="2"/>
        <v>everhard schulte</v>
      </c>
      <c r="R51" t="str">
        <f t="shared" si="3"/>
        <v>silver heba</v>
      </c>
      <c r="S51" s="82" t="s">
        <v>63</v>
      </c>
      <c r="T51" s="83"/>
      <c r="U51" s="83"/>
      <c r="V51" s="83"/>
      <c r="W51" s="84" t="s">
        <v>68</v>
      </c>
      <c r="Y51" s="93" t="s">
        <v>210</v>
      </c>
      <c r="AJ51" s="117"/>
      <c r="AN51" s="128"/>
      <c r="AS51" s="107"/>
      <c r="AT51" s="105"/>
    </row>
    <row r="52" spans="1:46" ht="15" hidden="1" customHeight="1" x14ac:dyDescent="0.2">
      <c r="A52" s="59"/>
      <c r="B52" s="43"/>
      <c r="C52" s="136"/>
      <c r="D52" s="137"/>
      <c r="E52" s="137"/>
      <c r="F52" s="137"/>
      <c r="G52" s="138"/>
      <c r="H52" s="45"/>
      <c r="I52" s="49"/>
      <c r="J52" s="139">
        <f t="shared" si="10"/>
        <v>0</v>
      </c>
      <c r="K52" s="140"/>
      <c r="L52" s="66"/>
      <c r="M52" s="11"/>
      <c r="N52" s="85" t="s">
        <v>102</v>
      </c>
      <c r="P52" t="str">
        <f t="shared" si="2"/>
        <v>fs endeavor</v>
      </c>
      <c r="R52" t="str">
        <f t="shared" si="3"/>
        <v>silver hessa</v>
      </c>
      <c r="S52" s="82" t="s">
        <v>64</v>
      </c>
      <c r="T52" s="83"/>
      <c r="U52" s="83"/>
      <c r="V52" s="83"/>
      <c r="W52" s="84" t="s">
        <v>180</v>
      </c>
      <c r="Y52" s="93" t="s">
        <v>53</v>
      </c>
      <c r="AJ52" s="117"/>
      <c r="AN52" s="128"/>
      <c r="AS52" s="107"/>
      <c r="AT52" s="105"/>
    </row>
    <row r="53" spans="1:46" ht="15" hidden="1" customHeight="1" x14ac:dyDescent="0.2">
      <c r="A53" s="59"/>
      <c r="B53" s="48"/>
      <c r="C53" s="136"/>
      <c r="D53" s="137"/>
      <c r="E53" s="137"/>
      <c r="F53" s="137"/>
      <c r="G53" s="138"/>
      <c r="H53" s="45"/>
      <c r="I53" s="49"/>
      <c r="J53" s="139">
        <f t="shared" si="10"/>
        <v>0</v>
      </c>
      <c r="K53" s="140"/>
      <c r="L53" s="66"/>
      <c r="M53" s="11"/>
      <c r="N53" s="85" t="s">
        <v>103</v>
      </c>
      <c r="P53" t="str">
        <f t="shared" si="2"/>
        <v xml:space="preserve">furuholmen </v>
      </c>
      <c r="R53" t="str">
        <f t="shared" si="3"/>
        <v>silver joan</v>
      </c>
      <c r="S53" s="82" t="s">
        <v>65</v>
      </c>
      <c r="T53" s="83"/>
      <c r="U53" s="83"/>
      <c r="V53" s="83"/>
      <c r="W53" s="84" t="s">
        <v>69</v>
      </c>
      <c r="Y53" s="93" t="s">
        <v>211</v>
      </c>
      <c r="AJ53" s="117"/>
      <c r="AN53" s="130"/>
      <c r="AS53" s="107"/>
      <c r="AT53" s="105"/>
    </row>
    <row r="54" spans="1:46" ht="15" hidden="1" customHeight="1" x14ac:dyDescent="0.2">
      <c r="A54" s="59"/>
      <c r="B54" s="43"/>
      <c r="C54" s="136"/>
      <c r="D54" s="137"/>
      <c r="E54" s="137"/>
      <c r="F54" s="137"/>
      <c r="G54" s="138"/>
      <c r="H54" s="45"/>
      <c r="I54" s="49"/>
      <c r="J54" s="139">
        <f t="shared" si="10"/>
        <v>0</v>
      </c>
      <c r="K54" s="140"/>
      <c r="L54" s="66"/>
      <c r="M54" s="11"/>
      <c r="N54" s="85" t="s">
        <v>104</v>
      </c>
      <c r="P54" t="str">
        <f t="shared" si="2"/>
        <v>hakkasan</v>
      </c>
      <c r="R54" t="str">
        <f t="shared" si="3"/>
        <v>silver manoora</v>
      </c>
      <c r="S54" s="82" t="s">
        <v>66</v>
      </c>
      <c r="T54" s="83"/>
      <c r="U54" s="83"/>
      <c r="V54" s="83"/>
      <c r="W54" s="84" t="s">
        <v>181</v>
      </c>
      <c r="Y54" s="93" t="s">
        <v>212</v>
      </c>
      <c r="AJ54" s="117"/>
      <c r="AN54" s="127"/>
      <c r="AS54" s="107"/>
      <c r="AT54" s="105"/>
    </row>
    <row r="55" spans="1:46" ht="15" hidden="1" customHeight="1" x14ac:dyDescent="0.2">
      <c r="A55" s="59"/>
      <c r="B55" s="48"/>
      <c r="C55" s="136"/>
      <c r="D55" s="137"/>
      <c r="E55" s="137"/>
      <c r="F55" s="137"/>
      <c r="G55" s="138"/>
      <c r="H55" s="45"/>
      <c r="I55" s="49"/>
      <c r="J55" s="139">
        <f t="shared" si="10"/>
        <v>0</v>
      </c>
      <c r="K55" s="140"/>
      <c r="L55" s="66"/>
      <c r="M55" s="11"/>
      <c r="N55" s="85" t="s">
        <v>114</v>
      </c>
      <c r="P55" t="str">
        <f t="shared" si="2"/>
        <v>linus p</v>
      </c>
      <c r="R55" t="str">
        <f t="shared" si="3"/>
        <v>silver monika</v>
      </c>
      <c r="S55" s="82" t="s">
        <v>76</v>
      </c>
      <c r="T55" s="83"/>
      <c r="U55" s="83"/>
      <c r="V55" s="83"/>
      <c r="W55" s="84" t="s">
        <v>182</v>
      </c>
      <c r="Y55" s="93" t="s">
        <v>213</v>
      </c>
      <c r="AJ55" s="117"/>
      <c r="AS55" s="107"/>
      <c r="AT55" s="105"/>
    </row>
    <row r="56" spans="1:46" ht="15" hidden="1" customHeight="1" x14ac:dyDescent="0.2">
      <c r="A56" s="59"/>
      <c r="B56" s="43"/>
      <c r="C56" s="136"/>
      <c r="D56" s="137"/>
      <c r="E56" s="137"/>
      <c r="F56" s="137"/>
      <c r="G56" s="138"/>
      <c r="H56" s="45"/>
      <c r="I56" s="49"/>
      <c r="J56" s="139">
        <f t="shared" si="10"/>
        <v>0</v>
      </c>
      <c r="K56" s="140"/>
      <c r="L56" s="66"/>
      <c r="M56" s="11"/>
      <c r="N56" s="85" t="s">
        <v>105</v>
      </c>
      <c r="P56" t="str">
        <f t="shared" si="2"/>
        <v>hampstead</v>
      </c>
      <c r="R56" t="str">
        <f t="shared" si="3"/>
        <v>silver muna</v>
      </c>
      <c r="S56" s="82" t="s">
        <v>67</v>
      </c>
      <c r="T56" s="83"/>
      <c r="U56" s="83"/>
      <c r="V56" s="83"/>
      <c r="W56" s="84" t="s">
        <v>70</v>
      </c>
      <c r="Y56" s="93" t="s">
        <v>214</v>
      </c>
      <c r="AJ56" s="117"/>
      <c r="AS56" s="107"/>
      <c r="AT56" s="105"/>
    </row>
    <row r="57" spans="1:46" ht="15" hidden="1" customHeight="1" x14ac:dyDescent="0.2">
      <c r="A57" s="59"/>
      <c r="B57" s="48"/>
      <c r="C57" s="136"/>
      <c r="D57" s="137"/>
      <c r="E57" s="137"/>
      <c r="F57" s="137"/>
      <c r="G57" s="138"/>
      <c r="H57" s="45"/>
      <c r="I57" s="49"/>
      <c r="J57" s="139">
        <f t="shared" si="10"/>
        <v>0</v>
      </c>
      <c r="K57" s="140"/>
      <c r="L57" s="66"/>
      <c r="M57" s="11"/>
      <c r="N57" s="85" t="s">
        <v>115</v>
      </c>
      <c r="P57" t="str">
        <f t="shared" si="2"/>
        <v>lokholmen</v>
      </c>
      <c r="R57" t="str">
        <f t="shared" si="3"/>
        <v>silver stacie</v>
      </c>
      <c r="S57" s="82" t="s">
        <v>77</v>
      </c>
      <c r="T57" s="83"/>
      <c r="U57" s="83"/>
      <c r="V57" s="83"/>
      <c r="W57" s="84" t="s">
        <v>183</v>
      </c>
      <c r="Y57" s="93" t="s">
        <v>215</v>
      </c>
      <c r="AJ57" s="117"/>
      <c r="AS57" s="107"/>
      <c r="AT57" s="105"/>
    </row>
    <row r="58" spans="1:46" ht="15" customHeight="1" x14ac:dyDescent="0.2">
      <c r="A58" s="59"/>
      <c r="B58" s="44"/>
      <c r="C58" s="144"/>
      <c r="D58" s="145"/>
      <c r="E58" s="145"/>
      <c r="F58" s="145"/>
      <c r="G58" s="146"/>
      <c r="H58" s="46"/>
      <c r="I58" s="89"/>
      <c r="J58" s="147">
        <f t="shared" si="10"/>
        <v>0</v>
      </c>
      <c r="K58" s="148"/>
      <c r="L58" s="66"/>
      <c r="M58" s="11"/>
      <c r="N58" s="85" t="s">
        <v>116</v>
      </c>
      <c r="P58" t="str">
        <f t="shared" si="2"/>
        <v>louis p</v>
      </c>
      <c r="R58" t="str">
        <f t="shared" si="3"/>
        <v xml:space="preserve">silver venus </v>
      </c>
      <c r="S58" s="82" t="s">
        <v>78</v>
      </c>
      <c r="T58" s="83"/>
      <c r="U58" s="83"/>
      <c r="V58" s="83"/>
      <c r="W58" s="84" t="s">
        <v>71</v>
      </c>
      <c r="Y58" s="93" t="s">
        <v>54</v>
      </c>
      <c r="AJ58" s="117"/>
      <c r="AQ58">
        <f>AO58*350</f>
        <v>0</v>
      </c>
      <c r="AS58" s="107"/>
      <c r="AT58" s="105"/>
    </row>
    <row r="59" spans="1:46" ht="15" customHeight="1" x14ac:dyDescent="0.2">
      <c r="A59" s="59"/>
      <c r="B59" s="4"/>
      <c r="C59" s="4"/>
      <c r="D59" s="4"/>
      <c r="E59" s="4"/>
      <c r="F59" s="4"/>
      <c r="G59" s="210" t="s">
        <v>261</v>
      </c>
      <c r="H59" s="210"/>
      <c r="I59" s="211"/>
      <c r="J59" s="149">
        <f>SUM(J24:K58)</f>
        <v>8750</v>
      </c>
      <c r="K59" s="150"/>
      <c r="L59" s="66"/>
      <c r="M59" s="11"/>
      <c r="N59" s="85" t="s">
        <v>88</v>
      </c>
      <c r="P59" t="str">
        <f t="shared" si="2"/>
        <v>celsius manhattan</v>
      </c>
      <c r="R59" t="str">
        <f t="shared" si="3"/>
        <v>sunray</v>
      </c>
      <c r="S59" s="82" t="s">
        <v>47</v>
      </c>
      <c r="T59" s="83"/>
      <c r="U59" s="83"/>
      <c r="V59" s="83"/>
      <c r="W59" s="84"/>
      <c r="Y59" s="93" t="s">
        <v>55</v>
      </c>
      <c r="AS59" s="105"/>
      <c r="AT59" s="105"/>
    </row>
    <row r="60" spans="1:46" ht="6.95" customHeight="1" thickBot="1" x14ac:dyDescent="0.25">
      <c r="A60" s="70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96"/>
      <c r="M60" s="11"/>
      <c r="N60" s="85" t="s">
        <v>87</v>
      </c>
      <c r="P60" t="str">
        <f t="shared" si="2"/>
        <v>cape durango</v>
      </c>
      <c r="R60" t="str">
        <f t="shared" si="3"/>
        <v>sunrise</v>
      </c>
      <c r="S60" s="82" t="s">
        <v>46</v>
      </c>
      <c r="T60" s="83"/>
      <c r="U60" s="83"/>
      <c r="V60" s="83"/>
      <c r="W60" s="84"/>
      <c r="Y60" s="93" t="s">
        <v>56</v>
      </c>
      <c r="AS60" s="105"/>
      <c r="AT60" s="105"/>
    </row>
    <row r="61" spans="1:46" ht="5.0999999999999996" customHeight="1" thickTop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95"/>
      <c r="M61" s="11"/>
      <c r="N61" s="85" t="s">
        <v>100</v>
      </c>
      <c r="P61" t="str">
        <f t="shared" si="2"/>
        <v>eva schulte</v>
      </c>
      <c r="R61" t="str">
        <f t="shared" si="3"/>
        <v>yankul silver</v>
      </c>
      <c r="S61" s="82" t="s">
        <v>62</v>
      </c>
      <c r="T61" s="83"/>
      <c r="U61" s="83"/>
      <c r="V61" s="83"/>
      <c r="W61" s="84"/>
      <c r="Y61" s="93" t="s">
        <v>216</v>
      </c>
      <c r="AS61" s="105"/>
      <c r="AT61" s="105"/>
    </row>
    <row r="62" spans="1:46" ht="15" hidden="1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95"/>
      <c r="M62" s="11"/>
      <c r="N62" s="85" t="s">
        <v>117</v>
      </c>
      <c r="P62" t="str">
        <f t="shared" si="2"/>
        <v>madha silver</v>
      </c>
      <c r="W62" s="84"/>
      <c r="Y62" s="93" t="s">
        <v>57</v>
      </c>
      <c r="AS62" s="105"/>
      <c r="AT62" s="105"/>
    </row>
    <row r="63" spans="1:46" ht="3.6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95"/>
      <c r="M63" s="11"/>
      <c r="N63" s="85" t="s">
        <v>100</v>
      </c>
      <c r="P63" t="str">
        <f t="shared" ref="P63:P65" si="11">LOWER(N63)</f>
        <v>eva schulte</v>
      </c>
      <c r="R63" t="str">
        <f t="shared" ref="R63" si="12">LOWER(S63)</f>
        <v>yankul silver</v>
      </c>
      <c r="S63" s="82" t="s">
        <v>62</v>
      </c>
      <c r="T63" s="83"/>
      <c r="U63" s="83"/>
      <c r="V63" s="83"/>
      <c r="W63" s="84"/>
      <c r="Y63" s="93" t="s">
        <v>216</v>
      </c>
      <c r="AS63" s="105"/>
      <c r="AT63" s="105"/>
    </row>
    <row r="64" spans="1:46" ht="3.6" customHeight="1" thickBo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95"/>
      <c r="M64" s="11"/>
      <c r="N64" s="85" t="s">
        <v>117</v>
      </c>
      <c r="P64" t="str">
        <f t="shared" si="11"/>
        <v>madha silver</v>
      </c>
      <c r="W64" s="84"/>
      <c r="Y64" s="93" t="s">
        <v>57</v>
      </c>
      <c r="AS64" s="105"/>
      <c r="AT64" s="105"/>
    </row>
    <row r="65" spans="1:46" ht="5.0999999999999996" customHeight="1" thickTop="1" x14ac:dyDescent="0.2">
      <c r="A65" s="58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8"/>
      <c r="M65" s="11"/>
      <c r="N65" s="85" t="s">
        <v>118</v>
      </c>
      <c r="P65" t="str">
        <f t="shared" si="11"/>
        <v>maersk producer</v>
      </c>
      <c r="W65" s="84"/>
      <c r="Y65" s="93" t="s">
        <v>58</v>
      </c>
      <c r="AS65" s="105"/>
      <c r="AT65" s="105"/>
    </row>
    <row r="66" spans="1:46" ht="17.100000000000001" customHeight="1" x14ac:dyDescent="0.2">
      <c r="A66" s="59"/>
      <c r="B66" s="190" t="s">
        <v>18</v>
      </c>
      <c r="C66" s="191"/>
      <c r="D66" s="191"/>
      <c r="E66" s="191"/>
      <c r="F66" s="191"/>
      <c r="G66" s="191"/>
      <c r="H66" s="191"/>
      <c r="I66" s="191"/>
      <c r="J66" s="191"/>
      <c r="K66" s="192"/>
      <c r="L66" s="66"/>
      <c r="M66" s="11"/>
      <c r="W66" s="84"/>
      <c r="Y66" s="93"/>
      <c r="AS66" s="105"/>
      <c r="AT66" s="105"/>
    </row>
    <row r="67" spans="1:46" ht="17.100000000000001" customHeight="1" x14ac:dyDescent="0.2">
      <c r="A67" s="59"/>
      <c r="B67" s="99" t="s">
        <v>19</v>
      </c>
      <c r="C67" s="193" t="s">
        <v>20</v>
      </c>
      <c r="D67" s="193"/>
      <c r="E67" s="193"/>
      <c r="F67" s="193"/>
      <c r="G67" s="193"/>
      <c r="H67" s="103" t="s">
        <v>21</v>
      </c>
      <c r="I67" s="103" t="s">
        <v>0</v>
      </c>
      <c r="J67" s="193" t="s">
        <v>22</v>
      </c>
      <c r="K67" s="194"/>
      <c r="L67" s="66"/>
      <c r="M67" s="11"/>
      <c r="W67" s="84"/>
      <c r="Y67" s="93"/>
      <c r="AS67" s="105"/>
      <c r="AT67" s="105"/>
    </row>
    <row r="68" spans="1:46" ht="15" customHeight="1" x14ac:dyDescent="0.2">
      <c r="A68" s="59"/>
      <c r="B68" s="195" t="s">
        <v>262</v>
      </c>
      <c r="C68" s="196"/>
      <c r="D68" s="196"/>
      <c r="E68" s="196"/>
      <c r="F68" s="196"/>
      <c r="G68" s="196"/>
      <c r="H68" s="196"/>
      <c r="I68" s="197"/>
      <c r="J68" s="198">
        <f>J59</f>
        <v>8750</v>
      </c>
      <c r="K68" s="199"/>
      <c r="L68" s="66"/>
      <c r="M68" s="11"/>
      <c r="N68" s="85" t="s">
        <v>119</v>
      </c>
      <c r="P68" t="str">
        <f t="shared" ref="P68" si="13">LOWER(N68)</f>
        <v>mahadah silver</v>
      </c>
      <c r="W68" s="84"/>
      <c r="Y68" s="93" t="s">
        <v>59</v>
      </c>
      <c r="AO68">
        <v>85</v>
      </c>
      <c r="AS68" s="105"/>
      <c r="AT68" s="105"/>
    </row>
    <row r="69" spans="1:46" ht="15" customHeight="1" x14ac:dyDescent="0.2">
      <c r="A69" s="59"/>
      <c r="B69" s="100">
        <v>26</v>
      </c>
      <c r="C69" s="141" t="str">
        <f t="shared" ref="C69:C95" si="14">AJ69</f>
        <v>Front Energy</v>
      </c>
      <c r="D69" s="141"/>
      <c r="E69" s="141"/>
      <c r="F69" s="141"/>
      <c r="G69" s="141"/>
      <c r="H69" s="101">
        <v>1</v>
      </c>
      <c r="I69" s="102">
        <v>350</v>
      </c>
      <c r="J69" s="142">
        <f t="shared" ref="J69:J95" si="15">H69*I69</f>
        <v>350</v>
      </c>
      <c r="K69" s="143"/>
      <c r="L69" s="62"/>
      <c r="M69" s="11"/>
      <c r="W69" s="84"/>
      <c r="Y69" s="93" t="s">
        <v>65</v>
      </c>
      <c r="AJ69" s="128" t="s">
        <v>288</v>
      </c>
      <c r="AN69" s="132" t="s">
        <v>288</v>
      </c>
      <c r="AS69" s="107"/>
      <c r="AT69" s="105"/>
    </row>
    <row r="70" spans="1:46" ht="15" customHeight="1" x14ac:dyDescent="0.2">
      <c r="A70" s="59"/>
      <c r="B70" s="100">
        <v>27</v>
      </c>
      <c r="C70" s="207" t="str">
        <f t="shared" si="14"/>
        <v>Andronikos</v>
      </c>
      <c r="D70" s="208"/>
      <c r="E70" s="208"/>
      <c r="F70" s="208"/>
      <c r="G70" s="209"/>
      <c r="H70" s="101">
        <v>1</v>
      </c>
      <c r="I70" s="102">
        <v>350</v>
      </c>
      <c r="J70" s="142">
        <f t="shared" si="15"/>
        <v>350</v>
      </c>
      <c r="K70" s="143"/>
      <c r="L70" s="62"/>
      <c r="M70" s="11"/>
      <c r="W70" s="84"/>
      <c r="Y70" s="93" t="s">
        <v>64</v>
      </c>
      <c r="AJ70" s="128" t="s">
        <v>289</v>
      </c>
      <c r="AN70" s="132" t="s">
        <v>289</v>
      </c>
      <c r="AS70" s="107"/>
      <c r="AT70" s="105"/>
    </row>
    <row r="71" spans="1:46" ht="15" customHeight="1" x14ac:dyDescent="0.2">
      <c r="A71" s="59"/>
      <c r="B71" s="100">
        <v>28</v>
      </c>
      <c r="C71" s="141" t="str">
        <f t="shared" si="14"/>
        <v>Eagle San Diego</v>
      </c>
      <c r="D71" s="141"/>
      <c r="E71" s="141"/>
      <c r="F71" s="141"/>
      <c r="G71" s="141"/>
      <c r="H71" s="101">
        <v>1</v>
      </c>
      <c r="I71" s="102">
        <v>350</v>
      </c>
      <c r="J71" s="142">
        <f t="shared" si="15"/>
        <v>350</v>
      </c>
      <c r="K71" s="143"/>
      <c r="L71" s="62"/>
      <c r="M71" s="11"/>
      <c r="W71" s="84"/>
      <c r="Y71" s="93" t="s">
        <v>192</v>
      </c>
      <c r="AJ71" s="128" t="s">
        <v>290</v>
      </c>
      <c r="AN71" s="132" t="s">
        <v>290</v>
      </c>
      <c r="AS71" s="107"/>
      <c r="AT71" s="105"/>
    </row>
    <row r="72" spans="1:46" ht="15" customHeight="1" x14ac:dyDescent="0.2">
      <c r="A72" s="59"/>
      <c r="B72" s="100">
        <v>29</v>
      </c>
      <c r="C72" s="141" t="str">
        <f t="shared" si="14"/>
        <v>Eagle San Pedro</v>
      </c>
      <c r="D72" s="141"/>
      <c r="E72" s="141"/>
      <c r="F72" s="141"/>
      <c r="G72" s="141"/>
      <c r="H72" s="101">
        <v>1</v>
      </c>
      <c r="I72" s="102">
        <v>350</v>
      </c>
      <c r="J72" s="142">
        <f t="shared" si="15"/>
        <v>350</v>
      </c>
      <c r="K72" s="143"/>
      <c r="L72" s="62"/>
      <c r="M72" s="11"/>
      <c r="W72" s="84"/>
      <c r="Y72" s="93" t="s">
        <v>65</v>
      </c>
      <c r="AJ72" s="128" t="s">
        <v>291</v>
      </c>
      <c r="AN72" s="132" t="s">
        <v>291</v>
      </c>
      <c r="AS72" s="107"/>
      <c r="AT72" s="105"/>
    </row>
    <row r="73" spans="1:46" ht="15" customHeight="1" x14ac:dyDescent="0.2">
      <c r="A73" s="59"/>
      <c r="B73" s="100">
        <v>30</v>
      </c>
      <c r="C73" s="207" t="str">
        <f t="shared" si="14"/>
        <v>Habrut</v>
      </c>
      <c r="D73" s="208"/>
      <c r="E73" s="208"/>
      <c r="F73" s="208"/>
      <c r="G73" s="209"/>
      <c r="H73" s="101">
        <v>1</v>
      </c>
      <c r="I73" s="102">
        <v>350</v>
      </c>
      <c r="J73" s="142">
        <f t="shared" si="15"/>
        <v>350</v>
      </c>
      <c r="K73" s="143"/>
      <c r="L73" s="62"/>
      <c r="M73" s="11"/>
      <c r="W73" s="84"/>
      <c r="Y73" s="93" t="s">
        <v>64</v>
      </c>
      <c r="AJ73" s="131" t="s">
        <v>300</v>
      </c>
      <c r="AN73" s="133" t="s">
        <v>297</v>
      </c>
      <c r="AS73" s="107"/>
      <c r="AT73" s="105"/>
    </row>
    <row r="74" spans="1:46" ht="15" customHeight="1" x14ac:dyDescent="0.2">
      <c r="A74" s="59"/>
      <c r="B74" s="100">
        <v>31</v>
      </c>
      <c r="C74" s="207" t="str">
        <f t="shared" ref="C74" si="16">AJ74</f>
        <v>Pantariste</v>
      </c>
      <c r="D74" s="208"/>
      <c r="E74" s="208"/>
      <c r="F74" s="208"/>
      <c r="G74" s="209"/>
      <c r="H74" s="101">
        <v>1</v>
      </c>
      <c r="I74" s="102">
        <v>350</v>
      </c>
      <c r="J74" s="142">
        <f t="shared" si="15"/>
        <v>350</v>
      </c>
      <c r="K74" s="143"/>
      <c r="L74" s="62"/>
      <c r="M74" s="11"/>
      <c r="W74" s="84"/>
      <c r="Y74" s="93" t="s">
        <v>192</v>
      </c>
      <c r="AJ74" s="131" t="s">
        <v>297</v>
      </c>
      <c r="AN74" s="134" t="s">
        <v>292</v>
      </c>
      <c r="AS74" s="107"/>
      <c r="AT74" s="105"/>
    </row>
    <row r="75" spans="1:46" ht="15" customHeight="1" x14ac:dyDescent="0.2">
      <c r="A75" s="59"/>
      <c r="B75" s="100">
        <v>32</v>
      </c>
      <c r="C75" s="207" t="str">
        <f t="shared" ref="C75" si="17">AJ75</f>
        <v>Bunga Kasturi Enam</v>
      </c>
      <c r="D75" s="208"/>
      <c r="E75" s="208"/>
      <c r="F75" s="208"/>
      <c r="G75" s="209"/>
      <c r="H75" s="101">
        <v>1</v>
      </c>
      <c r="I75" s="102">
        <v>350</v>
      </c>
      <c r="J75" s="142">
        <f t="shared" si="15"/>
        <v>350</v>
      </c>
      <c r="K75" s="143"/>
      <c r="L75" s="62"/>
      <c r="M75" s="11"/>
      <c r="W75" s="84"/>
      <c r="Y75" s="93" t="s">
        <v>65</v>
      </c>
      <c r="AJ75" s="127" t="s">
        <v>292</v>
      </c>
      <c r="AN75" s="107"/>
      <c r="AS75" s="107"/>
      <c r="AT75" s="105"/>
    </row>
    <row r="76" spans="1:46" ht="15" customHeight="1" x14ac:dyDescent="0.2">
      <c r="A76" s="59"/>
      <c r="B76" s="100"/>
      <c r="C76" s="141"/>
      <c r="D76" s="141"/>
      <c r="E76" s="141"/>
      <c r="F76" s="141"/>
      <c r="G76" s="141"/>
      <c r="H76" s="101"/>
      <c r="I76" s="102"/>
      <c r="J76" s="142">
        <f t="shared" si="15"/>
        <v>0</v>
      </c>
      <c r="K76" s="143"/>
      <c r="L76" s="62"/>
      <c r="M76" s="11"/>
      <c r="W76" s="84"/>
      <c r="Y76" s="93" t="s">
        <v>192</v>
      </c>
      <c r="AJ76" s="107"/>
      <c r="AN76" s="107"/>
      <c r="AS76" s="107"/>
      <c r="AT76" s="105"/>
    </row>
    <row r="77" spans="1:46" ht="15" customHeight="1" x14ac:dyDescent="0.2">
      <c r="A77" s="59"/>
      <c r="B77" s="100"/>
      <c r="C77" s="141"/>
      <c r="D77" s="141"/>
      <c r="E77" s="141"/>
      <c r="F77" s="141"/>
      <c r="G77" s="141"/>
      <c r="H77" s="101"/>
      <c r="I77" s="102"/>
      <c r="J77" s="142">
        <f t="shared" si="15"/>
        <v>0</v>
      </c>
      <c r="K77" s="143"/>
      <c r="L77" s="62"/>
      <c r="M77" s="11"/>
      <c r="W77" s="84"/>
      <c r="Y77" s="93" t="s">
        <v>65</v>
      </c>
      <c r="AJ77" s="107"/>
      <c r="AN77" s="107"/>
      <c r="AS77" s="107"/>
      <c r="AT77" s="105"/>
    </row>
    <row r="78" spans="1:46" ht="15" customHeight="1" x14ac:dyDescent="0.2">
      <c r="A78" s="59"/>
      <c r="B78" s="100"/>
      <c r="C78" s="141"/>
      <c r="D78" s="141"/>
      <c r="E78" s="141"/>
      <c r="F78" s="141"/>
      <c r="G78" s="141"/>
      <c r="H78" s="101"/>
      <c r="I78" s="102"/>
      <c r="J78" s="142">
        <f t="shared" si="15"/>
        <v>0</v>
      </c>
      <c r="K78" s="143"/>
      <c r="L78" s="62"/>
      <c r="M78" s="11"/>
      <c r="W78" s="84"/>
      <c r="Y78" s="93" t="s">
        <v>192</v>
      </c>
      <c r="AJ78" s="107"/>
      <c r="AN78" s="107"/>
      <c r="AS78" s="107"/>
      <c r="AT78" s="105"/>
    </row>
    <row r="79" spans="1:46" ht="15" customHeight="1" x14ac:dyDescent="0.2">
      <c r="A79" s="59"/>
      <c r="B79" s="100"/>
      <c r="C79" s="141"/>
      <c r="D79" s="141"/>
      <c r="E79" s="141"/>
      <c r="F79" s="141"/>
      <c r="G79" s="141"/>
      <c r="H79" s="101"/>
      <c r="I79" s="102"/>
      <c r="J79" s="142">
        <f t="shared" si="15"/>
        <v>0</v>
      </c>
      <c r="K79" s="143"/>
      <c r="L79" s="62"/>
      <c r="M79" s="11"/>
      <c r="W79" s="84"/>
      <c r="Y79" s="93" t="s">
        <v>65</v>
      </c>
      <c r="AJ79" s="107"/>
      <c r="AN79" s="107"/>
      <c r="AS79" s="107"/>
      <c r="AT79" s="105"/>
    </row>
    <row r="80" spans="1:46" ht="15" customHeight="1" x14ac:dyDescent="0.2">
      <c r="A80" s="59"/>
      <c r="B80" s="100"/>
      <c r="C80" s="141"/>
      <c r="D80" s="141"/>
      <c r="E80" s="141"/>
      <c r="F80" s="141"/>
      <c r="G80" s="141"/>
      <c r="H80" s="101"/>
      <c r="I80" s="102"/>
      <c r="J80" s="142">
        <f t="shared" si="15"/>
        <v>0</v>
      </c>
      <c r="K80" s="143"/>
      <c r="L80" s="62"/>
      <c r="M80" s="11"/>
      <c r="W80" s="84"/>
      <c r="Y80" s="93" t="s">
        <v>192</v>
      </c>
      <c r="AJ80" s="107"/>
      <c r="AN80" s="107"/>
      <c r="AS80" s="107"/>
      <c r="AT80" s="105"/>
    </row>
    <row r="81" spans="1:46" ht="15" customHeight="1" x14ac:dyDescent="0.2">
      <c r="A81" s="59"/>
      <c r="B81" s="100"/>
      <c r="C81" s="141"/>
      <c r="D81" s="141"/>
      <c r="E81" s="141"/>
      <c r="F81" s="141"/>
      <c r="G81" s="141"/>
      <c r="H81" s="101"/>
      <c r="I81" s="102"/>
      <c r="J81" s="142">
        <f t="shared" si="15"/>
        <v>0</v>
      </c>
      <c r="K81" s="143"/>
      <c r="L81" s="62"/>
      <c r="M81" s="11"/>
      <c r="W81" s="84"/>
      <c r="Y81" s="93" t="s">
        <v>65</v>
      </c>
      <c r="AJ81" s="107"/>
      <c r="AN81" s="107"/>
      <c r="AS81" s="107"/>
      <c r="AT81" s="105"/>
    </row>
    <row r="82" spans="1:46" ht="15" customHeight="1" x14ac:dyDescent="0.2">
      <c r="A82" s="59"/>
      <c r="B82" s="100"/>
      <c r="C82" s="141"/>
      <c r="D82" s="141"/>
      <c r="E82" s="141"/>
      <c r="F82" s="141"/>
      <c r="G82" s="141"/>
      <c r="H82" s="101"/>
      <c r="I82" s="102"/>
      <c r="J82" s="142">
        <f t="shared" si="15"/>
        <v>0</v>
      </c>
      <c r="K82" s="143"/>
      <c r="L82" s="62"/>
      <c r="M82" s="11"/>
      <c r="W82" s="84"/>
      <c r="Y82" s="93" t="s">
        <v>192</v>
      </c>
      <c r="AJ82" s="107"/>
      <c r="AN82" s="107"/>
      <c r="AS82" s="107"/>
      <c r="AT82" s="105"/>
    </row>
    <row r="83" spans="1:46" ht="15" customHeight="1" x14ac:dyDescent="0.2">
      <c r="A83" s="59"/>
      <c r="B83" s="100"/>
      <c r="C83" s="141"/>
      <c r="D83" s="141"/>
      <c r="E83" s="141"/>
      <c r="F83" s="141"/>
      <c r="G83" s="141"/>
      <c r="H83" s="101"/>
      <c r="I83" s="102"/>
      <c r="J83" s="142">
        <f t="shared" si="15"/>
        <v>0</v>
      </c>
      <c r="K83" s="143"/>
      <c r="L83" s="62"/>
      <c r="M83" s="11"/>
      <c r="W83" s="84"/>
      <c r="Y83" s="93" t="s">
        <v>65</v>
      </c>
      <c r="AJ83" s="107"/>
      <c r="AN83" s="107"/>
      <c r="AS83" s="107"/>
      <c r="AT83" s="105"/>
    </row>
    <row r="84" spans="1:46" ht="15" customHeight="1" x14ac:dyDescent="0.2">
      <c r="A84" s="59"/>
      <c r="B84" s="100"/>
      <c r="C84" s="141"/>
      <c r="D84" s="141"/>
      <c r="E84" s="141"/>
      <c r="F84" s="141"/>
      <c r="G84" s="141"/>
      <c r="H84" s="101"/>
      <c r="I84" s="102"/>
      <c r="J84" s="142">
        <f t="shared" si="15"/>
        <v>0</v>
      </c>
      <c r="K84" s="143"/>
      <c r="L84" s="62"/>
      <c r="M84" s="11"/>
      <c r="W84" s="84"/>
      <c r="Y84" s="93" t="s">
        <v>192</v>
      </c>
      <c r="AJ84" s="107"/>
      <c r="AN84" s="107"/>
      <c r="AS84" s="107"/>
      <c r="AT84" s="105"/>
    </row>
    <row r="85" spans="1:46" ht="15" customHeight="1" x14ac:dyDescent="0.2">
      <c r="A85" s="59"/>
      <c r="B85" s="100"/>
      <c r="C85" s="141"/>
      <c r="D85" s="141"/>
      <c r="E85" s="141"/>
      <c r="F85" s="141"/>
      <c r="G85" s="141"/>
      <c r="H85" s="101"/>
      <c r="I85" s="102"/>
      <c r="J85" s="142">
        <f t="shared" si="15"/>
        <v>0</v>
      </c>
      <c r="K85" s="143"/>
      <c r="L85" s="62"/>
      <c r="M85" s="11"/>
      <c r="W85" s="84"/>
      <c r="Y85" s="93" t="s">
        <v>65</v>
      </c>
      <c r="AJ85" s="107"/>
      <c r="AN85" s="107"/>
      <c r="AS85" s="107"/>
      <c r="AT85" s="105"/>
    </row>
    <row r="86" spans="1:46" ht="15" hidden="1" customHeight="1" x14ac:dyDescent="0.2">
      <c r="A86" s="59"/>
      <c r="B86" s="100"/>
      <c r="C86" s="141"/>
      <c r="D86" s="141"/>
      <c r="E86" s="141"/>
      <c r="F86" s="141"/>
      <c r="G86" s="141"/>
      <c r="H86" s="101"/>
      <c r="I86" s="102"/>
      <c r="J86" s="142">
        <f t="shared" si="15"/>
        <v>0</v>
      </c>
      <c r="K86" s="143"/>
      <c r="L86" s="62"/>
      <c r="M86" s="11"/>
      <c r="W86" s="84"/>
      <c r="Y86" s="93" t="s">
        <v>192</v>
      </c>
      <c r="AJ86" s="107"/>
      <c r="AN86" s="107"/>
      <c r="AS86" s="107"/>
      <c r="AT86" s="105"/>
    </row>
    <row r="87" spans="1:46" ht="15" hidden="1" customHeight="1" x14ac:dyDescent="0.2">
      <c r="A87" s="59"/>
      <c r="B87" s="100"/>
      <c r="C87" s="141"/>
      <c r="D87" s="141"/>
      <c r="E87" s="141"/>
      <c r="F87" s="141"/>
      <c r="G87" s="141"/>
      <c r="H87" s="101"/>
      <c r="I87" s="102"/>
      <c r="J87" s="142">
        <f t="shared" si="15"/>
        <v>0</v>
      </c>
      <c r="K87" s="143"/>
      <c r="L87" s="62"/>
      <c r="M87" s="11"/>
      <c r="W87" s="84"/>
      <c r="Y87" s="93" t="s">
        <v>65</v>
      </c>
      <c r="AJ87" s="107"/>
      <c r="AN87" s="107"/>
      <c r="AS87" s="107"/>
      <c r="AT87" s="105"/>
    </row>
    <row r="88" spans="1:46" ht="15" hidden="1" customHeight="1" x14ac:dyDescent="0.2">
      <c r="A88" s="59"/>
      <c r="B88" s="100"/>
      <c r="C88" s="141"/>
      <c r="D88" s="141"/>
      <c r="E88" s="141"/>
      <c r="F88" s="141"/>
      <c r="G88" s="141"/>
      <c r="H88" s="101"/>
      <c r="I88" s="102"/>
      <c r="J88" s="142">
        <f t="shared" ref="J88:J89" si="18">H88*I88</f>
        <v>0</v>
      </c>
      <c r="K88" s="143"/>
      <c r="L88" s="62"/>
      <c r="M88" s="11"/>
      <c r="W88" s="84"/>
      <c r="Y88" s="93" t="s">
        <v>192</v>
      </c>
      <c r="AJ88" s="107"/>
      <c r="AN88" s="107"/>
      <c r="AS88" s="107"/>
      <c r="AT88" s="105"/>
    </row>
    <row r="89" spans="1:46" ht="15" hidden="1" customHeight="1" x14ac:dyDescent="0.2">
      <c r="A89" s="59"/>
      <c r="B89" s="100"/>
      <c r="C89" s="141"/>
      <c r="D89" s="141"/>
      <c r="E89" s="141"/>
      <c r="F89" s="141"/>
      <c r="G89" s="141"/>
      <c r="H89" s="101"/>
      <c r="I89" s="102"/>
      <c r="J89" s="142">
        <f t="shared" si="18"/>
        <v>0</v>
      </c>
      <c r="K89" s="143"/>
      <c r="L89" s="62"/>
      <c r="M89" s="11"/>
      <c r="W89" s="84"/>
      <c r="Y89" s="93" t="s">
        <v>65</v>
      </c>
      <c r="AJ89" s="107"/>
      <c r="AN89" s="107"/>
      <c r="AS89" s="107"/>
      <c r="AT89" s="105"/>
    </row>
    <row r="90" spans="1:46" ht="15" hidden="1" customHeight="1" x14ac:dyDescent="0.2">
      <c r="A90" s="59"/>
      <c r="B90" s="100"/>
      <c r="C90" s="141">
        <f t="shared" ref="C90:C93" si="19">AJ90</f>
        <v>0</v>
      </c>
      <c r="D90" s="141"/>
      <c r="E90" s="141"/>
      <c r="F90" s="141"/>
      <c r="G90" s="141"/>
      <c r="H90" s="101"/>
      <c r="I90" s="102"/>
      <c r="J90" s="142"/>
      <c r="K90" s="143"/>
      <c r="L90" s="62"/>
      <c r="M90" s="11"/>
      <c r="W90" s="84"/>
      <c r="Y90" s="93" t="s">
        <v>192</v>
      </c>
      <c r="AJ90" s="107"/>
      <c r="AN90" s="107"/>
      <c r="AS90" s="107"/>
      <c r="AT90" s="105"/>
    </row>
    <row r="91" spans="1:46" ht="15" hidden="1" customHeight="1" x14ac:dyDescent="0.2">
      <c r="A91" s="59"/>
      <c r="B91" s="100"/>
      <c r="C91" s="141">
        <f t="shared" si="19"/>
        <v>0</v>
      </c>
      <c r="D91" s="141"/>
      <c r="E91" s="141"/>
      <c r="F91" s="141"/>
      <c r="G91" s="141"/>
      <c r="H91" s="101"/>
      <c r="I91" s="102"/>
      <c r="J91" s="142"/>
      <c r="K91" s="143"/>
      <c r="L91" s="62"/>
      <c r="M91" s="11"/>
      <c r="W91" s="84"/>
      <c r="Y91" s="93" t="s">
        <v>192</v>
      </c>
      <c r="AJ91" s="107"/>
      <c r="AN91" s="107"/>
      <c r="AS91" s="107"/>
      <c r="AT91" s="105"/>
    </row>
    <row r="92" spans="1:46" ht="15" hidden="1" customHeight="1" x14ac:dyDescent="0.2">
      <c r="A92" s="59"/>
      <c r="B92" s="100"/>
      <c r="C92" s="141">
        <f t="shared" si="19"/>
        <v>0</v>
      </c>
      <c r="D92" s="141"/>
      <c r="E92" s="141"/>
      <c r="F92" s="141"/>
      <c r="G92" s="141"/>
      <c r="H92" s="101"/>
      <c r="I92" s="102"/>
      <c r="J92" s="142"/>
      <c r="K92" s="143"/>
      <c r="L92" s="62"/>
      <c r="M92" s="11"/>
      <c r="W92" s="84"/>
      <c r="Y92" s="93" t="s">
        <v>65</v>
      </c>
      <c r="AJ92" s="107"/>
      <c r="AN92" s="107"/>
      <c r="AS92" s="107"/>
      <c r="AT92" s="105"/>
    </row>
    <row r="93" spans="1:46" ht="15" hidden="1" customHeight="1" x14ac:dyDescent="0.2">
      <c r="A93" s="59"/>
      <c r="B93" s="100"/>
      <c r="C93" s="141">
        <f t="shared" si="19"/>
        <v>0</v>
      </c>
      <c r="D93" s="141"/>
      <c r="E93" s="141"/>
      <c r="F93" s="141"/>
      <c r="G93" s="141"/>
      <c r="H93" s="101"/>
      <c r="I93" s="102"/>
      <c r="J93" s="142"/>
      <c r="K93" s="143"/>
      <c r="L93" s="62"/>
      <c r="M93" s="11"/>
      <c r="W93" s="84"/>
      <c r="Y93" s="93" t="s">
        <v>192</v>
      </c>
      <c r="AJ93" s="107"/>
      <c r="AN93" s="107"/>
      <c r="AS93" s="107"/>
      <c r="AT93" s="105"/>
    </row>
    <row r="94" spans="1:46" ht="15" hidden="1" customHeight="1" x14ac:dyDescent="0.2">
      <c r="A94" s="59"/>
      <c r="B94" s="100"/>
      <c r="C94" s="141">
        <f t="shared" si="14"/>
        <v>0</v>
      </c>
      <c r="D94" s="141"/>
      <c r="E94" s="141"/>
      <c r="F94" s="141"/>
      <c r="G94" s="141"/>
      <c r="H94" s="101"/>
      <c r="I94" s="102"/>
      <c r="J94" s="142"/>
      <c r="K94" s="143"/>
      <c r="L94" s="62"/>
      <c r="M94" s="11"/>
      <c r="W94" s="84"/>
      <c r="Y94" s="93" t="s">
        <v>192</v>
      </c>
      <c r="AJ94" s="107"/>
      <c r="AN94" s="107"/>
      <c r="AS94" s="107"/>
      <c r="AT94" s="105"/>
    </row>
    <row r="95" spans="1:46" ht="15" hidden="1" customHeight="1" x14ac:dyDescent="0.2">
      <c r="A95" s="59"/>
      <c r="B95" s="100"/>
      <c r="C95" s="226">
        <f t="shared" si="14"/>
        <v>0</v>
      </c>
      <c r="D95" s="226"/>
      <c r="E95" s="226"/>
      <c r="F95" s="226"/>
      <c r="G95" s="226"/>
      <c r="H95" s="101"/>
      <c r="I95" s="102"/>
      <c r="J95" s="142">
        <f t="shared" si="15"/>
        <v>0</v>
      </c>
      <c r="K95" s="143"/>
      <c r="L95" s="62"/>
      <c r="M95" s="11"/>
      <c r="W95" s="84"/>
      <c r="Y95" s="93" t="s">
        <v>65</v>
      </c>
      <c r="AJ95" s="107"/>
      <c r="AN95" s="107"/>
      <c r="AS95" s="107"/>
      <c r="AT95" s="105"/>
    </row>
    <row r="96" spans="1:46" ht="15" hidden="1" customHeight="1" x14ac:dyDescent="0.2">
      <c r="A96" s="59"/>
      <c r="B96" s="100"/>
      <c r="C96" s="141">
        <f t="shared" ref="C96" si="20">AJ96</f>
        <v>0</v>
      </c>
      <c r="D96" s="141"/>
      <c r="E96" s="141"/>
      <c r="F96" s="141"/>
      <c r="G96" s="141"/>
      <c r="H96" s="101"/>
      <c r="I96" s="102"/>
      <c r="J96" s="142">
        <f t="shared" ref="J96" si="21">H96*I96</f>
        <v>0</v>
      </c>
      <c r="K96" s="143"/>
      <c r="L96" s="62"/>
      <c r="M96" s="11"/>
      <c r="W96" s="84"/>
      <c r="Y96" s="93" t="s">
        <v>192</v>
      </c>
      <c r="AJ96" s="107"/>
      <c r="AN96" s="107"/>
      <c r="AS96" s="107"/>
      <c r="AT96" s="105"/>
    </row>
    <row r="97" spans="1:46" ht="15" hidden="1" customHeight="1" x14ac:dyDescent="0.2">
      <c r="A97" s="59"/>
      <c r="B97" s="100"/>
      <c r="C97" s="141"/>
      <c r="D97" s="141"/>
      <c r="E97" s="141"/>
      <c r="F97" s="141"/>
      <c r="G97" s="141"/>
      <c r="H97" s="101"/>
      <c r="I97" s="102"/>
      <c r="J97" s="142">
        <f t="shared" ref="J97:J103" si="22">H97*I97</f>
        <v>0</v>
      </c>
      <c r="K97" s="143"/>
      <c r="L97" s="62"/>
      <c r="M97" s="11"/>
      <c r="W97" s="84"/>
      <c r="Y97" s="93" t="s">
        <v>192</v>
      </c>
      <c r="AJ97" s="105"/>
      <c r="AS97" s="105"/>
      <c r="AT97" s="105"/>
    </row>
    <row r="98" spans="1:46" ht="15" hidden="1" customHeight="1" x14ac:dyDescent="0.2">
      <c r="A98" s="59"/>
      <c r="B98" s="100"/>
      <c r="C98" s="141"/>
      <c r="D98" s="141"/>
      <c r="E98" s="141"/>
      <c r="F98" s="141"/>
      <c r="G98" s="141"/>
      <c r="H98" s="101"/>
      <c r="I98" s="102"/>
      <c r="J98" s="142">
        <f t="shared" si="22"/>
        <v>0</v>
      </c>
      <c r="K98" s="143"/>
      <c r="L98" s="62"/>
      <c r="M98" s="11"/>
      <c r="W98" s="84"/>
      <c r="Y98" s="93" t="s">
        <v>65</v>
      </c>
      <c r="AJ98" s="105"/>
      <c r="AS98" s="105"/>
      <c r="AT98" s="105"/>
    </row>
    <row r="99" spans="1:46" ht="15" hidden="1" customHeight="1" x14ac:dyDescent="0.2">
      <c r="A99" s="59"/>
      <c r="B99" s="100"/>
      <c r="C99" s="207">
        <f t="shared" ref="C99:C100" si="23">AJ99</f>
        <v>0</v>
      </c>
      <c r="D99" s="208"/>
      <c r="E99" s="208"/>
      <c r="F99" s="208"/>
      <c r="G99" s="209"/>
      <c r="H99" s="101"/>
      <c r="I99" s="102"/>
      <c r="J99" s="142">
        <f t="shared" ref="J99:J100" si="24">H99*I99</f>
        <v>0</v>
      </c>
      <c r="K99" s="143"/>
      <c r="L99" s="62"/>
      <c r="M99" s="11"/>
      <c r="W99" s="84"/>
      <c r="Y99" s="93" t="s">
        <v>192</v>
      </c>
      <c r="AJ99" s="105"/>
      <c r="AS99" s="105"/>
      <c r="AT99" s="105"/>
    </row>
    <row r="100" spans="1:46" ht="15" hidden="1" customHeight="1" x14ac:dyDescent="0.2">
      <c r="A100" s="59"/>
      <c r="B100" s="100"/>
      <c r="C100" s="141">
        <f t="shared" si="23"/>
        <v>0</v>
      </c>
      <c r="D100" s="141"/>
      <c r="E100" s="141"/>
      <c r="F100" s="141"/>
      <c r="G100" s="141"/>
      <c r="H100" s="101"/>
      <c r="I100" s="102"/>
      <c r="J100" s="142">
        <f t="shared" si="24"/>
        <v>0</v>
      </c>
      <c r="K100" s="143"/>
      <c r="L100" s="62"/>
      <c r="M100" s="11"/>
      <c r="W100" s="84"/>
      <c r="Y100" s="93" t="s">
        <v>65</v>
      </c>
      <c r="AJ100" s="105"/>
      <c r="AS100" s="105"/>
      <c r="AT100" s="105"/>
    </row>
    <row r="101" spans="1:46" ht="15" hidden="1" customHeight="1" x14ac:dyDescent="0.2">
      <c r="A101" s="59"/>
      <c r="B101" s="100"/>
      <c r="C101" s="141">
        <f t="shared" ref="C101:C103" si="25">AJ101</f>
        <v>0</v>
      </c>
      <c r="D101" s="141"/>
      <c r="E101" s="141"/>
      <c r="F101" s="141"/>
      <c r="G101" s="141"/>
      <c r="H101" s="101"/>
      <c r="I101" s="102"/>
      <c r="J101" s="142">
        <f t="shared" si="22"/>
        <v>0</v>
      </c>
      <c r="K101" s="143"/>
      <c r="L101" s="62"/>
      <c r="M101" s="11"/>
      <c r="W101" s="84"/>
      <c r="Y101" s="93" t="s">
        <v>192</v>
      </c>
      <c r="AJ101" s="105"/>
      <c r="AS101" s="105"/>
      <c r="AT101" s="105"/>
    </row>
    <row r="102" spans="1:46" ht="15" hidden="1" customHeight="1" x14ac:dyDescent="0.2">
      <c r="A102" s="59"/>
      <c r="B102" s="100"/>
      <c r="C102" s="141">
        <f t="shared" ref="C102" si="26">AJ102</f>
        <v>0</v>
      </c>
      <c r="D102" s="141"/>
      <c r="E102" s="141"/>
      <c r="F102" s="141"/>
      <c r="G102" s="141"/>
      <c r="H102" s="101"/>
      <c r="I102" s="102"/>
      <c r="J102" s="142">
        <f t="shared" ref="J102" si="27">H102*I102</f>
        <v>0</v>
      </c>
      <c r="K102" s="143"/>
      <c r="L102" s="62"/>
      <c r="M102" s="11"/>
      <c r="W102" s="84"/>
      <c r="Y102" s="93"/>
      <c r="AJ102" s="105"/>
      <c r="AS102" s="105"/>
      <c r="AT102" s="105"/>
    </row>
    <row r="103" spans="1:46" ht="15" hidden="1" customHeight="1" x14ac:dyDescent="0.2">
      <c r="A103" s="59"/>
      <c r="B103" s="100"/>
      <c r="C103" s="141">
        <f t="shared" si="25"/>
        <v>0</v>
      </c>
      <c r="D103" s="141"/>
      <c r="E103" s="141"/>
      <c r="F103" s="141"/>
      <c r="G103" s="141"/>
      <c r="H103" s="101"/>
      <c r="I103" s="102"/>
      <c r="J103" s="142">
        <f t="shared" si="22"/>
        <v>0</v>
      </c>
      <c r="K103" s="143"/>
      <c r="L103" s="62"/>
      <c r="M103" s="11"/>
      <c r="W103" s="84"/>
      <c r="Y103" s="93" t="s">
        <v>65</v>
      </c>
    </row>
    <row r="104" spans="1:46" ht="5.25" hidden="1" customHeight="1" x14ac:dyDescent="0.2">
      <c r="A104" s="59"/>
      <c r="B104" s="90"/>
      <c r="C104" s="81"/>
      <c r="D104" s="81"/>
      <c r="E104" s="81"/>
      <c r="F104" s="81"/>
      <c r="G104" s="81"/>
      <c r="H104" s="78"/>
      <c r="I104" s="91"/>
      <c r="J104" s="79"/>
      <c r="K104" s="92"/>
      <c r="L104" s="62"/>
      <c r="M104" s="11"/>
      <c r="W104" s="84"/>
      <c r="Y104" s="93" t="s">
        <v>194</v>
      </c>
    </row>
    <row r="105" spans="1:46" ht="15.95" customHeight="1" x14ac:dyDescent="0.2">
      <c r="A105" s="59"/>
      <c r="B105" s="4"/>
      <c r="C105" s="4"/>
      <c r="D105" s="4"/>
      <c r="E105" s="78"/>
      <c r="F105" s="78"/>
      <c r="G105" s="78"/>
      <c r="H105" s="78"/>
      <c r="I105" s="94" t="s">
        <v>23</v>
      </c>
      <c r="J105" s="188">
        <f>SUM(J67:K103)</f>
        <v>11200</v>
      </c>
      <c r="K105" s="189"/>
      <c r="L105" s="62"/>
      <c r="M105" s="11"/>
      <c r="N105" s="85" t="s">
        <v>120</v>
      </c>
      <c r="P105" t="str">
        <f t="shared" ref="P105:P152" si="28">LOWER(N105)</f>
        <v>silver carla</v>
      </c>
      <c r="W105" s="84"/>
      <c r="Y105" s="93" t="s">
        <v>66</v>
      </c>
    </row>
    <row r="106" spans="1:46" ht="3.95" hidden="1" customHeight="1" x14ac:dyDescent="0.2">
      <c r="A106" s="59"/>
      <c r="B106" s="4"/>
      <c r="C106" s="4"/>
      <c r="D106" s="4"/>
      <c r="E106" s="78"/>
      <c r="F106" s="78"/>
      <c r="G106" s="78"/>
      <c r="H106" s="78"/>
      <c r="I106" s="78"/>
      <c r="J106" s="187"/>
      <c r="K106" s="187"/>
      <c r="L106" s="62"/>
      <c r="M106" s="11"/>
      <c r="N106" s="85" t="s">
        <v>121</v>
      </c>
      <c r="P106" t="str">
        <f t="shared" si="28"/>
        <v>silver carolyn</v>
      </c>
      <c r="W106" s="84"/>
      <c r="Y106" s="93" t="s">
        <v>195</v>
      </c>
    </row>
    <row r="107" spans="1:46" ht="3.95" customHeight="1" x14ac:dyDescent="0.2">
      <c r="A107" s="5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67"/>
      <c r="M107" s="11"/>
      <c r="N107" s="85" t="s">
        <v>122</v>
      </c>
      <c r="P107" t="str">
        <f t="shared" si="28"/>
        <v>silver cindy</v>
      </c>
      <c r="W107" s="84"/>
      <c r="Y107" s="93" t="s">
        <v>76</v>
      </c>
    </row>
    <row r="108" spans="1:46" ht="15" customHeight="1" x14ac:dyDescent="0.2">
      <c r="A108" s="59"/>
      <c r="B108" s="205" t="s">
        <v>41</v>
      </c>
      <c r="C108" s="206"/>
      <c r="D108" s="206"/>
      <c r="E108" s="206"/>
      <c r="F108" s="50"/>
      <c r="G108" s="50"/>
      <c r="H108" s="203">
        <f>J105</f>
        <v>11200</v>
      </c>
      <c r="I108" s="203"/>
      <c r="J108" s="203"/>
      <c r="K108" s="204"/>
      <c r="L108" s="61"/>
      <c r="M108" s="11"/>
      <c r="N108" s="85" t="s">
        <v>123</v>
      </c>
      <c r="P108" t="str">
        <f t="shared" si="28"/>
        <v>silver dover</v>
      </c>
      <c r="W108" s="84"/>
      <c r="Y108" s="93" t="s">
        <v>67</v>
      </c>
    </row>
    <row r="109" spans="1:46" ht="15" customHeight="1" x14ac:dyDescent="0.2">
      <c r="A109" s="59"/>
      <c r="B109" s="182" t="s">
        <v>301</v>
      </c>
      <c r="C109" s="183"/>
      <c r="D109" s="183"/>
      <c r="E109" s="183"/>
      <c r="F109" s="183"/>
      <c r="G109" s="183"/>
      <c r="H109" s="183"/>
      <c r="I109" s="183"/>
      <c r="J109" s="183"/>
      <c r="K109" s="184"/>
      <c r="L109" s="61"/>
      <c r="M109" s="11"/>
      <c r="N109" s="85" t="s">
        <v>124</v>
      </c>
      <c r="P109" t="str">
        <f t="shared" si="28"/>
        <v>silver dubai</v>
      </c>
      <c r="W109" s="84"/>
      <c r="Y109" s="93" t="s">
        <v>196</v>
      </c>
    </row>
    <row r="110" spans="1:46" ht="15" customHeight="1" x14ac:dyDescent="0.2">
      <c r="A110" s="59"/>
      <c r="B110" s="21"/>
      <c r="C110" s="22"/>
      <c r="D110" s="22"/>
      <c r="E110" s="22"/>
      <c r="F110" s="22"/>
      <c r="G110" s="22"/>
      <c r="H110" s="29" t="s">
        <v>24</v>
      </c>
      <c r="I110" s="57"/>
      <c r="J110" s="185">
        <f>IF(H6="","",H6+60)</f>
        <v>44110</v>
      </c>
      <c r="K110" s="186"/>
      <c r="L110" s="62"/>
      <c r="M110" s="11"/>
      <c r="N110" s="85" t="s">
        <v>125</v>
      </c>
      <c r="P110" t="str">
        <f t="shared" si="28"/>
        <v>silver ebalina</v>
      </c>
      <c r="W110" s="84"/>
      <c r="Y110" s="93" t="s">
        <v>197</v>
      </c>
    </row>
    <row r="111" spans="1:46" ht="3.95" customHeight="1" thickBot="1" x14ac:dyDescent="0.25">
      <c r="A111" s="59"/>
      <c r="B111" s="4"/>
      <c r="C111" s="4"/>
      <c r="D111" s="4"/>
      <c r="E111" s="4"/>
      <c r="F111" s="4"/>
      <c r="G111" s="4"/>
      <c r="H111" s="4"/>
      <c r="I111" s="4"/>
      <c r="J111" s="5"/>
      <c r="K111" s="4"/>
      <c r="L111" s="62"/>
      <c r="M111" s="11"/>
      <c r="N111" s="85" t="s">
        <v>126</v>
      </c>
      <c r="P111" t="str">
        <f t="shared" si="28"/>
        <v>silver eburna</v>
      </c>
      <c r="W111" s="84"/>
      <c r="Y111" s="93" t="s">
        <v>223</v>
      </c>
    </row>
    <row r="112" spans="1:46" s="17" customFormat="1" ht="13.5" thickTop="1" x14ac:dyDescent="0.2">
      <c r="A112" s="68"/>
      <c r="B112" s="30" t="s">
        <v>25</v>
      </c>
      <c r="C112" s="31"/>
      <c r="D112" s="31"/>
      <c r="E112" s="31"/>
      <c r="F112" s="31"/>
      <c r="G112" s="31"/>
      <c r="H112" s="32"/>
      <c r="I112" s="15"/>
      <c r="J112" s="15"/>
      <c r="K112" s="15"/>
      <c r="L112" s="69"/>
      <c r="M112" s="16"/>
      <c r="N112" s="85" t="s">
        <v>127</v>
      </c>
      <c r="O112" s="85"/>
      <c r="P112" t="str">
        <f t="shared" si="28"/>
        <v>silver eleanor</v>
      </c>
      <c r="W112" s="84"/>
      <c r="Y112" s="93" t="s">
        <v>198</v>
      </c>
      <c r="AM112"/>
      <c r="AN112"/>
      <c r="AO112"/>
      <c r="AP112"/>
      <c r="AQ112"/>
    </row>
    <row r="113" spans="1:43" s="17" customFormat="1" x14ac:dyDescent="0.2">
      <c r="A113" s="68"/>
      <c r="B113" s="33" t="s">
        <v>33</v>
      </c>
      <c r="C113" s="18"/>
      <c r="D113" s="18"/>
      <c r="E113" s="18"/>
      <c r="F113" s="18"/>
      <c r="G113" s="18"/>
      <c r="H113" s="34"/>
      <c r="I113" s="15"/>
      <c r="J113" s="15"/>
      <c r="K113" s="15"/>
      <c r="L113" s="69"/>
      <c r="M113" s="16"/>
      <c r="N113" s="85" t="s">
        <v>128</v>
      </c>
      <c r="O113" s="85"/>
      <c r="P113" t="str">
        <f t="shared" si="28"/>
        <v>silver ellie</v>
      </c>
      <c r="W113" s="84"/>
      <c r="Y113" s="93" t="s">
        <v>77</v>
      </c>
      <c r="AM113"/>
      <c r="AN113"/>
      <c r="AO113"/>
      <c r="AP113"/>
      <c r="AQ113"/>
    </row>
    <row r="114" spans="1:43" s="17" customFormat="1" ht="5.25" customHeight="1" x14ac:dyDescent="0.2">
      <c r="A114" s="68"/>
      <c r="B114" s="33"/>
      <c r="C114" s="18"/>
      <c r="D114" s="18"/>
      <c r="E114" s="18"/>
      <c r="F114" s="18"/>
      <c r="G114" s="18"/>
      <c r="H114" s="35"/>
      <c r="I114" s="19"/>
      <c r="J114" s="15"/>
      <c r="K114" s="15"/>
      <c r="L114" s="69"/>
      <c r="M114" s="16"/>
      <c r="N114" s="85" t="s">
        <v>129</v>
      </c>
      <c r="O114" s="85"/>
      <c r="P114" t="str">
        <f t="shared" si="28"/>
        <v>silver emily</v>
      </c>
      <c r="W114" s="84"/>
      <c r="Y114" s="93" t="s">
        <v>199</v>
      </c>
      <c r="AM114"/>
      <c r="AN114"/>
      <c r="AO114"/>
      <c r="AP114"/>
      <c r="AQ114"/>
    </row>
    <row r="115" spans="1:43" s="17" customFormat="1" x14ac:dyDescent="0.2">
      <c r="A115" s="68"/>
      <c r="B115" s="112" t="s">
        <v>255</v>
      </c>
      <c r="C115" s="113"/>
      <c r="D115" s="113"/>
      <c r="E115" s="113"/>
      <c r="F115" s="113"/>
      <c r="G115" s="113"/>
      <c r="H115" s="34"/>
      <c r="I115" s="15"/>
      <c r="J115" s="15"/>
      <c r="K115" s="15"/>
      <c r="L115" s="69"/>
      <c r="M115" s="16"/>
      <c r="N115" s="85" t="s">
        <v>130</v>
      </c>
      <c r="O115" s="85"/>
      <c r="P115" t="str">
        <f t="shared" si="28"/>
        <v>silver entalina</v>
      </c>
      <c r="W115" s="84"/>
      <c r="Y115" s="93" t="s">
        <v>200</v>
      </c>
      <c r="AM115"/>
      <c r="AN115"/>
      <c r="AO115"/>
      <c r="AP115"/>
      <c r="AQ115"/>
    </row>
    <row r="116" spans="1:43" s="17" customFormat="1" x14ac:dyDescent="0.2">
      <c r="A116" s="68"/>
      <c r="B116" s="114" t="s">
        <v>256</v>
      </c>
      <c r="C116" s="113"/>
      <c r="D116" s="113"/>
      <c r="E116" s="113"/>
      <c r="F116" s="113"/>
      <c r="G116" s="113"/>
      <c r="H116" s="34"/>
      <c r="I116" s="15"/>
      <c r="J116" s="15"/>
      <c r="K116" s="15"/>
      <c r="L116" s="69"/>
      <c r="M116" s="16"/>
      <c r="N116" s="85" t="s">
        <v>131</v>
      </c>
      <c r="O116" s="85"/>
      <c r="P116" t="str">
        <f t="shared" si="28"/>
        <v>silver ervilia</v>
      </c>
      <c r="W116" s="84"/>
      <c r="Y116" s="93" t="s">
        <v>201</v>
      </c>
      <c r="AM116"/>
      <c r="AN116"/>
      <c r="AO116"/>
      <c r="AP116"/>
      <c r="AQ116"/>
    </row>
    <row r="117" spans="1:43" s="17" customFormat="1" x14ac:dyDescent="0.2">
      <c r="A117" s="68"/>
      <c r="B117" s="114" t="s">
        <v>257</v>
      </c>
      <c r="C117" s="113"/>
      <c r="D117" s="113"/>
      <c r="E117" s="113"/>
      <c r="F117" s="113"/>
      <c r="G117" s="113"/>
      <c r="H117" s="34"/>
      <c r="I117" s="15"/>
      <c r="J117" s="15"/>
      <c r="K117" s="15"/>
      <c r="L117" s="69"/>
      <c r="M117" s="16"/>
      <c r="N117" s="85" t="s">
        <v>132</v>
      </c>
      <c r="O117" s="85"/>
      <c r="P117" t="str">
        <f t="shared" si="28"/>
        <v>silver esther</v>
      </c>
      <c r="W117" s="84"/>
      <c r="Y117" s="93" t="s">
        <v>224</v>
      </c>
      <c r="AM117"/>
      <c r="AN117"/>
      <c r="AO117"/>
      <c r="AP117"/>
      <c r="AQ117"/>
    </row>
    <row r="118" spans="1:43" s="17" customFormat="1" x14ac:dyDescent="0.2">
      <c r="A118" s="68"/>
      <c r="B118" s="114" t="s">
        <v>258</v>
      </c>
      <c r="C118" s="113"/>
      <c r="D118" s="113"/>
      <c r="E118" s="113"/>
      <c r="F118" s="113"/>
      <c r="G118" s="113"/>
      <c r="H118" s="34"/>
      <c r="I118" s="15"/>
      <c r="J118" s="15"/>
      <c r="K118" s="15"/>
      <c r="L118" s="69"/>
      <c r="M118" s="16"/>
      <c r="N118" s="85" t="s">
        <v>133</v>
      </c>
      <c r="O118" s="85"/>
      <c r="P118" t="str">
        <f t="shared" si="28"/>
        <v>silver etrema</v>
      </c>
      <c r="W118" s="84"/>
      <c r="Y118" s="93" t="s">
        <v>225</v>
      </c>
      <c r="AM118"/>
      <c r="AN118"/>
      <c r="AO118"/>
      <c r="AP118"/>
      <c r="AQ118"/>
    </row>
    <row r="119" spans="1:43" s="17" customFormat="1" x14ac:dyDescent="0.2">
      <c r="A119" s="68"/>
      <c r="B119" s="114" t="s">
        <v>259</v>
      </c>
      <c r="C119" s="113"/>
      <c r="D119" s="113"/>
      <c r="E119" s="113"/>
      <c r="F119" s="113"/>
      <c r="G119" s="113"/>
      <c r="H119" s="34"/>
      <c r="I119" s="15"/>
      <c r="J119" s="15"/>
      <c r="K119" s="15"/>
      <c r="L119" s="69"/>
      <c r="M119" s="16"/>
      <c r="N119" s="85" t="s">
        <v>134</v>
      </c>
      <c r="O119" s="85"/>
      <c r="P119" t="str">
        <f t="shared" si="28"/>
        <v>silver euplecta</v>
      </c>
      <c r="W119" s="84"/>
      <c r="Y119" s="93" t="s">
        <v>62</v>
      </c>
      <c r="AM119"/>
      <c r="AN119"/>
      <c r="AO119"/>
      <c r="AP119"/>
      <c r="AQ119"/>
    </row>
    <row r="120" spans="1:43" s="17" customFormat="1" ht="5.25" customHeight="1" x14ac:dyDescent="0.2">
      <c r="A120" s="68"/>
      <c r="B120" s="114"/>
      <c r="C120" s="113"/>
      <c r="D120" s="113"/>
      <c r="E120" s="113"/>
      <c r="F120" s="113"/>
      <c r="G120" s="113"/>
      <c r="H120" s="34"/>
      <c r="I120" s="15"/>
      <c r="J120" s="15"/>
      <c r="K120" s="15"/>
      <c r="L120" s="69"/>
      <c r="M120" s="16"/>
      <c r="N120" s="85" t="s">
        <v>135</v>
      </c>
      <c r="O120" s="85"/>
      <c r="P120" t="str">
        <f t="shared" si="28"/>
        <v>silver gertrude</v>
      </c>
      <c r="W120" s="84"/>
      <c r="Y120" s="93" t="s">
        <v>226</v>
      </c>
      <c r="AM120"/>
      <c r="AN120"/>
      <c r="AO120"/>
      <c r="AP120"/>
      <c r="AQ120"/>
    </row>
    <row r="121" spans="1:43" s="17" customFormat="1" ht="13.5" thickBot="1" x14ac:dyDescent="0.25">
      <c r="A121" s="68"/>
      <c r="B121" s="115" t="s">
        <v>260</v>
      </c>
      <c r="C121" s="36"/>
      <c r="D121" s="36"/>
      <c r="E121" s="36"/>
      <c r="F121" s="36"/>
      <c r="G121" s="116"/>
      <c r="H121" s="37"/>
      <c r="I121" s="15"/>
      <c r="J121" s="15"/>
      <c r="K121" s="15"/>
      <c r="L121" s="69"/>
      <c r="M121" s="16"/>
      <c r="N121" s="85" t="s">
        <v>136</v>
      </c>
      <c r="O121" s="85"/>
      <c r="P121" t="str">
        <f t="shared" si="28"/>
        <v>silver ginny</v>
      </c>
      <c r="W121" s="84"/>
      <c r="Y121" s="93" t="s">
        <v>227</v>
      </c>
      <c r="AM121"/>
      <c r="AN121"/>
      <c r="AO121"/>
      <c r="AP121"/>
      <c r="AQ121"/>
    </row>
    <row r="122" spans="1:43" ht="4.5" customHeight="1" thickTop="1" x14ac:dyDescent="0.2">
      <c r="A122" s="59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62"/>
      <c r="M122" s="11"/>
      <c r="N122" s="85" t="s">
        <v>137</v>
      </c>
      <c r="P122" t="str">
        <f t="shared" si="28"/>
        <v>silver gwen</v>
      </c>
      <c r="W122" s="84"/>
      <c r="Y122" s="93" t="s">
        <v>228</v>
      </c>
    </row>
    <row r="123" spans="1:43" x14ac:dyDescent="0.2">
      <c r="A123" s="59"/>
      <c r="B123" s="4"/>
      <c r="C123" s="6"/>
      <c r="D123" s="6"/>
      <c r="E123" s="6"/>
      <c r="F123" s="6"/>
      <c r="G123" s="4"/>
      <c r="H123" s="14" t="s">
        <v>26</v>
      </c>
      <c r="I123" s="6"/>
      <c r="J123" s="6"/>
      <c r="K123" s="6"/>
      <c r="L123" s="62"/>
      <c r="M123" s="11"/>
      <c r="N123" s="85" t="s">
        <v>138</v>
      </c>
      <c r="P123" t="str">
        <f t="shared" si="28"/>
        <v>silver hague</v>
      </c>
      <c r="W123" s="84"/>
      <c r="Y123" s="93" t="s">
        <v>229</v>
      </c>
    </row>
    <row r="124" spans="1:43" ht="8.1" customHeight="1" x14ac:dyDescent="0.2">
      <c r="A124" s="59"/>
      <c r="B124" s="4"/>
      <c r="C124" s="6"/>
      <c r="D124" s="6"/>
      <c r="E124" s="6"/>
      <c r="F124" s="6"/>
      <c r="G124" s="6"/>
      <c r="H124" s="6"/>
      <c r="I124" s="6"/>
      <c r="J124" s="6"/>
      <c r="K124" s="6"/>
      <c r="L124" s="62"/>
      <c r="M124" s="11"/>
      <c r="N124" s="85" t="s">
        <v>139</v>
      </c>
      <c r="P124" t="str">
        <f t="shared" si="28"/>
        <v>silver hannah</v>
      </c>
      <c r="W124" s="84"/>
      <c r="Y124" s="93" t="s">
        <v>230</v>
      </c>
    </row>
    <row r="125" spans="1:43" x14ac:dyDescent="0.2">
      <c r="A125" s="59"/>
      <c r="B125" s="4"/>
      <c r="C125" s="4"/>
      <c r="D125" s="4"/>
      <c r="E125" s="4"/>
      <c r="F125" s="4"/>
      <c r="G125" s="4"/>
      <c r="H125" s="4"/>
      <c r="I125" s="181" t="s">
        <v>48</v>
      </c>
      <c r="J125" s="181"/>
      <c r="K125" s="4"/>
      <c r="L125" s="62"/>
      <c r="M125" s="11"/>
      <c r="N125" s="85" t="s">
        <v>140</v>
      </c>
      <c r="P125" t="str">
        <f t="shared" si="28"/>
        <v>silver hessa</v>
      </c>
      <c r="W125" s="84"/>
      <c r="Y125" s="93" t="s">
        <v>231</v>
      </c>
    </row>
    <row r="126" spans="1:43" x14ac:dyDescent="0.2">
      <c r="A126" s="59"/>
      <c r="B126" s="4"/>
      <c r="C126" s="4"/>
      <c r="D126" s="4"/>
      <c r="E126" s="4"/>
      <c r="F126" s="4"/>
      <c r="G126" s="4"/>
      <c r="H126" s="4"/>
      <c r="I126" s="181" t="s">
        <v>27</v>
      </c>
      <c r="J126" s="181"/>
      <c r="K126" s="4"/>
      <c r="L126" s="62"/>
      <c r="M126" s="11"/>
      <c r="N126" s="85" t="s">
        <v>141</v>
      </c>
      <c r="P126" t="str">
        <f t="shared" si="28"/>
        <v>silver houston</v>
      </c>
      <c r="W126" s="84"/>
      <c r="Y126" s="93" t="s">
        <v>232</v>
      </c>
    </row>
    <row r="127" spans="1:43" ht="3.95" customHeight="1" x14ac:dyDescent="0.2">
      <c r="A127" s="59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62"/>
      <c r="M127" s="11"/>
      <c r="N127" s="85" t="s">
        <v>142</v>
      </c>
      <c r="P127" t="str">
        <f t="shared" si="28"/>
        <v>silver joan</v>
      </c>
      <c r="W127" s="84"/>
      <c r="Y127" s="93" t="s">
        <v>233</v>
      </c>
    </row>
    <row r="128" spans="1:43" ht="4.5" customHeight="1" x14ac:dyDescent="0.2">
      <c r="A128" s="5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62"/>
      <c r="M128" s="11"/>
      <c r="N128" s="85" t="s">
        <v>143</v>
      </c>
      <c r="P128" t="str">
        <f t="shared" si="28"/>
        <v>silver linda</v>
      </c>
      <c r="W128" s="84"/>
      <c r="Y128" s="93" t="s">
        <v>234</v>
      </c>
    </row>
    <row r="129" spans="1:25" ht="13.5" thickBot="1" x14ac:dyDescent="0.25">
      <c r="A129" s="70"/>
      <c r="B129" s="71" t="s">
        <v>28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3"/>
      <c r="M129" s="11"/>
      <c r="N129" s="85" t="s">
        <v>144</v>
      </c>
      <c r="P129" t="str">
        <f t="shared" si="28"/>
        <v>silver london</v>
      </c>
      <c r="W129" s="84"/>
      <c r="Y129" s="93" t="s">
        <v>235</v>
      </c>
    </row>
    <row r="130" spans="1:25" ht="13.5" thickTop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1"/>
      <c r="N130" s="85" t="s">
        <v>145</v>
      </c>
      <c r="P130" t="str">
        <f t="shared" si="28"/>
        <v>silver manoora</v>
      </c>
      <c r="W130" s="84"/>
      <c r="Y130" s="93" t="s">
        <v>170</v>
      </c>
    </row>
    <row r="131" spans="1:2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1"/>
      <c r="N131" s="85" t="s">
        <v>146</v>
      </c>
      <c r="P131" t="str">
        <f t="shared" si="28"/>
        <v>silver millie</v>
      </c>
      <c r="Y131" s="93" t="s">
        <v>236</v>
      </c>
    </row>
    <row r="132" spans="1:25" x14ac:dyDescent="0.2">
      <c r="J132" s="10" t="s">
        <v>29</v>
      </c>
      <c r="N132" s="85" t="s">
        <v>147</v>
      </c>
      <c r="P132" t="str">
        <f t="shared" si="28"/>
        <v>silver muna</v>
      </c>
      <c r="Y132" s="93" t="s">
        <v>237</v>
      </c>
    </row>
    <row r="133" spans="1:25" ht="6" customHeight="1" x14ac:dyDescent="0.2">
      <c r="N133" s="85" t="s">
        <v>148</v>
      </c>
      <c r="P133" t="str">
        <f t="shared" si="28"/>
        <v>silver orla</v>
      </c>
      <c r="Y133" s="93" t="s">
        <v>238</v>
      </c>
    </row>
    <row r="134" spans="1:25" ht="13.5" x14ac:dyDescent="0.25">
      <c r="K134" s="9"/>
      <c r="N134" s="85" t="s">
        <v>149</v>
      </c>
      <c r="P134" t="str">
        <f t="shared" si="28"/>
        <v>silver philippa</v>
      </c>
    </row>
    <row r="135" spans="1:25" x14ac:dyDescent="0.2">
      <c r="N135" s="85" t="s">
        <v>150</v>
      </c>
      <c r="P135" t="str">
        <f t="shared" si="28"/>
        <v>silver rotterdam</v>
      </c>
    </row>
    <row r="136" spans="1:25" x14ac:dyDescent="0.2">
      <c r="N136" s="85" t="s">
        <v>151</v>
      </c>
      <c r="P136" t="str">
        <f t="shared" si="28"/>
        <v>silver sawsan</v>
      </c>
    </row>
    <row r="137" spans="1:25" x14ac:dyDescent="0.2">
      <c r="N137" s="85" t="s">
        <v>152</v>
      </c>
      <c r="P137" t="str">
        <f t="shared" si="28"/>
        <v>silver stacie</v>
      </c>
    </row>
    <row r="138" spans="1:25" x14ac:dyDescent="0.2">
      <c r="N138" s="85" t="s">
        <v>153</v>
      </c>
      <c r="P138" t="str">
        <f t="shared" si="28"/>
        <v>silver valerie</v>
      </c>
    </row>
    <row r="139" spans="1:25" x14ac:dyDescent="0.2">
      <c r="N139" s="85" t="s">
        <v>154</v>
      </c>
      <c r="P139" t="str">
        <f t="shared" si="28"/>
        <v>silver venus</v>
      </c>
    </row>
    <row r="140" spans="1:25" x14ac:dyDescent="0.2">
      <c r="N140" s="85" t="s">
        <v>155</v>
      </c>
      <c r="P140" t="str">
        <f t="shared" si="28"/>
        <v>silver zoe</v>
      </c>
    </row>
    <row r="141" spans="1:25" x14ac:dyDescent="0.2">
      <c r="N141" s="85" t="s">
        <v>156</v>
      </c>
      <c r="P141" t="str">
        <f t="shared" si="28"/>
        <v>sten skagen</v>
      </c>
    </row>
    <row r="142" spans="1:25" x14ac:dyDescent="0.2">
      <c r="N142" s="85" t="s">
        <v>157</v>
      </c>
      <c r="P142" t="str">
        <f t="shared" si="28"/>
        <v>summer</v>
      </c>
    </row>
    <row r="143" spans="1:25" x14ac:dyDescent="0.2">
      <c r="N143" s="85" t="s">
        <v>158</v>
      </c>
      <c r="P143" t="str">
        <f t="shared" si="28"/>
        <v>sunny day</v>
      </c>
    </row>
    <row r="144" spans="1:25" x14ac:dyDescent="0.2">
      <c r="N144" s="85" t="s">
        <v>159</v>
      </c>
      <c r="P144" t="str">
        <f t="shared" si="28"/>
        <v>sunny dream</v>
      </c>
    </row>
    <row r="145" spans="14:16" x14ac:dyDescent="0.2">
      <c r="N145" s="85" t="s">
        <v>160</v>
      </c>
      <c r="P145" t="str">
        <f t="shared" si="28"/>
        <v>sunray</v>
      </c>
    </row>
    <row r="146" spans="14:16" x14ac:dyDescent="0.2">
      <c r="N146" s="85" t="s">
        <v>161</v>
      </c>
      <c r="P146" t="str">
        <f t="shared" si="28"/>
        <v>sunrise</v>
      </c>
    </row>
    <row r="147" spans="14:16" x14ac:dyDescent="0.2">
      <c r="N147" s="85" t="s">
        <v>162</v>
      </c>
      <c r="P147" t="str">
        <f t="shared" si="28"/>
        <v>tequila</v>
      </c>
    </row>
    <row r="148" spans="14:16" x14ac:dyDescent="0.2">
      <c r="N148" s="85" t="s">
        <v>163</v>
      </c>
      <c r="P148" t="str">
        <f t="shared" si="28"/>
        <v>tigris</v>
      </c>
    </row>
    <row r="149" spans="14:16" x14ac:dyDescent="0.2">
      <c r="N149" s="85" t="s">
        <v>164</v>
      </c>
      <c r="P149" t="str">
        <f t="shared" si="28"/>
        <v>triple a</v>
      </c>
    </row>
    <row r="150" spans="14:16" x14ac:dyDescent="0.2">
      <c r="N150" s="85" t="s">
        <v>165</v>
      </c>
      <c r="P150" t="str">
        <f t="shared" si="28"/>
        <v>vestholmen</v>
      </c>
    </row>
    <row r="151" spans="14:16" x14ac:dyDescent="0.2">
      <c r="N151" s="85" t="s">
        <v>166</v>
      </c>
      <c r="P151" t="str">
        <f t="shared" si="28"/>
        <v>winter</v>
      </c>
    </row>
    <row r="152" spans="14:16" x14ac:dyDescent="0.2">
      <c r="N152" s="85" t="s">
        <v>167</v>
      </c>
      <c r="P152" t="str">
        <f t="shared" si="28"/>
        <v>yankul silver</v>
      </c>
    </row>
  </sheetData>
  <sortState xmlns:xlrd2="http://schemas.microsoft.com/office/spreadsheetml/2017/richdata2" ref="N25:S142">
    <sortCondition ref="S61"/>
  </sortState>
  <mergeCells count="181">
    <mergeCell ref="C83:G83"/>
    <mergeCell ref="J83:K83"/>
    <mergeCell ref="C84:G84"/>
    <mergeCell ref="J84:K84"/>
    <mergeCell ref="C99:G99"/>
    <mergeCell ref="J99:K99"/>
    <mergeCell ref="C100:G100"/>
    <mergeCell ref="J100:K100"/>
    <mergeCell ref="C94:G94"/>
    <mergeCell ref="J94:K94"/>
    <mergeCell ref="C95:G95"/>
    <mergeCell ref="J95:K95"/>
    <mergeCell ref="C88:G88"/>
    <mergeCell ref="J88:K88"/>
    <mergeCell ref="C89:G89"/>
    <mergeCell ref="J89:K89"/>
    <mergeCell ref="C90:G90"/>
    <mergeCell ref="J90:K90"/>
    <mergeCell ref="C69:G69"/>
    <mergeCell ref="J69:K69"/>
    <mergeCell ref="C74:G74"/>
    <mergeCell ref="J74:K74"/>
    <mergeCell ref="C75:G75"/>
    <mergeCell ref="J75:K75"/>
    <mergeCell ref="C76:G76"/>
    <mergeCell ref="J76:K76"/>
    <mergeCell ref="C77:G77"/>
    <mergeCell ref="C80:G80"/>
    <mergeCell ref="J80:K80"/>
    <mergeCell ref="C81:G81"/>
    <mergeCell ref="J81:K81"/>
    <mergeCell ref="C70:G70"/>
    <mergeCell ref="J70:K70"/>
    <mergeCell ref="C71:G71"/>
    <mergeCell ref="J71:K71"/>
    <mergeCell ref="C72:G72"/>
    <mergeCell ref="J72:K72"/>
    <mergeCell ref="C31:G31"/>
    <mergeCell ref="C23:G23"/>
    <mergeCell ref="J27:K27"/>
    <mergeCell ref="J24:K24"/>
    <mergeCell ref="J25:K25"/>
    <mergeCell ref="B10:C10"/>
    <mergeCell ref="D10:E10"/>
    <mergeCell ref="H11:K11"/>
    <mergeCell ref="B11:C11"/>
    <mergeCell ref="C30:G30"/>
    <mergeCell ref="H10:K10"/>
    <mergeCell ref="C28:G28"/>
    <mergeCell ref="J28:K28"/>
    <mergeCell ref="J29:K29"/>
    <mergeCell ref="J30:K30"/>
    <mergeCell ref="C29:G29"/>
    <mergeCell ref="B19:C19"/>
    <mergeCell ref="D19:K19"/>
    <mergeCell ref="B22:K22"/>
    <mergeCell ref="J23:K23"/>
    <mergeCell ref="J34:K34"/>
    <mergeCell ref="J31:K31"/>
    <mergeCell ref="J33:K33"/>
    <mergeCell ref="J32:K32"/>
    <mergeCell ref="C33:G33"/>
    <mergeCell ref="C32:G32"/>
    <mergeCell ref="C34:G34"/>
    <mergeCell ref="C93:G93"/>
    <mergeCell ref="H108:K108"/>
    <mergeCell ref="B108:E108"/>
    <mergeCell ref="C73:G73"/>
    <mergeCell ref="G59:I59"/>
    <mergeCell ref="J37:K37"/>
    <mergeCell ref="C38:G38"/>
    <mergeCell ref="J38:K38"/>
    <mergeCell ref="C39:G39"/>
    <mergeCell ref="J39:K39"/>
    <mergeCell ref="C98:G98"/>
    <mergeCell ref="J98:K98"/>
    <mergeCell ref="C97:G97"/>
    <mergeCell ref="J97:K97"/>
    <mergeCell ref="C37:G37"/>
    <mergeCell ref="J77:K77"/>
    <mergeCell ref="C101:G101"/>
    <mergeCell ref="J36:K36"/>
    <mergeCell ref="I125:J125"/>
    <mergeCell ref="J101:K101"/>
    <mergeCell ref="C103:G103"/>
    <mergeCell ref="J103:K103"/>
    <mergeCell ref="B66:K66"/>
    <mergeCell ref="C67:G67"/>
    <mergeCell ref="J67:K67"/>
    <mergeCell ref="B68:I68"/>
    <mergeCell ref="C102:G102"/>
    <mergeCell ref="J102:K102"/>
    <mergeCell ref="C86:G86"/>
    <mergeCell ref="J86:K86"/>
    <mergeCell ref="C87:G87"/>
    <mergeCell ref="J87:K87"/>
    <mergeCell ref="C82:G82"/>
    <mergeCell ref="J82:K82"/>
    <mergeCell ref="C85:G85"/>
    <mergeCell ref="J85:K85"/>
    <mergeCell ref="J68:K68"/>
    <mergeCell ref="C78:G78"/>
    <mergeCell ref="J78:K78"/>
    <mergeCell ref="C79:G79"/>
    <mergeCell ref="J79:K79"/>
    <mergeCell ref="J44:K44"/>
    <mergeCell ref="C45:G45"/>
    <mergeCell ref="C52:G52"/>
    <mergeCell ref="J48:K48"/>
    <mergeCell ref="C49:G49"/>
    <mergeCell ref="J49:K49"/>
    <mergeCell ref="C50:G50"/>
    <mergeCell ref="J50:K50"/>
    <mergeCell ref="C51:G51"/>
    <mergeCell ref="J51:K51"/>
    <mergeCell ref="C40:G40"/>
    <mergeCell ref="J40:K40"/>
    <mergeCell ref="C41:G41"/>
    <mergeCell ref="J41:K41"/>
    <mergeCell ref="B7:E7"/>
    <mergeCell ref="B8:E8"/>
    <mergeCell ref="B9:E9"/>
    <mergeCell ref="I126:J126"/>
    <mergeCell ref="B109:K109"/>
    <mergeCell ref="J110:K110"/>
    <mergeCell ref="C35:G35"/>
    <mergeCell ref="J106:K106"/>
    <mergeCell ref="J35:K35"/>
    <mergeCell ref="J93:K93"/>
    <mergeCell ref="J105:K105"/>
    <mergeCell ref="C36:G36"/>
    <mergeCell ref="J73:K73"/>
    <mergeCell ref="C91:G91"/>
    <mergeCell ref="J91:K91"/>
    <mergeCell ref="C92:G92"/>
    <mergeCell ref="J92:K92"/>
    <mergeCell ref="C47:G47"/>
    <mergeCell ref="J47:K47"/>
    <mergeCell ref="C48:G48"/>
    <mergeCell ref="J1:L1"/>
    <mergeCell ref="B3:L3"/>
    <mergeCell ref="B5:E5"/>
    <mergeCell ref="H6:K6"/>
    <mergeCell ref="B6:E6"/>
    <mergeCell ref="C27:G27"/>
    <mergeCell ref="C24:G24"/>
    <mergeCell ref="C25:G25"/>
    <mergeCell ref="C26:G26"/>
    <mergeCell ref="C1:E1"/>
    <mergeCell ref="D11:E11"/>
    <mergeCell ref="B13:K13"/>
    <mergeCell ref="B15:C15"/>
    <mergeCell ref="D15:K15"/>
    <mergeCell ref="J26:K26"/>
    <mergeCell ref="B17:C17"/>
    <mergeCell ref="D17:K17"/>
    <mergeCell ref="H8:K8"/>
    <mergeCell ref="C42:G42"/>
    <mergeCell ref="J42:K42"/>
    <mergeCell ref="C96:G96"/>
    <mergeCell ref="J96:K96"/>
    <mergeCell ref="C46:G46"/>
    <mergeCell ref="J46:K46"/>
    <mergeCell ref="C58:G58"/>
    <mergeCell ref="J58:K58"/>
    <mergeCell ref="J59:K59"/>
    <mergeCell ref="C54:G54"/>
    <mergeCell ref="J54:K54"/>
    <mergeCell ref="C55:G55"/>
    <mergeCell ref="J55:K55"/>
    <mergeCell ref="C56:G56"/>
    <mergeCell ref="J56:K56"/>
    <mergeCell ref="C57:G57"/>
    <mergeCell ref="J57:K57"/>
    <mergeCell ref="J45:K45"/>
    <mergeCell ref="C43:G43"/>
    <mergeCell ref="J43:K43"/>
    <mergeCell ref="J52:K52"/>
    <mergeCell ref="C53:G53"/>
    <mergeCell ref="J53:K53"/>
    <mergeCell ref="C44:G44"/>
  </mergeCells>
  <phoneticPr fontId="2" type="noConversion"/>
  <printOptions horizontalCentered="1"/>
  <pageMargins left="0.4" right="0.4" top="0.52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rowBreaks count="1" manualBreakCount="1">
    <brk id="6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2" workbookViewId="0">
      <selection activeCell="C26" sqref="C26:C31"/>
    </sheetView>
  </sheetViews>
  <sheetFormatPr defaultRowHeight="12.75" x14ac:dyDescent="0.2"/>
  <cols>
    <col min="1" max="1" width="16.42578125" bestFit="1" customWidth="1"/>
    <col min="2" max="2" width="34.28515625" bestFit="1" customWidth="1"/>
    <col min="3" max="3" width="33.42578125" bestFit="1" customWidth="1"/>
    <col min="4" max="4" width="33" bestFit="1" customWidth="1"/>
  </cols>
  <sheetData>
    <row r="1" spans="1:3" x14ac:dyDescent="0.2">
      <c r="A1" s="119" t="s">
        <v>263</v>
      </c>
      <c r="C1" s="124" t="s">
        <v>263</v>
      </c>
    </row>
    <row r="2" spans="1:3" x14ac:dyDescent="0.2">
      <c r="A2" s="120" t="s">
        <v>264</v>
      </c>
      <c r="C2" s="125" t="s">
        <v>265</v>
      </c>
    </row>
    <row r="3" spans="1:3" x14ac:dyDescent="0.2">
      <c r="A3" s="121" t="s">
        <v>265</v>
      </c>
      <c r="C3" s="126" t="s">
        <v>266</v>
      </c>
    </row>
    <row r="4" spans="1:3" x14ac:dyDescent="0.2">
      <c r="A4" s="107" t="s">
        <v>266</v>
      </c>
      <c r="C4" s="126" t="s">
        <v>267</v>
      </c>
    </row>
    <row r="5" spans="1:3" x14ac:dyDescent="0.2">
      <c r="A5" s="107" t="s">
        <v>267</v>
      </c>
      <c r="C5" s="126" t="s">
        <v>268</v>
      </c>
    </row>
    <row r="6" spans="1:3" x14ac:dyDescent="0.2">
      <c r="A6" s="107" t="s">
        <v>268</v>
      </c>
      <c r="C6" s="126" t="s">
        <v>269</v>
      </c>
    </row>
    <row r="7" spans="1:3" x14ac:dyDescent="0.2">
      <c r="A7" s="107" t="s">
        <v>269</v>
      </c>
      <c r="C7" s="127" t="s">
        <v>270</v>
      </c>
    </row>
    <row r="8" spans="1:3" x14ac:dyDescent="0.2">
      <c r="A8" s="122" t="s">
        <v>270</v>
      </c>
      <c r="C8" s="127" t="s">
        <v>271</v>
      </c>
    </row>
    <row r="9" spans="1:3" x14ac:dyDescent="0.2">
      <c r="A9" s="122" t="s">
        <v>271</v>
      </c>
      <c r="C9" s="127" t="s">
        <v>272</v>
      </c>
    </row>
    <row r="10" spans="1:3" x14ac:dyDescent="0.2">
      <c r="A10" s="122" t="s">
        <v>272</v>
      </c>
      <c r="C10" s="127" t="s">
        <v>273</v>
      </c>
    </row>
    <row r="11" spans="1:3" x14ac:dyDescent="0.2">
      <c r="A11" s="122" t="s">
        <v>273</v>
      </c>
      <c r="C11" s="127" t="s">
        <v>274</v>
      </c>
    </row>
    <row r="12" spans="1:3" x14ac:dyDescent="0.2">
      <c r="A12" s="122" t="s">
        <v>274</v>
      </c>
      <c r="C12" s="127" t="s">
        <v>275</v>
      </c>
    </row>
    <row r="13" spans="1:3" x14ac:dyDescent="0.2">
      <c r="A13" s="122" t="s">
        <v>275</v>
      </c>
      <c r="C13" s="127" t="s">
        <v>276</v>
      </c>
    </row>
    <row r="14" spans="1:3" x14ac:dyDescent="0.2">
      <c r="A14" s="122" t="s">
        <v>276</v>
      </c>
      <c r="C14" s="127" t="s">
        <v>277</v>
      </c>
    </row>
    <row r="15" spans="1:3" x14ac:dyDescent="0.2">
      <c r="A15" s="122" t="s">
        <v>277</v>
      </c>
      <c r="C15" s="127" t="s">
        <v>278</v>
      </c>
    </row>
    <row r="16" spans="1:3" x14ac:dyDescent="0.2">
      <c r="A16" s="122" t="s">
        <v>278</v>
      </c>
      <c r="C16" s="127" t="s">
        <v>279</v>
      </c>
    </row>
    <row r="17" spans="1:3" x14ac:dyDescent="0.2">
      <c r="A17" s="122" t="s">
        <v>279</v>
      </c>
      <c r="C17" s="127" t="s">
        <v>280</v>
      </c>
    </row>
    <row r="18" spans="1:3" x14ac:dyDescent="0.2">
      <c r="A18" s="122" t="s">
        <v>280</v>
      </c>
      <c r="C18" s="127" t="s">
        <v>281</v>
      </c>
    </row>
    <row r="19" spans="1:3" x14ac:dyDescent="0.2">
      <c r="A19" s="122" t="s">
        <v>281</v>
      </c>
      <c r="C19" s="128" t="s">
        <v>282</v>
      </c>
    </row>
    <row r="20" spans="1:3" x14ac:dyDescent="0.2">
      <c r="A20" s="123" t="s">
        <v>282</v>
      </c>
      <c r="C20" s="128" t="s">
        <v>283</v>
      </c>
    </row>
    <row r="21" spans="1:3" x14ac:dyDescent="0.2">
      <c r="A21" s="123" t="s">
        <v>283</v>
      </c>
      <c r="C21" s="128" t="s">
        <v>284</v>
      </c>
    </row>
    <row r="22" spans="1:3" x14ac:dyDescent="0.2">
      <c r="A22" s="123" t="s">
        <v>284</v>
      </c>
      <c r="C22" s="129" t="s">
        <v>296</v>
      </c>
    </row>
    <row r="23" spans="1:3" x14ac:dyDescent="0.2">
      <c r="A23" s="123" t="s">
        <v>285</v>
      </c>
      <c r="C23" s="128" t="s">
        <v>285</v>
      </c>
    </row>
    <row r="24" spans="1:3" x14ac:dyDescent="0.2">
      <c r="A24" s="123" t="s">
        <v>286</v>
      </c>
      <c r="C24" s="128" t="s">
        <v>286</v>
      </c>
    </row>
    <row r="25" spans="1:3" x14ac:dyDescent="0.2">
      <c r="A25" s="123" t="s">
        <v>287</v>
      </c>
      <c r="C25" s="128" t="s">
        <v>287</v>
      </c>
    </row>
    <row r="26" spans="1:3" x14ac:dyDescent="0.2">
      <c r="A26" s="123" t="s">
        <v>288</v>
      </c>
      <c r="C26" s="128" t="s">
        <v>288</v>
      </c>
    </row>
    <row r="27" spans="1:3" x14ac:dyDescent="0.2">
      <c r="A27" s="123" t="s">
        <v>289</v>
      </c>
      <c r="C27" s="128" t="s">
        <v>289</v>
      </c>
    </row>
    <row r="28" spans="1:3" x14ac:dyDescent="0.2">
      <c r="A28" s="123" t="s">
        <v>290</v>
      </c>
      <c r="C28" s="128" t="s">
        <v>290</v>
      </c>
    </row>
    <row r="29" spans="1:3" x14ac:dyDescent="0.2">
      <c r="A29" s="123" t="s">
        <v>291</v>
      </c>
      <c r="C29" s="128" t="s">
        <v>291</v>
      </c>
    </row>
    <row r="30" spans="1:3" x14ac:dyDescent="0.2">
      <c r="A30" s="122" t="s">
        <v>292</v>
      </c>
      <c r="C30" s="130" t="s">
        <v>297</v>
      </c>
    </row>
    <row r="31" spans="1:3" x14ac:dyDescent="0.2">
      <c r="C31" s="127" t="s">
        <v>292</v>
      </c>
    </row>
  </sheetData>
  <sortState xmlns:xlrd2="http://schemas.microsoft.com/office/spreadsheetml/2017/richdata2" ref="B2:B10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9"/>
  <sheetViews>
    <sheetView topLeftCell="A43" workbookViewId="0">
      <selection activeCell="A36" sqref="A36:A69"/>
    </sheetView>
  </sheetViews>
  <sheetFormatPr defaultRowHeight="12.75" x14ac:dyDescent="0.2"/>
  <sheetData>
    <row r="1" spans="1:3" x14ac:dyDescent="0.2">
      <c r="A1" s="104" t="s">
        <v>208</v>
      </c>
      <c r="B1" s="104" t="s">
        <v>242</v>
      </c>
      <c r="C1" s="104"/>
    </row>
    <row r="2" spans="1:3" x14ac:dyDescent="0.2">
      <c r="A2" s="104" t="s">
        <v>209</v>
      </c>
      <c r="B2" s="104" t="s">
        <v>242</v>
      </c>
      <c r="C2" s="104"/>
    </row>
    <row r="3" spans="1:3" x14ac:dyDescent="0.2">
      <c r="A3" s="104" t="s">
        <v>53</v>
      </c>
      <c r="B3" s="104" t="s">
        <v>242</v>
      </c>
      <c r="C3" s="104"/>
    </row>
    <row r="4" spans="1:3" x14ac:dyDescent="0.2">
      <c r="A4" s="104" t="s">
        <v>211</v>
      </c>
      <c r="B4" s="104" t="s">
        <v>242</v>
      </c>
      <c r="C4" s="104"/>
    </row>
    <row r="5" spans="1:3" x14ac:dyDescent="0.2">
      <c r="A5" s="104" t="s">
        <v>240</v>
      </c>
      <c r="B5" s="104" t="s">
        <v>242</v>
      </c>
      <c r="C5" s="104"/>
    </row>
    <row r="6" spans="1:3" x14ac:dyDescent="0.2">
      <c r="A6" s="104" t="s">
        <v>241</v>
      </c>
      <c r="B6" s="104" t="s">
        <v>242</v>
      </c>
      <c r="C6" s="104"/>
    </row>
    <row r="7" spans="1:3" x14ac:dyDescent="0.2">
      <c r="A7" s="104" t="s">
        <v>243</v>
      </c>
      <c r="B7" s="104" t="s">
        <v>242</v>
      </c>
      <c r="C7" s="104"/>
    </row>
    <row r="8" spans="1:3" x14ac:dyDescent="0.2">
      <c r="A8" s="104" t="s">
        <v>215</v>
      </c>
      <c r="B8" s="104" t="s">
        <v>242</v>
      </c>
      <c r="C8" s="104"/>
    </row>
    <row r="9" spans="1:3" x14ac:dyDescent="0.2">
      <c r="A9" s="104" t="s">
        <v>54</v>
      </c>
      <c r="B9" s="104" t="s">
        <v>242</v>
      </c>
      <c r="C9" s="104"/>
    </row>
    <row r="10" spans="1:3" x14ac:dyDescent="0.2">
      <c r="A10" s="104" t="s">
        <v>55</v>
      </c>
      <c r="B10" s="104" t="s">
        <v>242</v>
      </c>
      <c r="C10" s="104"/>
    </row>
    <row r="11" spans="1:3" x14ac:dyDescent="0.2">
      <c r="A11" s="104" t="s">
        <v>56</v>
      </c>
      <c r="B11" s="104" t="s">
        <v>242</v>
      </c>
      <c r="C11" s="104"/>
    </row>
    <row r="12" spans="1:3" x14ac:dyDescent="0.2">
      <c r="A12" s="104" t="s">
        <v>216</v>
      </c>
      <c r="B12" s="104" t="s">
        <v>242</v>
      </c>
      <c r="C12" s="104"/>
    </row>
    <row r="13" spans="1:3" x14ac:dyDescent="0.2">
      <c r="A13" s="104" t="s">
        <v>57</v>
      </c>
      <c r="B13" s="104" t="s">
        <v>242</v>
      </c>
      <c r="C13" s="104"/>
    </row>
    <row r="14" spans="1:3" x14ac:dyDescent="0.2">
      <c r="A14" s="104" t="s">
        <v>58</v>
      </c>
      <c r="B14" s="104" t="s">
        <v>242</v>
      </c>
      <c r="C14" s="104"/>
    </row>
    <row r="15" spans="1:3" x14ac:dyDescent="0.2">
      <c r="A15" s="104" t="s">
        <v>59</v>
      </c>
      <c r="B15" s="104" t="s">
        <v>242</v>
      </c>
      <c r="C15" s="104"/>
    </row>
    <row r="16" spans="1:3" x14ac:dyDescent="0.2">
      <c r="A16" s="104" t="s">
        <v>177</v>
      </c>
      <c r="B16" s="104" t="s">
        <v>242</v>
      </c>
      <c r="C16" s="104"/>
    </row>
    <row r="17" spans="1:3" x14ac:dyDescent="0.2">
      <c r="A17" s="104" t="s">
        <v>217</v>
      </c>
      <c r="B17" s="104" t="s">
        <v>242</v>
      </c>
      <c r="C17" s="104"/>
    </row>
    <row r="18" spans="1:3" x14ac:dyDescent="0.2">
      <c r="A18" s="104" t="s">
        <v>244</v>
      </c>
      <c r="B18" s="104" t="s">
        <v>242</v>
      </c>
      <c r="C18" s="104"/>
    </row>
    <row r="19" spans="1:3" x14ac:dyDescent="0.2">
      <c r="A19" s="104" t="s">
        <v>245</v>
      </c>
      <c r="B19" s="104" t="s">
        <v>242</v>
      </c>
      <c r="C19" s="104"/>
    </row>
    <row r="20" spans="1:3" x14ac:dyDescent="0.2">
      <c r="A20" s="104" t="s">
        <v>246</v>
      </c>
      <c r="B20" s="104" t="s">
        <v>242</v>
      </c>
      <c r="C20" s="104"/>
    </row>
    <row r="21" spans="1:3" x14ac:dyDescent="0.2">
      <c r="A21" s="104" t="s">
        <v>218</v>
      </c>
      <c r="B21" s="104" t="s">
        <v>242</v>
      </c>
      <c r="C21" s="104"/>
    </row>
    <row r="22" spans="1:3" x14ac:dyDescent="0.2">
      <c r="A22" s="104" t="s">
        <v>219</v>
      </c>
      <c r="B22" s="104" t="s">
        <v>242</v>
      </c>
      <c r="C22" s="104"/>
    </row>
    <row r="23" spans="1:3" x14ac:dyDescent="0.2">
      <c r="A23" s="104" t="s">
        <v>247</v>
      </c>
      <c r="B23" s="104" t="s">
        <v>242</v>
      </c>
      <c r="C23" s="104"/>
    </row>
    <row r="24" spans="1:3" x14ac:dyDescent="0.2">
      <c r="A24" s="104" t="s">
        <v>60</v>
      </c>
      <c r="B24" s="104" t="s">
        <v>242</v>
      </c>
      <c r="C24" s="104"/>
    </row>
    <row r="25" spans="1:3" x14ac:dyDescent="0.2">
      <c r="A25" s="104" t="s">
        <v>61</v>
      </c>
      <c r="B25" s="104" t="s">
        <v>242</v>
      </c>
      <c r="C25" s="104"/>
    </row>
    <row r="26" spans="1:3" x14ac:dyDescent="0.2">
      <c r="A26" s="104" t="s">
        <v>220</v>
      </c>
      <c r="B26" s="104" t="s">
        <v>242</v>
      </c>
      <c r="C26" s="104"/>
    </row>
    <row r="27" spans="1:3" x14ac:dyDescent="0.2">
      <c r="A27" s="104" t="s">
        <v>68</v>
      </c>
      <c r="B27" s="104" t="s">
        <v>242</v>
      </c>
      <c r="C27" s="104"/>
    </row>
    <row r="28" spans="1:3" x14ac:dyDescent="0.2">
      <c r="A28" s="104" t="s">
        <v>180</v>
      </c>
      <c r="B28" s="104" t="s">
        <v>242</v>
      </c>
      <c r="C28" s="104"/>
    </row>
    <row r="29" spans="1:3" x14ac:dyDescent="0.2">
      <c r="A29" s="104" t="s">
        <v>69</v>
      </c>
      <c r="B29" s="104" t="s">
        <v>242</v>
      </c>
      <c r="C29" s="104"/>
    </row>
    <row r="30" spans="1:3" x14ac:dyDescent="0.2">
      <c r="A30" s="104" t="s">
        <v>181</v>
      </c>
      <c r="B30" s="104" t="s">
        <v>242</v>
      </c>
      <c r="C30" s="104"/>
    </row>
    <row r="31" spans="1:3" x14ac:dyDescent="0.2">
      <c r="A31" s="104" t="s">
        <v>182</v>
      </c>
      <c r="B31" s="104" t="s">
        <v>242</v>
      </c>
      <c r="C31" s="104"/>
    </row>
    <row r="32" spans="1:3" x14ac:dyDescent="0.2">
      <c r="A32" s="104" t="s">
        <v>70</v>
      </c>
      <c r="B32" s="104" t="s">
        <v>242</v>
      </c>
      <c r="C32" s="104"/>
    </row>
    <row r="33" spans="1:3" x14ac:dyDescent="0.2">
      <c r="A33" s="104" t="s">
        <v>183</v>
      </c>
      <c r="B33" s="104" t="s">
        <v>242</v>
      </c>
      <c r="C33" s="104"/>
    </row>
    <row r="34" spans="1:3" x14ac:dyDescent="0.2">
      <c r="A34" s="104" t="s">
        <v>71</v>
      </c>
      <c r="B34" s="104" t="s">
        <v>242</v>
      </c>
      <c r="C34" s="104"/>
    </row>
    <row r="35" spans="1:3" x14ac:dyDescent="0.2">
      <c r="A35" s="104" t="s">
        <v>184</v>
      </c>
      <c r="B35" s="104" t="s">
        <v>242</v>
      </c>
      <c r="C35" s="104"/>
    </row>
    <row r="36" spans="1:3" x14ac:dyDescent="0.2">
      <c r="A36" s="104" t="s">
        <v>185</v>
      </c>
      <c r="B36" s="104" t="s">
        <v>242</v>
      </c>
      <c r="C36" s="104"/>
    </row>
    <row r="37" spans="1:3" x14ac:dyDescent="0.2">
      <c r="A37" s="104" t="s">
        <v>186</v>
      </c>
      <c r="B37" s="104" t="s">
        <v>242</v>
      </c>
      <c r="C37" s="104"/>
    </row>
    <row r="38" spans="1:3" x14ac:dyDescent="0.2">
      <c r="A38" s="104" t="s">
        <v>221</v>
      </c>
      <c r="B38" s="104" t="s">
        <v>242</v>
      </c>
      <c r="C38" s="104"/>
    </row>
    <row r="39" spans="1:3" x14ac:dyDescent="0.2">
      <c r="A39" s="104" t="s">
        <v>187</v>
      </c>
      <c r="B39" s="104" t="s">
        <v>242</v>
      </c>
      <c r="C39" s="104"/>
    </row>
    <row r="40" spans="1:3" x14ac:dyDescent="0.2">
      <c r="A40" s="104" t="s">
        <v>188</v>
      </c>
      <c r="B40" s="104" t="s">
        <v>242</v>
      </c>
      <c r="C40" s="104"/>
    </row>
    <row r="41" spans="1:3" x14ac:dyDescent="0.2">
      <c r="A41" s="104" t="s">
        <v>189</v>
      </c>
      <c r="B41" s="104" t="s">
        <v>242</v>
      </c>
      <c r="C41" s="104"/>
    </row>
    <row r="42" spans="1:3" x14ac:dyDescent="0.2">
      <c r="A42" s="104" t="s">
        <v>190</v>
      </c>
      <c r="B42" s="104" t="s">
        <v>242</v>
      </c>
      <c r="C42" s="104"/>
    </row>
    <row r="43" spans="1:3" x14ac:dyDescent="0.2">
      <c r="A43" s="104" t="s">
        <v>73</v>
      </c>
      <c r="B43" s="104" t="s">
        <v>242</v>
      </c>
      <c r="C43" s="104"/>
    </row>
    <row r="44" spans="1:3" x14ac:dyDescent="0.2">
      <c r="A44" s="104" t="s">
        <v>74</v>
      </c>
      <c r="B44" s="104" t="s">
        <v>242</v>
      </c>
      <c r="C44" s="104"/>
    </row>
    <row r="45" spans="1:3" x14ac:dyDescent="0.2">
      <c r="A45" s="104" t="s">
        <v>75</v>
      </c>
      <c r="B45" s="104" t="s">
        <v>242</v>
      </c>
      <c r="C45" s="104"/>
    </row>
    <row r="46" spans="1:3" x14ac:dyDescent="0.2">
      <c r="A46" s="104" t="s">
        <v>222</v>
      </c>
      <c r="B46" s="104" t="s">
        <v>242</v>
      </c>
      <c r="C46" s="104"/>
    </row>
    <row r="47" spans="1:3" x14ac:dyDescent="0.2">
      <c r="A47" s="104" t="s">
        <v>191</v>
      </c>
      <c r="B47" s="104" t="s">
        <v>242</v>
      </c>
      <c r="C47" s="104"/>
    </row>
    <row r="48" spans="1:3" x14ac:dyDescent="0.2">
      <c r="A48" s="104" t="s">
        <v>63</v>
      </c>
      <c r="B48" s="104" t="s">
        <v>242</v>
      </c>
      <c r="C48" s="104"/>
    </row>
    <row r="49" spans="1:3" x14ac:dyDescent="0.2">
      <c r="A49" s="104" t="s">
        <v>64</v>
      </c>
      <c r="B49" s="104" t="s">
        <v>242</v>
      </c>
      <c r="C49" s="104"/>
    </row>
    <row r="50" spans="1:3" x14ac:dyDescent="0.2">
      <c r="A50" s="104" t="s">
        <v>192</v>
      </c>
      <c r="B50" s="104" t="s">
        <v>242</v>
      </c>
      <c r="C50" s="104"/>
    </row>
    <row r="51" spans="1:3" x14ac:dyDescent="0.2">
      <c r="A51" s="104" t="s">
        <v>65</v>
      </c>
      <c r="B51" s="104" t="s">
        <v>242</v>
      </c>
      <c r="C51" s="104"/>
    </row>
    <row r="52" spans="1:3" x14ac:dyDescent="0.2">
      <c r="A52" s="104" t="s">
        <v>193</v>
      </c>
      <c r="B52" s="104" t="s">
        <v>242</v>
      </c>
      <c r="C52" s="104"/>
    </row>
    <row r="53" spans="1:3" x14ac:dyDescent="0.2">
      <c r="A53" s="104" t="s">
        <v>194</v>
      </c>
      <c r="B53" s="104" t="s">
        <v>242</v>
      </c>
      <c r="C53" s="104"/>
    </row>
    <row r="54" spans="1:3" x14ac:dyDescent="0.2">
      <c r="A54" s="104" t="s">
        <v>66</v>
      </c>
      <c r="B54" s="104" t="s">
        <v>242</v>
      </c>
      <c r="C54" s="104"/>
    </row>
    <row r="55" spans="1:3" x14ac:dyDescent="0.2">
      <c r="A55" s="104" t="s">
        <v>195</v>
      </c>
      <c r="B55" s="104" t="s">
        <v>242</v>
      </c>
      <c r="C55" s="104"/>
    </row>
    <row r="56" spans="1:3" x14ac:dyDescent="0.2">
      <c r="A56" s="104" t="s">
        <v>76</v>
      </c>
      <c r="B56" s="104" t="s">
        <v>242</v>
      </c>
      <c r="C56" s="104"/>
    </row>
    <row r="57" spans="1:3" x14ac:dyDescent="0.2">
      <c r="A57" s="104" t="s">
        <v>67</v>
      </c>
      <c r="B57" s="104" t="s">
        <v>242</v>
      </c>
      <c r="C57" s="104"/>
    </row>
    <row r="58" spans="1:3" x14ac:dyDescent="0.2">
      <c r="A58" s="104" t="s">
        <v>196</v>
      </c>
      <c r="B58" s="104" t="s">
        <v>242</v>
      </c>
      <c r="C58" s="104"/>
    </row>
    <row r="59" spans="1:3" x14ac:dyDescent="0.2">
      <c r="A59" s="104" t="s">
        <v>197</v>
      </c>
      <c r="B59" s="104" t="s">
        <v>242</v>
      </c>
      <c r="C59" s="104"/>
    </row>
    <row r="60" spans="1:3" x14ac:dyDescent="0.2">
      <c r="A60" s="104" t="s">
        <v>223</v>
      </c>
      <c r="B60" s="104" t="s">
        <v>242</v>
      </c>
      <c r="C60" s="104"/>
    </row>
    <row r="61" spans="1:3" x14ac:dyDescent="0.2">
      <c r="A61" s="104" t="s">
        <v>198</v>
      </c>
      <c r="B61" s="104" t="s">
        <v>242</v>
      </c>
      <c r="C61" s="104"/>
    </row>
    <row r="62" spans="1:3" x14ac:dyDescent="0.2">
      <c r="A62" s="104" t="s">
        <v>77</v>
      </c>
      <c r="B62" s="104" t="s">
        <v>242</v>
      </c>
      <c r="C62" s="104"/>
    </row>
    <row r="63" spans="1:3" x14ac:dyDescent="0.2">
      <c r="A63" s="104" t="s">
        <v>199</v>
      </c>
      <c r="B63" s="104" t="s">
        <v>242</v>
      </c>
      <c r="C63" s="104"/>
    </row>
    <row r="64" spans="1:3" x14ac:dyDescent="0.2">
      <c r="A64" s="104" t="s">
        <v>200</v>
      </c>
      <c r="B64" s="104" t="s">
        <v>242</v>
      </c>
      <c r="C64" s="104"/>
    </row>
    <row r="65" spans="1:3" x14ac:dyDescent="0.2">
      <c r="A65" s="104" t="s">
        <v>201</v>
      </c>
      <c r="B65" s="104" t="s">
        <v>242</v>
      </c>
      <c r="C65" s="104"/>
    </row>
    <row r="66" spans="1:3" x14ac:dyDescent="0.2">
      <c r="A66" s="104" t="s">
        <v>224</v>
      </c>
      <c r="B66" s="104" t="s">
        <v>242</v>
      </c>
      <c r="C66" s="104"/>
    </row>
    <row r="67" spans="1:3" x14ac:dyDescent="0.2">
      <c r="A67" s="104" t="s">
        <v>225</v>
      </c>
      <c r="B67" s="104" t="s">
        <v>242</v>
      </c>
      <c r="C67" s="104"/>
    </row>
    <row r="68" spans="1:3" x14ac:dyDescent="0.2">
      <c r="A68" s="104" t="s">
        <v>248</v>
      </c>
      <c r="B68" s="104" t="s">
        <v>242</v>
      </c>
      <c r="C68" s="104"/>
    </row>
    <row r="69" spans="1:3" x14ac:dyDescent="0.2">
      <c r="A69" s="104" t="s">
        <v>62</v>
      </c>
      <c r="B69" s="104" t="s">
        <v>242</v>
      </c>
      <c r="C69" s="104"/>
    </row>
  </sheetData>
  <sortState xmlns:xlrd2="http://schemas.microsoft.com/office/spreadsheetml/2017/richdata2" ref="A1:B69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6"/>
  <sheetViews>
    <sheetView topLeftCell="A54" workbookViewId="0">
      <selection activeCell="B76" activeCellId="6" sqref="B2:B3 B5:B12 B14:B21 B24:B28 B30:B69 B73:B74 B76"/>
    </sheetView>
  </sheetViews>
  <sheetFormatPr defaultRowHeight="12.75" x14ac:dyDescent="0.2"/>
  <cols>
    <col min="1" max="1" width="22.7109375" bestFit="1" customWidth="1"/>
  </cols>
  <sheetData>
    <row r="1" spans="1:2" x14ac:dyDescent="0.2">
      <c r="A1" s="111">
        <v>43770</v>
      </c>
    </row>
    <row r="2" spans="1:2" x14ac:dyDescent="0.2">
      <c r="A2" s="106" t="s">
        <v>208</v>
      </c>
      <c r="B2" s="106" t="s">
        <v>208</v>
      </c>
    </row>
    <row r="3" spans="1:2" x14ac:dyDescent="0.2">
      <c r="A3" s="107" t="s">
        <v>209</v>
      </c>
      <c r="B3" s="107" t="s">
        <v>209</v>
      </c>
    </row>
    <row r="4" spans="1:2" x14ac:dyDescent="0.2">
      <c r="A4" s="108" t="s">
        <v>210</v>
      </c>
      <c r="B4" s="108" t="s">
        <v>210</v>
      </c>
    </row>
    <row r="5" spans="1:2" x14ac:dyDescent="0.2">
      <c r="A5" s="107" t="s">
        <v>53</v>
      </c>
      <c r="B5" s="107" t="s">
        <v>53</v>
      </c>
    </row>
    <row r="6" spans="1:2" x14ac:dyDescent="0.2">
      <c r="A6" s="107" t="s">
        <v>239</v>
      </c>
      <c r="B6" s="107" t="s">
        <v>239</v>
      </c>
    </row>
    <row r="7" spans="1:2" x14ac:dyDescent="0.2">
      <c r="A7" s="107" t="s">
        <v>240</v>
      </c>
      <c r="B7" s="107" t="s">
        <v>240</v>
      </c>
    </row>
    <row r="8" spans="1:2" x14ac:dyDescent="0.2">
      <c r="A8" s="107" t="s">
        <v>241</v>
      </c>
      <c r="B8" s="107" t="s">
        <v>241</v>
      </c>
    </row>
    <row r="9" spans="1:2" x14ac:dyDescent="0.2">
      <c r="A9" s="107" t="s">
        <v>243</v>
      </c>
      <c r="B9" s="107" t="s">
        <v>243</v>
      </c>
    </row>
    <row r="10" spans="1:2" x14ac:dyDescent="0.2">
      <c r="A10" s="107" t="s">
        <v>215</v>
      </c>
      <c r="B10" s="107" t="s">
        <v>215</v>
      </c>
    </row>
    <row r="11" spans="1:2" x14ac:dyDescent="0.2">
      <c r="A11" s="107" t="s">
        <v>54</v>
      </c>
      <c r="B11" s="107" t="s">
        <v>54</v>
      </c>
    </row>
    <row r="12" spans="1:2" x14ac:dyDescent="0.2">
      <c r="A12" s="107" t="s">
        <v>55</v>
      </c>
      <c r="B12" s="107" t="s">
        <v>55</v>
      </c>
    </row>
    <row r="13" spans="1:2" x14ac:dyDescent="0.2">
      <c r="A13" s="108" t="s">
        <v>254</v>
      </c>
      <c r="B13" s="108" t="s">
        <v>254</v>
      </c>
    </row>
    <row r="14" spans="1:2" x14ac:dyDescent="0.2">
      <c r="A14" s="107" t="s">
        <v>56</v>
      </c>
      <c r="B14" s="107" t="s">
        <v>56</v>
      </c>
    </row>
    <row r="15" spans="1:2" x14ac:dyDescent="0.2">
      <c r="A15" s="107" t="s">
        <v>216</v>
      </c>
      <c r="B15" s="107" t="s">
        <v>216</v>
      </c>
    </row>
    <row r="16" spans="1:2" x14ac:dyDescent="0.2">
      <c r="A16" s="107" t="s">
        <v>57</v>
      </c>
      <c r="B16" s="107" t="s">
        <v>57</v>
      </c>
    </row>
    <row r="17" spans="1:2" x14ac:dyDescent="0.2">
      <c r="A17" s="107" t="s">
        <v>58</v>
      </c>
      <c r="B17" s="107" t="s">
        <v>58</v>
      </c>
    </row>
    <row r="18" spans="1:2" x14ac:dyDescent="0.2">
      <c r="A18" s="107" t="s">
        <v>59</v>
      </c>
      <c r="B18" s="107" t="s">
        <v>59</v>
      </c>
    </row>
    <row r="19" spans="1:2" x14ac:dyDescent="0.2">
      <c r="A19" s="107" t="s">
        <v>177</v>
      </c>
      <c r="B19" s="107" t="s">
        <v>177</v>
      </c>
    </row>
    <row r="20" spans="1:2" x14ac:dyDescent="0.2">
      <c r="A20" s="107" t="s">
        <v>217</v>
      </c>
      <c r="B20" s="107" t="s">
        <v>217</v>
      </c>
    </row>
    <row r="21" spans="1:2" x14ac:dyDescent="0.2">
      <c r="A21" s="107" t="s">
        <v>244</v>
      </c>
      <c r="B21" s="107" t="s">
        <v>244</v>
      </c>
    </row>
    <row r="22" spans="1:2" x14ac:dyDescent="0.2">
      <c r="A22" s="109" t="s">
        <v>245</v>
      </c>
      <c r="B22" s="109" t="s">
        <v>245</v>
      </c>
    </row>
    <row r="23" spans="1:2" x14ac:dyDescent="0.2">
      <c r="A23" s="108" t="s">
        <v>246</v>
      </c>
      <c r="B23" s="108" t="s">
        <v>246</v>
      </c>
    </row>
    <row r="24" spans="1:2" x14ac:dyDescent="0.2">
      <c r="A24" s="107" t="s">
        <v>218</v>
      </c>
      <c r="B24" s="107" t="s">
        <v>218</v>
      </c>
    </row>
    <row r="25" spans="1:2" x14ac:dyDescent="0.2">
      <c r="A25" s="107" t="s">
        <v>219</v>
      </c>
      <c r="B25" s="107" t="s">
        <v>219</v>
      </c>
    </row>
    <row r="26" spans="1:2" x14ac:dyDescent="0.2">
      <c r="A26" s="107" t="s">
        <v>247</v>
      </c>
      <c r="B26" s="107" t="s">
        <v>247</v>
      </c>
    </row>
    <row r="27" spans="1:2" x14ac:dyDescent="0.2">
      <c r="A27" s="107" t="s">
        <v>60</v>
      </c>
      <c r="B27" s="107" t="s">
        <v>60</v>
      </c>
    </row>
    <row r="28" spans="1:2" x14ac:dyDescent="0.2">
      <c r="A28" s="107" t="s">
        <v>61</v>
      </c>
      <c r="B28" s="107" t="s">
        <v>61</v>
      </c>
    </row>
    <row r="29" spans="1:2" x14ac:dyDescent="0.2">
      <c r="A29" s="108" t="s">
        <v>220</v>
      </c>
      <c r="B29" s="108" t="s">
        <v>220</v>
      </c>
    </row>
    <row r="30" spans="1:2" x14ac:dyDescent="0.2">
      <c r="A30" s="107" t="s">
        <v>68</v>
      </c>
      <c r="B30" s="107" t="s">
        <v>68</v>
      </c>
    </row>
    <row r="31" spans="1:2" x14ac:dyDescent="0.2">
      <c r="A31" s="107" t="s">
        <v>180</v>
      </c>
      <c r="B31" s="107" t="s">
        <v>180</v>
      </c>
    </row>
    <row r="32" spans="1:2" x14ac:dyDescent="0.2">
      <c r="A32" s="107" t="s">
        <v>69</v>
      </c>
      <c r="B32" s="107" t="s">
        <v>69</v>
      </c>
    </row>
    <row r="33" spans="1:2" x14ac:dyDescent="0.2">
      <c r="A33" s="107" t="s">
        <v>181</v>
      </c>
      <c r="B33" s="107" t="s">
        <v>181</v>
      </c>
    </row>
    <row r="34" spans="1:2" x14ac:dyDescent="0.2">
      <c r="A34" s="107" t="s">
        <v>182</v>
      </c>
      <c r="B34" s="107" t="s">
        <v>182</v>
      </c>
    </row>
    <row r="35" spans="1:2" x14ac:dyDescent="0.2">
      <c r="A35" s="107" t="s">
        <v>70</v>
      </c>
      <c r="B35" s="107" t="s">
        <v>70</v>
      </c>
    </row>
    <row r="36" spans="1:2" x14ac:dyDescent="0.2">
      <c r="A36" s="107" t="s">
        <v>183</v>
      </c>
      <c r="B36" s="107" t="s">
        <v>183</v>
      </c>
    </row>
    <row r="37" spans="1:2" x14ac:dyDescent="0.2">
      <c r="A37" s="107" t="s">
        <v>71</v>
      </c>
      <c r="B37" s="107" t="s">
        <v>71</v>
      </c>
    </row>
    <row r="38" spans="1:2" x14ac:dyDescent="0.2">
      <c r="A38" s="107" t="s">
        <v>184</v>
      </c>
      <c r="B38" s="107" t="s">
        <v>184</v>
      </c>
    </row>
    <row r="39" spans="1:2" x14ac:dyDescent="0.2">
      <c r="A39" s="107" t="s">
        <v>185</v>
      </c>
      <c r="B39" s="107" t="s">
        <v>185</v>
      </c>
    </row>
    <row r="40" spans="1:2" x14ac:dyDescent="0.2">
      <c r="A40" s="107" t="s">
        <v>186</v>
      </c>
      <c r="B40" s="107" t="s">
        <v>186</v>
      </c>
    </row>
    <row r="41" spans="1:2" x14ac:dyDescent="0.2">
      <c r="A41" s="107" t="s">
        <v>221</v>
      </c>
      <c r="B41" s="107" t="s">
        <v>221</v>
      </c>
    </row>
    <row r="42" spans="1:2" x14ac:dyDescent="0.2">
      <c r="A42" s="107" t="s">
        <v>187</v>
      </c>
      <c r="B42" s="107" t="s">
        <v>187</v>
      </c>
    </row>
    <row r="43" spans="1:2" x14ac:dyDescent="0.2">
      <c r="A43" s="107" t="s">
        <v>188</v>
      </c>
      <c r="B43" s="107" t="s">
        <v>188</v>
      </c>
    </row>
    <row r="44" spans="1:2" x14ac:dyDescent="0.2">
      <c r="A44" s="107" t="s">
        <v>72</v>
      </c>
      <c r="B44" s="107" t="s">
        <v>72</v>
      </c>
    </row>
    <row r="45" spans="1:2" x14ac:dyDescent="0.2">
      <c r="A45" s="107" t="s">
        <v>189</v>
      </c>
      <c r="B45" s="107" t="s">
        <v>189</v>
      </c>
    </row>
    <row r="46" spans="1:2" x14ac:dyDescent="0.2">
      <c r="A46" s="107" t="s">
        <v>190</v>
      </c>
      <c r="B46" s="107" t="s">
        <v>190</v>
      </c>
    </row>
    <row r="47" spans="1:2" x14ac:dyDescent="0.2">
      <c r="A47" s="107" t="s">
        <v>73</v>
      </c>
      <c r="B47" s="107" t="s">
        <v>73</v>
      </c>
    </row>
    <row r="48" spans="1:2" x14ac:dyDescent="0.2">
      <c r="A48" s="107" t="s">
        <v>74</v>
      </c>
      <c r="B48" s="107" t="s">
        <v>74</v>
      </c>
    </row>
    <row r="49" spans="1:2" x14ac:dyDescent="0.2">
      <c r="A49" s="107" t="s">
        <v>75</v>
      </c>
      <c r="B49" s="107" t="s">
        <v>75</v>
      </c>
    </row>
    <row r="50" spans="1:2" x14ac:dyDescent="0.2">
      <c r="A50" s="107" t="s">
        <v>222</v>
      </c>
      <c r="B50" s="107" t="s">
        <v>222</v>
      </c>
    </row>
    <row r="51" spans="1:2" x14ac:dyDescent="0.2">
      <c r="A51" s="107" t="s">
        <v>191</v>
      </c>
      <c r="B51" s="107" t="s">
        <v>191</v>
      </c>
    </row>
    <row r="52" spans="1:2" x14ac:dyDescent="0.2">
      <c r="A52" s="107" t="s">
        <v>63</v>
      </c>
      <c r="B52" s="107" t="s">
        <v>63</v>
      </c>
    </row>
    <row r="53" spans="1:2" x14ac:dyDescent="0.2">
      <c r="A53" s="107" t="s">
        <v>64</v>
      </c>
      <c r="B53" s="107" t="s">
        <v>64</v>
      </c>
    </row>
    <row r="54" spans="1:2" x14ac:dyDescent="0.2">
      <c r="A54" s="107" t="s">
        <v>192</v>
      </c>
      <c r="B54" s="107" t="s">
        <v>192</v>
      </c>
    </row>
    <row r="55" spans="1:2" x14ac:dyDescent="0.2">
      <c r="A55" s="107" t="s">
        <v>65</v>
      </c>
      <c r="B55" s="107" t="s">
        <v>65</v>
      </c>
    </row>
    <row r="56" spans="1:2" x14ac:dyDescent="0.2">
      <c r="A56" s="107" t="s">
        <v>193</v>
      </c>
      <c r="B56" s="107" t="s">
        <v>193</v>
      </c>
    </row>
    <row r="57" spans="1:2" x14ac:dyDescent="0.2">
      <c r="A57" s="107" t="s">
        <v>194</v>
      </c>
      <c r="B57" s="107" t="s">
        <v>194</v>
      </c>
    </row>
    <row r="58" spans="1:2" x14ac:dyDescent="0.2">
      <c r="A58" s="107" t="s">
        <v>66</v>
      </c>
      <c r="B58" s="107" t="s">
        <v>66</v>
      </c>
    </row>
    <row r="59" spans="1:2" x14ac:dyDescent="0.2">
      <c r="A59" s="107" t="s">
        <v>195</v>
      </c>
      <c r="B59" s="107" t="s">
        <v>195</v>
      </c>
    </row>
    <row r="60" spans="1:2" x14ac:dyDescent="0.2">
      <c r="A60" s="107" t="s">
        <v>76</v>
      </c>
      <c r="B60" s="107" t="s">
        <v>76</v>
      </c>
    </row>
    <row r="61" spans="1:2" x14ac:dyDescent="0.2">
      <c r="A61" s="107" t="s">
        <v>67</v>
      </c>
      <c r="B61" s="107" t="s">
        <v>67</v>
      </c>
    </row>
    <row r="62" spans="1:2" x14ac:dyDescent="0.2">
      <c r="A62" s="107" t="s">
        <v>196</v>
      </c>
      <c r="B62" s="107" t="s">
        <v>196</v>
      </c>
    </row>
    <row r="63" spans="1:2" x14ac:dyDescent="0.2">
      <c r="A63" s="107" t="s">
        <v>197</v>
      </c>
      <c r="B63" s="107" t="s">
        <v>197</v>
      </c>
    </row>
    <row r="64" spans="1:2" x14ac:dyDescent="0.2">
      <c r="A64" s="107" t="s">
        <v>223</v>
      </c>
      <c r="B64" s="107" t="s">
        <v>223</v>
      </c>
    </row>
    <row r="65" spans="1:2" x14ac:dyDescent="0.2">
      <c r="A65" s="107" t="s">
        <v>198</v>
      </c>
      <c r="B65" s="107" t="s">
        <v>198</v>
      </c>
    </row>
    <row r="66" spans="1:2" x14ac:dyDescent="0.2">
      <c r="A66" s="107" t="s">
        <v>77</v>
      </c>
      <c r="B66" s="107" t="s">
        <v>77</v>
      </c>
    </row>
    <row r="67" spans="1:2" x14ac:dyDescent="0.2">
      <c r="A67" s="107" t="s">
        <v>199</v>
      </c>
      <c r="B67" s="107" t="s">
        <v>199</v>
      </c>
    </row>
    <row r="68" spans="1:2" x14ac:dyDescent="0.2">
      <c r="A68" s="107" t="s">
        <v>200</v>
      </c>
      <c r="B68" s="107" t="s">
        <v>200</v>
      </c>
    </row>
    <row r="69" spans="1:2" x14ac:dyDescent="0.2">
      <c r="A69" s="107" t="s">
        <v>201</v>
      </c>
      <c r="B69" s="107" t="s">
        <v>201</v>
      </c>
    </row>
    <row r="70" spans="1:2" x14ac:dyDescent="0.2">
      <c r="A70" s="108" t="s">
        <v>224</v>
      </c>
      <c r="B70" s="108" t="s">
        <v>224</v>
      </c>
    </row>
    <row r="71" spans="1:2" x14ac:dyDescent="0.2">
      <c r="A71" s="108" t="s">
        <v>225</v>
      </c>
      <c r="B71" s="108" t="s">
        <v>225</v>
      </c>
    </row>
    <row r="72" spans="1:2" x14ac:dyDescent="0.2">
      <c r="A72" s="108" t="s">
        <v>248</v>
      </c>
      <c r="B72" s="108" t="s">
        <v>248</v>
      </c>
    </row>
    <row r="73" spans="1:2" x14ac:dyDescent="0.2">
      <c r="A73" s="107" t="s">
        <v>62</v>
      </c>
      <c r="B73" s="107" t="s">
        <v>62</v>
      </c>
    </row>
    <row r="74" spans="1:2" x14ac:dyDescent="0.2">
      <c r="A74" s="107" t="s">
        <v>251</v>
      </c>
      <c r="B74" s="107" t="s">
        <v>251</v>
      </c>
    </row>
    <row r="75" spans="1:2" x14ac:dyDescent="0.2">
      <c r="A75" s="109" t="s">
        <v>252</v>
      </c>
      <c r="B75" s="109" t="s">
        <v>252</v>
      </c>
    </row>
    <row r="76" spans="1:2" x14ac:dyDescent="0.2">
      <c r="A76" s="110" t="s">
        <v>253</v>
      </c>
      <c r="B76" s="110" t="s">
        <v>253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63"/>
  <sheetViews>
    <sheetView topLeftCell="A43" workbookViewId="0">
      <selection activeCell="A36" sqref="A36:A63"/>
    </sheetView>
  </sheetViews>
  <sheetFormatPr defaultRowHeight="12.75" x14ac:dyDescent="0.2"/>
  <cols>
    <col min="1" max="1" width="22.7109375" bestFit="1" customWidth="1"/>
  </cols>
  <sheetData>
    <row r="1" spans="1:1" x14ac:dyDescent="0.2">
      <c r="A1" s="107" t="s">
        <v>209</v>
      </c>
    </row>
    <row r="2" spans="1:1" x14ac:dyDescent="0.2">
      <c r="A2" s="107" t="s">
        <v>53</v>
      </c>
    </row>
    <row r="3" spans="1:1" x14ac:dyDescent="0.2">
      <c r="A3" s="107" t="s">
        <v>239</v>
      </c>
    </row>
    <row r="4" spans="1:1" x14ac:dyDescent="0.2">
      <c r="A4" s="107" t="s">
        <v>240</v>
      </c>
    </row>
    <row r="5" spans="1:1" x14ac:dyDescent="0.2">
      <c r="A5" s="107" t="s">
        <v>241</v>
      </c>
    </row>
    <row r="6" spans="1:1" x14ac:dyDescent="0.2">
      <c r="A6" s="107" t="s">
        <v>215</v>
      </c>
    </row>
    <row r="7" spans="1:1" x14ac:dyDescent="0.2">
      <c r="A7" s="107" t="s">
        <v>54</v>
      </c>
    </row>
    <row r="8" spans="1:1" x14ac:dyDescent="0.2">
      <c r="A8" s="107" t="s">
        <v>55</v>
      </c>
    </row>
    <row r="9" spans="1:1" x14ac:dyDescent="0.2">
      <c r="A9" s="107" t="s">
        <v>56</v>
      </c>
    </row>
    <row r="10" spans="1:1" x14ac:dyDescent="0.2">
      <c r="A10" s="107" t="s">
        <v>216</v>
      </c>
    </row>
    <row r="11" spans="1:1" x14ac:dyDescent="0.2">
      <c r="A11" s="107" t="s">
        <v>57</v>
      </c>
    </row>
    <row r="12" spans="1:1" x14ac:dyDescent="0.2">
      <c r="A12" s="107" t="s">
        <v>58</v>
      </c>
    </row>
    <row r="13" spans="1:1" x14ac:dyDescent="0.2">
      <c r="A13" s="107" t="s">
        <v>59</v>
      </c>
    </row>
    <row r="14" spans="1:1" x14ac:dyDescent="0.2">
      <c r="A14" s="107" t="s">
        <v>177</v>
      </c>
    </row>
    <row r="15" spans="1:1" x14ac:dyDescent="0.2">
      <c r="A15" s="107" t="s">
        <v>217</v>
      </c>
    </row>
    <row r="16" spans="1:1" x14ac:dyDescent="0.2">
      <c r="A16" s="107" t="s">
        <v>244</v>
      </c>
    </row>
    <row r="17" spans="1:1" x14ac:dyDescent="0.2">
      <c r="A17" s="107" t="s">
        <v>218</v>
      </c>
    </row>
    <row r="18" spans="1:1" x14ac:dyDescent="0.2">
      <c r="A18" s="107" t="s">
        <v>219</v>
      </c>
    </row>
    <row r="19" spans="1:1" x14ac:dyDescent="0.2">
      <c r="A19" s="107" t="s">
        <v>247</v>
      </c>
    </row>
    <row r="20" spans="1:1" x14ac:dyDescent="0.2">
      <c r="A20" s="107" t="s">
        <v>60</v>
      </c>
    </row>
    <row r="21" spans="1:1" x14ac:dyDescent="0.2">
      <c r="A21" s="107" t="s">
        <v>61</v>
      </c>
    </row>
    <row r="22" spans="1:1" x14ac:dyDescent="0.2">
      <c r="A22" s="107" t="s">
        <v>68</v>
      </c>
    </row>
    <row r="23" spans="1:1" x14ac:dyDescent="0.2">
      <c r="A23" s="107" t="s">
        <v>180</v>
      </c>
    </row>
    <row r="24" spans="1:1" x14ac:dyDescent="0.2">
      <c r="A24" s="107" t="s">
        <v>69</v>
      </c>
    </row>
    <row r="25" spans="1:1" x14ac:dyDescent="0.2">
      <c r="A25" s="107" t="s">
        <v>181</v>
      </c>
    </row>
    <row r="26" spans="1:1" x14ac:dyDescent="0.2">
      <c r="A26" s="107" t="s">
        <v>182</v>
      </c>
    </row>
    <row r="27" spans="1:1" x14ac:dyDescent="0.2">
      <c r="A27" s="107" t="s">
        <v>70</v>
      </c>
    </row>
    <row r="28" spans="1:1" x14ac:dyDescent="0.2">
      <c r="A28" s="107" t="s">
        <v>183</v>
      </c>
    </row>
    <row r="29" spans="1:1" x14ac:dyDescent="0.2">
      <c r="A29" s="107" t="s">
        <v>71</v>
      </c>
    </row>
    <row r="30" spans="1:1" x14ac:dyDescent="0.2">
      <c r="A30" s="107" t="s">
        <v>184</v>
      </c>
    </row>
    <row r="31" spans="1:1" x14ac:dyDescent="0.2">
      <c r="A31" s="107" t="s">
        <v>185</v>
      </c>
    </row>
    <row r="32" spans="1:1" x14ac:dyDescent="0.2">
      <c r="A32" s="107" t="s">
        <v>186</v>
      </c>
    </row>
    <row r="33" spans="1:1" x14ac:dyDescent="0.2">
      <c r="A33" s="107" t="s">
        <v>221</v>
      </c>
    </row>
    <row r="34" spans="1:1" x14ac:dyDescent="0.2">
      <c r="A34" s="107" t="s">
        <v>187</v>
      </c>
    </row>
    <row r="35" spans="1:1" x14ac:dyDescent="0.2">
      <c r="A35" s="107" t="s">
        <v>188</v>
      </c>
    </row>
    <row r="36" spans="1:1" x14ac:dyDescent="0.2">
      <c r="A36" s="107" t="s">
        <v>72</v>
      </c>
    </row>
    <row r="37" spans="1:1" x14ac:dyDescent="0.2">
      <c r="A37" s="107" t="s">
        <v>189</v>
      </c>
    </row>
    <row r="38" spans="1:1" x14ac:dyDescent="0.2">
      <c r="A38" s="107" t="s">
        <v>190</v>
      </c>
    </row>
    <row r="39" spans="1:1" x14ac:dyDescent="0.2">
      <c r="A39" s="107" t="s">
        <v>73</v>
      </c>
    </row>
    <row r="40" spans="1:1" x14ac:dyDescent="0.2">
      <c r="A40" s="107" t="s">
        <v>74</v>
      </c>
    </row>
    <row r="41" spans="1:1" x14ac:dyDescent="0.2">
      <c r="A41" s="107" t="s">
        <v>75</v>
      </c>
    </row>
    <row r="42" spans="1:1" x14ac:dyDescent="0.2">
      <c r="A42" s="107" t="s">
        <v>222</v>
      </c>
    </row>
    <row r="43" spans="1:1" x14ac:dyDescent="0.2">
      <c r="A43" s="107" t="s">
        <v>191</v>
      </c>
    </row>
    <row r="44" spans="1:1" x14ac:dyDescent="0.2">
      <c r="A44" s="107" t="s">
        <v>63</v>
      </c>
    </row>
    <row r="45" spans="1:1" x14ac:dyDescent="0.2">
      <c r="A45" s="107" t="s">
        <v>64</v>
      </c>
    </row>
    <row r="46" spans="1:1" x14ac:dyDescent="0.2">
      <c r="A46" s="107" t="s">
        <v>192</v>
      </c>
    </row>
    <row r="47" spans="1:1" x14ac:dyDescent="0.2">
      <c r="A47" s="107" t="s">
        <v>65</v>
      </c>
    </row>
    <row r="48" spans="1:1" x14ac:dyDescent="0.2">
      <c r="A48" s="107" t="s">
        <v>193</v>
      </c>
    </row>
    <row r="49" spans="1:1" x14ac:dyDescent="0.2">
      <c r="A49" s="107" t="s">
        <v>194</v>
      </c>
    </row>
    <row r="50" spans="1:1" x14ac:dyDescent="0.2">
      <c r="A50" s="107" t="s">
        <v>66</v>
      </c>
    </row>
    <row r="51" spans="1:1" x14ac:dyDescent="0.2">
      <c r="A51" s="107" t="s">
        <v>195</v>
      </c>
    </row>
    <row r="52" spans="1:1" x14ac:dyDescent="0.2">
      <c r="A52" s="107" t="s">
        <v>76</v>
      </c>
    </row>
    <row r="53" spans="1:1" x14ac:dyDescent="0.2">
      <c r="A53" s="107" t="s">
        <v>67</v>
      </c>
    </row>
    <row r="54" spans="1:1" x14ac:dyDescent="0.2">
      <c r="A54" s="107" t="s">
        <v>196</v>
      </c>
    </row>
    <row r="55" spans="1:1" x14ac:dyDescent="0.2">
      <c r="A55" s="107" t="s">
        <v>197</v>
      </c>
    </row>
    <row r="56" spans="1:1" x14ac:dyDescent="0.2">
      <c r="A56" s="107" t="s">
        <v>223</v>
      </c>
    </row>
    <row r="57" spans="1:1" x14ac:dyDescent="0.2">
      <c r="A57" s="107" t="s">
        <v>198</v>
      </c>
    </row>
    <row r="58" spans="1:1" x14ac:dyDescent="0.2">
      <c r="A58" s="107" t="s">
        <v>77</v>
      </c>
    </row>
    <row r="59" spans="1:1" x14ac:dyDescent="0.2">
      <c r="A59" s="107" t="s">
        <v>199</v>
      </c>
    </row>
    <row r="60" spans="1:1" x14ac:dyDescent="0.2">
      <c r="A60" s="107" t="s">
        <v>200</v>
      </c>
    </row>
    <row r="61" spans="1:1" x14ac:dyDescent="0.2">
      <c r="A61" s="107" t="s">
        <v>201</v>
      </c>
    </row>
    <row r="62" spans="1:1" x14ac:dyDescent="0.2">
      <c r="A62" s="107" t="s">
        <v>62</v>
      </c>
    </row>
    <row r="63" spans="1:1" x14ac:dyDescent="0.2">
      <c r="A63" s="107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</vt:lpstr>
      <vt:lpstr>Sheet1</vt:lpstr>
      <vt:lpstr>Sheet2</vt:lpstr>
      <vt:lpstr>Sheet3</vt:lpstr>
      <vt:lpstr>Sheet4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2020-08-08T11:15:03Z</cp:lastPrinted>
  <dcterms:created xsi:type="dcterms:W3CDTF">2011-05-17T07:11:33Z</dcterms:created>
  <dcterms:modified xsi:type="dcterms:W3CDTF">2020-08-08T11:15:37Z</dcterms:modified>
</cp:coreProperties>
</file>