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I25" i="2" s="1"/>
  <c r="J25" i="2" s="1"/>
  <c r="C24" i="2"/>
  <c r="Q39" i="2" l="1"/>
  <c r="O30" i="2"/>
  <c r="C38" i="2"/>
  <c r="J38" i="2" s="1"/>
  <c r="C37" i="2"/>
  <c r="J37" i="2" s="1"/>
  <c r="C36" i="2"/>
  <c r="J39" i="2"/>
  <c r="J30" i="2"/>
  <c r="J28" i="2"/>
  <c r="J26" i="2"/>
  <c r="J27" i="2"/>
  <c r="I39" i="2"/>
  <c r="H39" i="2"/>
  <c r="J36" i="2"/>
  <c r="J35" i="2"/>
  <c r="J33" i="2"/>
  <c r="J32" i="2"/>
  <c r="J31" i="2"/>
  <c r="J34" i="2"/>
  <c r="J29" i="2"/>
  <c r="I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<sst xmlns="http://schemas.openxmlformats.org/spreadsheetml/2006/main" count="104" uniqueCount="84">
  <si>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</si>
  <si>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</si>
  <si>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</si>
  <si>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</si>
  <si>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</si>
  <si>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</si>
  <si>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</si>
  <si>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</si>
  <si>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</si>
  <si>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</si>
  <si>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</si>
  <si>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</si>
  <si>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</si>
  <si>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</si>
  <si>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</si>
  <si>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</si>
  <si>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</si>
  <si>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</si>
  <si>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</si>
  <si>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</si>
  <si>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</si>
  <si>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</si>
  <si>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</si>
  <si>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</si>
  <si>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</si>
  <si>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</si>
  <si>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</si>
  <si>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</si>
  <si>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</si>
  <si>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</si>
  <si>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</si>
  <si>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</si>
  <si>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</si>
  <si>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</si>
  <si>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</si>
  <si>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</si>
  <si>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</si>
  <si>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</si>
  <si>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</si>
  <si>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</si>
  <si>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</si>
  <si>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</si>
  <si>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</si>
  <si>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</si>
  <si>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</si>
  <si>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</si>
  <si>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</si>
  <si>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</si>
  <si>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</si>
  <si>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</si>
  <si>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</si>
  <si>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</si>
  <si>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</si>
  <si>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</si>
  <si>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</si>
  <si>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</si>
  <si>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</si>
  <si>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</si>
  <si>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</si>
  <si>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</si>
  <si>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</si>
  <si>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</si>
  <si>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</si>
  <si>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</si>
  <si>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</si>
  <si>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Bro Agnes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</si>
  <si>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</si>
  <si>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</si>
  <si>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</si>
  <si>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</si>
  <si>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</si>
  <si>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</si>
  <si>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</si>
  <si>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Crude STUSCO</t>
  </si>
  <si>
    <t>500 DALLAS ONE ALLEN CENTER, HARRIS,</t>
  </si>
  <si>
    <t xml:space="preserve">POSTAL 77002 CITY HOUSTON </t>
  </si>
  <si>
    <t>USA</t>
  </si>
  <si>
    <t>Eliza</t>
  </si>
  <si>
    <t>Alonissos</t>
  </si>
  <si>
    <t>Shell Trading US Company</t>
  </si>
  <si>
    <t>Aspasia Lemos</t>
  </si>
  <si>
    <t>One Thousand and Fifty</t>
  </si>
  <si>
    <t>01 Jul to 31 Jul 2020</t>
  </si>
  <si>
    <t>1369/2021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</si>
</sst>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rgb="FF0070C0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8" fillId="0" borderId="0"/>
  </cellStyleXfs>
  <cellXfs count="172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9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61" xfId="0" applyFont="1" applyBorder="1" applyAlignment="1">
      <alignment horizontal="left" vertical="center" indent="1"/>
    </xf>
    <xf numFmtId="0" fontId="21" fillId="0" borderId="62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49" fontId="8" fillId="0" borderId="58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59" xfId="0" applyNumberFormat="1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zoomScale="98" zoomScaleNormal="106" zoomScaleSheetLayoutView="98" workbookViewId="0">
      <selection activeCell="C26" sqref="C26:G26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49"/>
      <c r="D1" s="149"/>
      <c r="E1" s="149"/>
      <c r="F1" s="4"/>
      <c r="G1" s="4"/>
      <c r="H1" s="4"/>
      <c r="I1" s="8"/>
      <c r="J1" s="154"/>
      <c r="K1" s="154"/>
      <c r="L1" s="154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57" t="s">
        <v>9</v>
      </c>
      <c r="C5" s="158"/>
      <c r="D5" s="158"/>
      <c r="E5" s="159"/>
      <c r="F5" s="2"/>
      <c r="G5" s="61" t="s">
        <v>10</v>
      </c>
      <c r="H5" s="58" t="s">
        <v>83</v>
      </c>
      <c r="I5" s="58"/>
      <c r="J5" s="58"/>
      <c r="K5" s="59"/>
      <c r="L5" s="68"/>
      <c r="M5" s="10"/>
    </row>
    <row r="6" spans="1:29" ht="15.9" customHeight="1" x14ac:dyDescent="0.25">
      <c r="A6" s="66"/>
      <c r="B6" s="162" t="s">
        <v>79</v>
      </c>
      <c r="C6" s="163"/>
      <c r="D6" s="163"/>
      <c r="E6" s="164"/>
      <c r="F6" s="3"/>
      <c r="G6" s="54" t="s">
        <v>11</v>
      </c>
      <c r="H6" s="160">
        <v>44050</v>
      </c>
      <c r="I6" s="160"/>
      <c r="J6" s="160"/>
      <c r="K6" s="161"/>
      <c r="L6" s="69"/>
      <c r="M6" s="10"/>
    </row>
    <row r="7" spans="1:29" ht="15.9" customHeight="1" x14ac:dyDescent="0.25">
      <c r="A7" s="66"/>
      <c r="B7" s="165" t="s">
        <v>74</v>
      </c>
      <c r="C7" s="166"/>
      <c r="D7" s="166"/>
      <c r="E7" s="167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" customHeight="1" x14ac:dyDescent="0.25">
      <c r="A8" s="66"/>
      <c r="B8" s="165" t="s">
        <v>75</v>
      </c>
      <c r="C8" s="168"/>
      <c r="D8" s="168"/>
      <c r="E8" s="167"/>
      <c r="F8" s="64"/>
      <c r="G8" s="49" t="s">
        <v>12</v>
      </c>
      <c r="H8" s="169" t="str">
        <f>H5</f>
        <v>1369/2021</v>
      </c>
      <c r="I8" s="169"/>
      <c r="J8" s="169"/>
      <c r="K8" s="170"/>
      <c r="L8" s="69"/>
      <c r="M8" s="11" t="s">
        <v>32</v>
      </c>
      <c r="O8" s="94" t="s">
        <v>64</v>
      </c>
    </row>
    <row r="9" spans="1:29" ht="15.9" customHeight="1" x14ac:dyDescent="0.25">
      <c r="A9" s="66"/>
      <c r="B9" s="165" t="s">
        <v>76</v>
      </c>
      <c r="C9" s="168"/>
      <c r="D9" s="168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71" t="s">
        <v>30</v>
      </c>
      <c r="C10" s="171"/>
      <c r="D10" s="140" t="s">
        <v>39</v>
      </c>
      <c r="E10" s="141"/>
      <c r="F10" s="64"/>
      <c r="G10" s="104" t="s">
        <v>13</v>
      </c>
      <c r="H10" s="145" t="s">
        <v>73</v>
      </c>
      <c r="I10" s="146"/>
      <c r="J10" s="146"/>
      <c r="K10" s="147"/>
      <c r="L10" s="69"/>
      <c r="M10" s="10"/>
    </row>
    <row r="11" spans="1:29" ht="15.9" customHeight="1" x14ac:dyDescent="0.25">
      <c r="A11" s="66"/>
      <c r="B11" s="144"/>
      <c r="C11" s="144"/>
      <c r="D11" s="150"/>
      <c r="E11" s="150"/>
      <c r="F11" s="64"/>
      <c r="G11" s="42" t="s">
        <v>35</v>
      </c>
      <c r="H11" s="142" t="s">
        <v>82</v>
      </c>
      <c r="I11" s="143"/>
      <c r="J11" s="143"/>
      <c r="K11" s="143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51" t="s">
        <v>14</v>
      </c>
      <c r="C13" s="152"/>
      <c r="D13" s="152"/>
      <c r="E13" s="152"/>
      <c r="F13" s="152"/>
      <c r="G13" s="152"/>
      <c r="H13" s="152"/>
      <c r="I13" s="152"/>
      <c r="J13" s="152"/>
      <c r="K13" s="153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1" t="s">
        <v>15</v>
      </c>
      <c r="C15" s="112"/>
      <c r="D15" s="148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1" t="s">
        <v>16</v>
      </c>
      <c r="C17" s="112"/>
      <c r="D17" s="148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1" t="s">
        <v>17</v>
      </c>
      <c r="C19" s="112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15" t="s">
        <v>18</v>
      </c>
      <c r="C22" s="116"/>
      <c r="D22" s="116"/>
      <c r="E22" s="116"/>
      <c r="F22" s="116"/>
      <c r="G22" s="116"/>
      <c r="H22" s="116"/>
      <c r="I22" s="116"/>
      <c r="J22" s="116"/>
      <c r="K22" s="117"/>
      <c r="L22" s="68"/>
      <c r="M22" s="10"/>
    </row>
    <row r="23" spans="1:29" s="41" customFormat="1" ht="18" customHeight="1" x14ac:dyDescent="0.25">
      <c r="A23" s="71"/>
      <c r="B23" s="39" t="s">
        <v>19</v>
      </c>
      <c r="C23" s="118" t="s">
        <v>20</v>
      </c>
      <c r="D23" s="118"/>
      <c r="E23" s="118"/>
      <c r="F23" s="118"/>
      <c r="G23" s="118"/>
      <c r="H23" s="63" t="s">
        <v>21</v>
      </c>
      <c r="I23" s="63" t="s">
        <v>0</v>
      </c>
      <c r="J23" s="118" t="s">
        <v>22</v>
      </c>
      <c r="K23" s="119"/>
      <c r="L23" s="72"/>
      <c r="M23" s="40"/>
      <c r="P23" s="84" t="s">
        <v>49</v>
      </c>
    </row>
    <row r="24" spans="1:29" s="41" customFormat="1" ht="18" customHeight="1" x14ac:dyDescent="0.25">
      <c r="A24" s="71"/>
      <c r="B24" s="44">
        <v>1</v>
      </c>
      <c r="C24" s="108" t="str">
        <f>Q24</f>
        <v>Eliza</v>
      </c>
      <c r="D24" s="108"/>
      <c r="E24" s="108"/>
      <c r="F24" s="108"/>
      <c r="G24" s="108"/>
      <c r="H24" s="46">
        <v>1</v>
      </c>
      <c r="I24" s="52">
        <f>IF(C24="","",350)</f>
        <v>350</v>
      </c>
      <c r="J24" s="109">
        <f>H24*I24</f>
        <v>350</v>
      </c>
      <c r="K24" s="110"/>
      <c r="L24" s="72"/>
      <c r="M24" s="40"/>
      <c r="N24" s="96" t="s">
        <v>50</v>
      </c>
      <c r="P24" s="85" t="s">
        <v>50</v>
      </c>
      <c r="Q24" s="102" t="s">
        <v>77</v>
      </c>
      <c r="R24" s="102" t="s">
        <v>77</v>
      </c>
      <c r="S24" s="102" t="s">
        <v>77</v>
      </c>
      <c r="T24" s="102" t="s">
        <v>77</v>
      </c>
      <c r="U24" s="102" t="s">
        <v>77</v>
      </c>
    </row>
    <row r="25" spans="1:29" ht="15" customHeight="1" x14ac:dyDescent="0.25">
      <c r="A25" s="66"/>
      <c r="B25" s="50">
        <v>2</v>
      </c>
      <c r="C25" s="108" t="str">
        <f>Q25</f>
        <v>Alonissos</v>
      </c>
      <c r="D25" s="108"/>
      <c r="E25" s="108"/>
      <c r="F25" s="108"/>
      <c r="G25" s="108"/>
      <c r="H25" s="46">
        <v>1</v>
      </c>
      <c r="I25" s="52">
        <f>IF(C25="","",350)</f>
        <v>350</v>
      </c>
      <c r="J25" s="109">
        <f>H25*I25</f>
        <v>350</v>
      </c>
      <c r="K25" s="110"/>
      <c r="L25" s="69"/>
      <c r="M25" s="10"/>
      <c r="N25" s="96" t="s">
        <v>51</v>
      </c>
      <c r="P25" s="84" t="s">
        <v>51</v>
      </c>
      <c r="Q25" s="103" t="s">
        <v>78</v>
      </c>
      <c r="R25" s="103" t="s">
        <v>78</v>
      </c>
      <c r="S25" s="103" t="s">
        <v>78</v>
      </c>
      <c r="T25" s="103" t="s">
        <v>78</v>
      </c>
      <c r="U25" s="103" t="s">
        <v>78</v>
      </c>
    </row>
    <row r="26" spans="1:29" ht="15" customHeight="1" x14ac:dyDescent="0.25">
      <c r="A26" s="66"/>
      <c r="B26" s="50">
        <v>3</v>
      </c>
      <c r="C26" s="108" t="s">
        <v>80</v>
      </c>
      <c r="D26" s="108"/>
      <c r="E26" s="108"/>
      <c r="F26" s="108"/>
      <c r="G26" s="108"/>
      <c r="H26" s="46">
        <v>1</v>
      </c>
      <c r="I26" s="52">
        <v>350</v>
      </c>
      <c r="J26" s="109">
        <f t="shared" ref="J26:J30" si="0">H26*I26</f>
        <v>350</v>
      </c>
      <c r="K26" s="110"/>
      <c r="L26" s="69"/>
      <c r="M26" s="10"/>
      <c r="N26" s="96" t="s">
        <v>65</v>
      </c>
      <c r="P26" s="90" t="s">
        <v>52</v>
      </c>
      <c r="Q26" s="105"/>
      <c r="R26" s="106"/>
      <c r="S26" s="106"/>
      <c r="T26" s="106"/>
      <c r="U26" s="107"/>
    </row>
    <row r="27" spans="1:29" ht="15" customHeight="1" x14ac:dyDescent="0.25">
      <c r="A27" s="66"/>
      <c r="B27" s="50"/>
      <c r="C27" s="108"/>
      <c r="D27" s="108"/>
      <c r="E27" s="108"/>
      <c r="F27" s="108"/>
      <c r="G27" s="108"/>
      <c r="H27" s="46"/>
      <c r="I27" s="52"/>
      <c r="J27" s="109">
        <f t="shared" si="0"/>
        <v>0</v>
      </c>
      <c r="K27" s="110"/>
      <c r="L27" s="69"/>
      <c r="M27" s="10"/>
      <c r="N27" s="96" t="s">
        <v>52</v>
      </c>
      <c r="P27" s="88" t="s">
        <v>53</v>
      </c>
      <c r="Q27" s="105"/>
      <c r="R27" s="106"/>
      <c r="S27" s="106"/>
      <c r="T27" s="106"/>
      <c r="U27" s="107"/>
    </row>
    <row r="28" spans="1:29" ht="15" customHeight="1" x14ac:dyDescent="0.25">
      <c r="A28" s="66"/>
      <c r="B28" s="50"/>
      <c r="C28" s="108"/>
      <c r="D28" s="108"/>
      <c r="E28" s="108"/>
      <c r="F28" s="108"/>
      <c r="G28" s="108"/>
      <c r="H28" s="46"/>
      <c r="I28" s="52"/>
      <c r="J28" s="109">
        <f t="shared" si="0"/>
        <v>0</v>
      </c>
      <c r="K28" s="110"/>
      <c r="L28" s="69"/>
      <c r="M28" s="10"/>
      <c r="N28" s="96" t="s">
        <v>53</v>
      </c>
      <c r="P28" s="90" t="s">
        <v>54</v>
      </c>
      <c r="Q28" s="105"/>
      <c r="R28" s="106"/>
      <c r="S28" s="106"/>
      <c r="T28" s="106"/>
      <c r="U28" s="107"/>
    </row>
    <row r="29" spans="1:29" ht="15" customHeight="1" x14ac:dyDescent="0.25">
      <c r="A29" s="66"/>
      <c r="B29" s="50"/>
      <c r="C29" s="108"/>
      <c r="D29" s="108"/>
      <c r="E29" s="108"/>
      <c r="F29" s="108"/>
      <c r="G29" s="108"/>
      <c r="H29" s="46"/>
      <c r="I29" s="52"/>
      <c r="J29" s="109">
        <f t="shared" si="0"/>
        <v>0</v>
      </c>
      <c r="K29" s="110"/>
      <c r="L29" s="73"/>
      <c r="M29" s="10"/>
      <c r="N29" t="s">
        <v>56</v>
      </c>
      <c r="P29" s="86" t="s">
        <v>55</v>
      </c>
      <c r="Q29" s="105"/>
      <c r="R29" s="106"/>
      <c r="S29" s="106"/>
      <c r="T29" s="106"/>
      <c r="U29" s="107"/>
    </row>
    <row r="30" spans="1:29" ht="15" customHeight="1" x14ac:dyDescent="0.25">
      <c r="A30" s="66"/>
      <c r="B30" s="50"/>
      <c r="C30" s="108"/>
      <c r="D30" s="108"/>
      <c r="E30" s="108"/>
      <c r="F30" s="108"/>
      <c r="G30" s="108"/>
      <c r="H30" s="46"/>
      <c r="I30" s="52"/>
      <c r="J30" s="109">
        <f t="shared" si="0"/>
        <v>0</v>
      </c>
      <c r="K30" s="110"/>
      <c r="L30" s="73"/>
      <c r="M30" s="10"/>
      <c r="N30" s="96" t="s">
        <v>66</v>
      </c>
      <c r="O30">
        <f>350*3</f>
        <v>1050</v>
      </c>
      <c r="P30" s="85" t="s">
        <v>56</v>
      </c>
      <c r="Q30" s="105"/>
      <c r="R30" s="106"/>
      <c r="S30" s="106"/>
      <c r="T30" s="106"/>
      <c r="U30" s="107"/>
    </row>
    <row r="31" spans="1:29" ht="15" customHeight="1" x14ac:dyDescent="0.25">
      <c r="A31" s="66"/>
      <c r="B31" s="50"/>
      <c r="C31" s="108"/>
      <c r="D31" s="108"/>
      <c r="E31" s="108"/>
      <c r="F31" s="108"/>
      <c r="G31" s="108"/>
      <c r="H31" s="46"/>
      <c r="I31" s="52"/>
      <c r="J31" s="109" t="str">
        <f t="shared" ref="J31:J39" si="1">IF(C31="","",H31*I31)</f>
        <v/>
      </c>
      <c r="K31" s="110"/>
      <c r="L31" s="73"/>
      <c r="M31" s="10"/>
      <c r="N31" s="96" t="s">
        <v>58</v>
      </c>
      <c r="P31" s="84" t="s">
        <v>57</v>
      </c>
      <c r="Q31" s="105" t="s">
        <v>56</v>
      </c>
      <c r="R31" s="106"/>
      <c r="S31" s="106"/>
      <c r="T31" s="106"/>
      <c r="U31" s="107"/>
    </row>
    <row r="32" spans="1:29" ht="15" customHeight="1" x14ac:dyDescent="0.25">
      <c r="A32" s="66"/>
      <c r="B32" s="50"/>
      <c r="C32" s="108"/>
      <c r="D32" s="108"/>
      <c r="E32" s="108"/>
      <c r="F32" s="108"/>
      <c r="G32" s="108"/>
      <c r="H32" s="46"/>
      <c r="I32" s="52"/>
      <c r="J32" s="109" t="str">
        <f t="shared" si="1"/>
        <v/>
      </c>
      <c r="K32" s="110"/>
      <c r="L32" s="73"/>
      <c r="M32" s="10"/>
      <c r="N32" s="96" t="s">
        <v>59</v>
      </c>
      <c r="P32" s="85" t="s">
        <v>58</v>
      </c>
      <c r="Q32" s="105"/>
      <c r="R32" s="106"/>
      <c r="S32" s="106"/>
      <c r="T32" s="106"/>
      <c r="U32" s="107"/>
    </row>
    <row r="33" spans="1:21" ht="15" customHeight="1" x14ac:dyDescent="0.25">
      <c r="A33" s="66"/>
      <c r="B33" s="50"/>
      <c r="C33" s="108"/>
      <c r="D33" s="108"/>
      <c r="E33" s="108"/>
      <c r="F33" s="108"/>
      <c r="G33" s="108"/>
      <c r="H33" s="46"/>
      <c r="I33" s="52"/>
      <c r="J33" s="109" t="str">
        <f t="shared" si="1"/>
        <v/>
      </c>
      <c r="K33" s="110"/>
      <c r="L33" s="73"/>
      <c r="M33" s="10"/>
      <c r="N33" s="96" t="s">
        <v>60</v>
      </c>
      <c r="P33" s="84" t="s">
        <v>59</v>
      </c>
      <c r="Q33" s="105"/>
      <c r="R33" s="106"/>
      <c r="S33" s="106"/>
      <c r="T33" s="106"/>
      <c r="U33" s="107"/>
    </row>
    <row r="34" spans="1:21" ht="15" customHeight="1" x14ac:dyDescent="0.25">
      <c r="A34" s="66"/>
      <c r="B34" s="50"/>
      <c r="C34" s="108"/>
      <c r="D34" s="108"/>
      <c r="E34" s="108"/>
      <c r="F34" s="108"/>
      <c r="G34" s="108"/>
      <c r="H34" s="46"/>
      <c r="I34" s="52"/>
      <c r="J34" s="109" t="str">
        <f t="shared" si="1"/>
        <v/>
      </c>
      <c r="K34" s="110"/>
      <c r="L34" s="73"/>
      <c r="M34" s="10"/>
      <c r="N34" s="96" t="s">
        <v>61</v>
      </c>
      <c r="P34" s="84" t="s">
        <v>60</v>
      </c>
      <c r="Q34" s="105"/>
      <c r="R34" s="106"/>
      <c r="S34" s="106"/>
      <c r="T34" s="106"/>
      <c r="U34" s="107"/>
    </row>
    <row r="35" spans="1:21" ht="15" customHeight="1" x14ac:dyDescent="0.25">
      <c r="A35" s="66"/>
      <c r="B35" s="50"/>
      <c r="C35" s="108"/>
      <c r="D35" s="108"/>
      <c r="E35" s="108"/>
      <c r="F35" s="108"/>
      <c r="G35" s="108"/>
      <c r="H35" s="46"/>
      <c r="I35" s="52"/>
      <c r="J35" s="109" t="str">
        <f t="shared" si="1"/>
        <v/>
      </c>
      <c r="K35" s="110"/>
      <c r="L35" s="73"/>
      <c r="M35" s="10"/>
      <c r="N35" s="96" t="s">
        <v>62</v>
      </c>
      <c r="P35" s="90" t="s">
        <v>61</v>
      </c>
      <c r="Q35" s="105"/>
      <c r="R35" s="106"/>
      <c r="S35" s="106"/>
      <c r="T35" s="106"/>
      <c r="U35" s="107"/>
    </row>
    <row r="36" spans="1:21" ht="15" customHeight="1" x14ac:dyDescent="0.25">
      <c r="A36" s="66"/>
      <c r="B36" s="50"/>
      <c r="C36" s="108">
        <f t="shared" ref="C36:C38" si="2">N36</f>
        <v>0</v>
      </c>
      <c r="D36" s="108"/>
      <c r="E36" s="108"/>
      <c r="F36" s="108"/>
      <c r="G36" s="108"/>
      <c r="H36" s="46"/>
      <c r="I36" s="52"/>
      <c r="J36" s="109">
        <f t="shared" si="1"/>
        <v>0</v>
      </c>
      <c r="K36" s="110"/>
      <c r="L36" s="73"/>
      <c r="M36" s="10"/>
      <c r="P36" s="84" t="s">
        <v>62</v>
      </c>
      <c r="Q36" s="105"/>
      <c r="R36" s="106"/>
      <c r="S36" s="106"/>
      <c r="T36" s="106"/>
      <c r="U36" s="107"/>
    </row>
    <row r="37" spans="1:21" ht="15" customHeight="1" x14ac:dyDescent="0.25">
      <c r="A37" s="66"/>
      <c r="B37" s="50"/>
      <c r="C37" s="108">
        <f t="shared" si="2"/>
        <v>0</v>
      </c>
      <c r="D37" s="108"/>
      <c r="E37" s="108"/>
      <c r="F37" s="108"/>
      <c r="G37" s="108"/>
      <c r="H37" s="46"/>
      <c r="I37" s="52"/>
      <c r="J37" s="109">
        <f t="shared" si="1"/>
        <v>0</v>
      </c>
      <c r="K37" s="110"/>
      <c r="L37" s="73"/>
      <c r="M37" s="10"/>
      <c r="P37" s="85" t="s">
        <v>41</v>
      </c>
      <c r="Q37" s="108"/>
      <c r="R37" s="108"/>
      <c r="S37" s="108"/>
      <c r="T37" s="108"/>
      <c r="U37" s="108"/>
    </row>
    <row r="38" spans="1:21" ht="15" hidden="1" customHeight="1" x14ac:dyDescent="0.25">
      <c r="A38" s="66"/>
      <c r="B38" s="50"/>
      <c r="C38" s="108">
        <f t="shared" si="2"/>
        <v>0</v>
      </c>
      <c r="D38" s="108"/>
      <c r="E38" s="108"/>
      <c r="F38" s="108"/>
      <c r="G38" s="108"/>
      <c r="H38" s="46"/>
      <c r="I38" s="52"/>
      <c r="J38" s="109">
        <f t="shared" si="1"/>
        <v>0</v>
      </c>
      <c r="K38" s="110"/>
      <c r="L38" s="73"/>
      <c r="M38" s="10"/>
      <c r="N38" s="95"/>
      <c r="P38" s="84" t="s">
        <v>42</v>
      </c>
    </row>
    <row r="39" spans="1:21" ht="15" hidden="1" customHeight="1" x14ac:dyDescent="0.25">
      <c r="A39" s="66"/>
      <c r="B39" s="50"/>
      <c r="C39" s="120"/>
      <c r="D39" s="121"/>
      <c r="E39" s="121"/>
      <c r="F39" s="121"/>
      <c r="G39" s="122"/>
      <c r="H39" s="46" t="str">
        <f t="shared" ref="H39" si="3">IF(C39="","",1)</f>
        <v/>
      </c>
      <c r="I39" s="52" t="str">
        <f t="shared" ref="I39" si="4">IF(C39="","",350)</f>
        <v/>
      </c>
      <c r="J39" s="109" t="str">
        <f t="shared" si="1"/>
        <v/>
      </c>
      <c r="K39" s="110"/>
      <c r="L39" s="73"/>
      <c r="M39" s="10"/>
      <c r="P39" s="87" t="s">
        <v>43</v>
      </c>
      <c r="Q39">
        <f>11*350</f>
        <v>3850</v>
      </c>
    </row>
    <row r="40" spans="1:21" ht="15" hidden="1" customHeight="1" x14ac:dyDescent="0.25">
      <c r="A40" s="66"/>
      <c r="B40" s="50"/>
      <c r="C40" s="120"/>
      <c r="D40" s="121"/>
      <c r="E40" s="121"/>
      <c r="F40" s="121"/>
      <c r="G40" s="122"/>
      <c r="H40" s="46"/>
      <c r="I40" s="52"/>
      <c r="J40" s="109"/>
      <c r="K40" s="110"/>
      <c r="L40" s="73"/>
      <c r="M40" s="10"/>
      <c r="P40" s="86" t="s">
        <v>44</v>
      </c>
    </row>
    <row r="41" spans="1:21" ht="15" hidden="1" customHeight="1" x14ac:dyDescent="0.25">
      <c r="A41" s="66"/>
      <c r="B41" s="50"/>
      <c r="C41" s="120"/>
      <c r="D41" s="121"/>
      <c r="E41" s="121"/>
      <c r="F41" s="121"/>
      <c r="G41" s="122"/>
      <c r="H41" s="46"/>
      <c r="I41" s="52"/>
      <c r="J41" s="109"/>
      <c r="K41" s="110"/>
      <c r="L41" s="73"/>
      <c r="M41" s="10"/>
      <c r="P41" s="85"/>
    </row>
    <row r="42" spans="1:21" ht="15" customHeight="1" x14ac:dyDescent="0.25">
      <c r="A42" s="66"/>
      <c r="B42" s="45"/>
      <c r="C42" s="127"/>
      <c r="D42" s="127"/>
      <c r="E42" s="127"/>
      <c r="F42" s="127"/>
      <c r="G42" s="127"/>
      <c r="H42" s="47"/>
      <c r="I42" s="48"/>
      <c r="J42" s="109">
        <v>0</v>
      </c>
      <c r="K42" s="110"/>
      <c r="L42" s="69"/>
      <c r="M42" s="10"/>
      <c r="P42" s="89" t="s">
        <v>45</v>
      </c>
    </row>
    <row r="43" spans="1:21" ht="15" hidden="1" customHeight="1" x14ac:dyDescent="0.25">
      <c r="A43" s="66"/>
      <c r="B43" s="51"/>
      <c r="C43" s="136"/>
      <c r="D43" s="136"/>
      <c r="E43" s="136"/>
      <c r="F43" s="136"/>
      <c r="G43" s="136"/>
      <c r="H43" s="43"/>
      <c r="I43" s="28"/>
      <c r="J43" s="125">
        <v>0</v>
      </c>
      <c r="K43" s="126"/>
      <c r="L43" s="69"/>
      <c r="M43" s="10"/>
      <c r="P43" s="85" t="s">
        <v>46</v>
      </c>
    </row>
    <row r="44" spans="1:21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8">
        <f>SUM(J24:K43)</f>
        <v>1050</v>
      </c>
      <c r="K44" s="139"/>
      <c r="L44" s="69"/>
      <c r="M44" s="10"/>
      <c r="P44" s="86" t="s">
        <v>47</v>
      </c>
      <c r="R44" s="16" t="s">
        <v>46</v>
      </c>
    </row>
    <row r="45" spans="1:21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37"/>
      <c r="K45" s="137"/>
      <c r="L45" s="69"/>
      <c r="M45" s="10"/>
      <c r="P45" s="85" t="s">
        <v>48</v>
      </c>
    </row>
    <row r="46" spans="1:21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5">
      <c r="A47" s="66"/>
      <c r="B47" s="123" t="s">
        <v>38</v>
      </c>
      <c r="C47" s="124"/>
      <c r="D47" s="124"/>
      <c r="E47" s="124"/>
      <c r="F47" s="53"/>
      <c r="G47" s="53"/>
      <c r="H47" s="128">
        <f>J44</f>
        <v>1050</v>
      </c>
      <c r="I47" s="128"/>
      <c r="J47" s="128"/>
      <c r="K47" s="129"/>
      <c r="L47" s="68"/>
      <c r="M47" s="10"/>
    </row>
    <row r="48" spans="1:21" ht="15.9" customHeight="1" x14ac:dyDescent="0.25">
      <c r="A48" s="66"/>
      <c r="B48" s="131" t="s">
        <v>81</v>
      </c>
      <c r="C48" s="132"/>
      <c r="D48" s="132"/>
      <c r="E48" s="132"/>
      <c r="F48" s="132"/>
      <c r="G48" s="132"/>
      <c r="H48" s="132"/>
      <c r="I48" s="132"/>
      <c r="J48" s="132"/>
      <c r="K48" s="133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4">
        <f>IF(H6="","",H6+60)</f>
        <v>44110</v>
      </c>
      <c r="K49" s="135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7" t="s">
        <v>67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9" t="s">
        <v>68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9" t="s">
        <v>69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9" t="s">
        <v>70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9" t="s">
        <v>71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0" t="s">
        <v>72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30" t="s">
        <v>40</v>
      </c>
      <c r="J65" s="130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30" t="s">
        <v>27</v>
      </c>
      <c r="J66" s="130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86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  <mergeCell ref="Q26:U26"/>
    <mergeCell ref="Q27:U27"/>
    <mergeCell ref="Q28:U28"/>
    <mergeCell ref="Q34:U34"/>
    <mergeCell ref="Q35:U35"/>
    <mergeCell ref="Q36:U36"/>
    <mergeCell ref="Q37:U37"/>
    <mergeCell ref="Q29:U29"/>
    <mergeCell ref="Q30:U30"/>
    <mergeCell ref="Q31:U31"/>
    <mergeCell ref="Q32:U32"/>
    <mergeCell ref="Q33:U33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2020-07-08T18:52:29Z</cp:lastPrinted>
  <dcterms:created xsi:type="dcterms:W3CDTF">2011-05-17T07:11:33Z</dcterms:created>
  <dcterms:modified xsi:type="dcterms:W3CDTF">2020-08-09T14:31:55Z</dcterms:modified>
</cp:coreProperties>
</file>