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889A6F61-4284-4FDC-B7C3-C143D04670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J40" i="2" s="1"/>
  <c r="J39" i="2" l="1"/>
  <c r="J38" i="2"/>
  <c r="J36" i="2"/>
  <c r="J34" i="2"/>
  <c r="J33" i="2"/>
  <c r="J32" i="2"/>
  <c r="J31" i="2"/>
  <c r="J30" i="2"/>
  <c r="J29" i="2"/>
  <c r="J28" i="2"/>
  <c r="J27" i="2"/>
  <c r="J26" i="2"/>
  <c r="J25" i="2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<sst xmlns="http://schemas.openxmlformats.org/spreadsheetml/2006/main" count="102" uniqueCount="97">
  <si>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</si>
  <si>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</si>
  <si>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</si>
  <si>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</si>
  <si>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</si>
  <si>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</si>
  <si>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</si>
  <si>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</si>
  <si>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</si>
  <si>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</si>
  <si>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</si>
  <si>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</si>
  <si>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</si>
  <si>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</si>
  <si>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</si>
  <si>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</si>
  <si>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</si>
  <si>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</si>
  <si>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</si>
  <si>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</si>
  <si>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</si>
  <si>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</si>
  <si>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</si>
  <si>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</si>
  <si>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</si>
  <si>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</si>
  <si>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</si>
  <si>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</si>
  <si>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</si>
  <si>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</si>
  <si>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</si>
  <si>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</si>
  <si>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</si>
  <si>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</si>
  <si>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</si>
  <si>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</si>
  <si>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</si>
  <si>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</si>
  <si>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</si>
  <si>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</si>
  <si>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</si>
  <si>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</si>
  <si>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</si>
  <si>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</si>
  <si>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</si>
  <si>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</si>
  <si>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</si>
  <si>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</si>
  <si>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</si>
  <si>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</si>
  <si>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</si>
  <si>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</si>
  <si>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</si>
  <si>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</si>
  <si>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</si>
  <si>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</si>
  <si>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</si>
  <si>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</si>
  <si>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</si>
  <si>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</si>
  <si>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</si>
  <si>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</si>
  <si>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</si>
  <si>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</si>
  <si>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</si>
  <si>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</si>
  <si>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</si>
  <si>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</si>
  <si>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</si>
  <si>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</si>
  <si>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</si>
  <si>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SIETCO CRUDE (SPOT)</t>
  </si>
  <si>
    <t>Shell International Eastern Trading Company</t>
  </si>
  <si>
    <t>The Metropolis Tower 1,</t>
  </si>
  <si>
    <t xml:space="preserve">9 North Buona Vista Drive, </t>
  </si>
  <si>
    <t xml:space="preserve">#07-01, Singapore, 138588, SINGAPORE </t>
  </si>
  <si>
    <t>CSK Endeavour</t>
  </si>
  <si>
    <t>Torm Ingeborg</t>
  </si>
  <si>
    <t>Torm Valborg</t>
  </si>
  <si>
    <t>Bunga Kelana 9</t>
  </si>
  <si>
    <t>Crescent River</t>
  </si>
  <si>
    <t>NS Columbus</t>
  </si>
  <si>
    <t>01 Aug to 31 Aug 2020</t>
  </si>
  <si>
    <t>1404/2021</t>
  </si>
  <si>
    <t>New Advance</t>
  </si>
  <si>
    <t>Bunga Kelana 8</t>
  </si>
  <si>
    <t>Omera Legacy</t>
  </si>
  <si>
    <t>Sonangol Maiombe</t>
  </si>
  <si>
    <t>Levantine Sea</t>
  </si>
  <si>
    <t>Minerva Maya</t>
  </si>
  <si>
    <t>Red Moon</t>
  </si>
  <si>
    <t>S-Trooper</t>
  </si>
  <si>
    <t>Stena Superior</t>
  </si>
  <si>
    <t>ETC Ramsis</t>
  </si>
  <si>
    <t>Bergina</t>
  </si>
  <si>
    <t>Bunga Kelana 7</t>
  </si>
  <si>
    <t>Eight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</si>
</sst>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9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  <font>
      <sz val="8"/>
      <color rgb="FF00206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 applyAlignment="1">
      <alignment horizontal="left"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20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3" fillId="0" borderId="61" xfId="0" applyFont="1" applyBorder="1" applyAlignment="1">
      <alignment horizontal="left" vertical="center" indent="1"/>
    </xf>
    <xf numFmtId="0" fontId="27" fillId="0" borderId="62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8" fillId="0" borderId="62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0" fontId="28" fillId="0" borderId="27" xfId="0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J54" sqref="J54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50"/>
      <c r="D1" s="150"/>
      <c r="E1" s="150"/>
      <c r="F1" s="4"/>
      <c r="G1" s="4"/>
      <c r="H1" s="4"/>
      <c r="I1" s="8"/>
      <c r="J1" s="155"/>
      <c r="K1" s="155"/>
      <c r="L1" s="155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7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8" t="s">
        <v>9</v>
      </c>
      <c r="C5" s="159"/>
      <c r="D5" s="159"/>
      <c r="E5" s="160"/>
      <c r="F5" s="2"/>
      <c r="G5" s="61" t="s">
        <v>10</v>
      </c>
      <c r="H5" s="58" t="s">
        <v>83</v>
      </c>
      <c r="I5" s="58"/>
      <c r="J5" s="58"/>
      <c r="K5" s="59"/>
      <c r="L5" s="68"/>
      <c r="M5" s="10"/>
    </row>
    <row r="6" spans="1:29" ht="15.95" customHeight="1" x14ac:dyDescent="0.2">
      <c r="A6" s="66"/>
      <c r="B6" s="163" t="s">
        <v>72</v>
      </c>
      <c r="C6" s="164"/>
      <c r="D6" s="164"/>
      <c r="E6" s="165"/>
      <c r="F6" s="3"/>
      <c r="G6" s="54" t="s">
        <v>11</v>
      </c>
      <c r="H6" s="161">
        <v>44078</v>
      </c>
      <c r="I6" s="161"/>
      <c r="J6" s="161"/>
      <c r="K6" s="162"/>
      <c r="L6" s="69"/>
      <c r="M6" s="10"/>
    </row>
    <row r="7" spans="1:29" ht="15.95" customHeight="1" x14ac:dyDescent="0.2">
      <c r="A7" s="66"/>
      <c r="B7" s="166" t="s">
        <v>73</v>
      </c>
      <c r="C7" s="167"/>
      <c r="D7" s="167"/>
      <c r="E7" s="16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66" t="s">
        <v>74</v>
      </c>
      <c r="C8" s="167"/>
      <c r="D8" s="167"/>
      <c r="E8" s="168"/>
      <c r="F8" s="64"/>
      <c r="G8" s="49" t="s">
        <v>12</v>
      </c>
      <c r="H8" s="172" t="str">
        <f>H5</f>
        <v>1404/2021</v>
      </c>
      <c r="I8" s="172"/>
      <c r="J8" s="172"/>
      <c r="K8" s="173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69" t="s">
        <v>75</v>
      </c>
      <c r="C9" s="170"/>
      <c r="D9" s="170"/>
      <c r="E9" s="17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4" t="s">
        <v>30</v>
      </c>
      <c r="C10" s="174"/>
      <c r="D10" s="141" t="s">
        <v>39</v>
      </c>
      <c r="E10" s="142"/>
      <c r="F10" s="64"/>
      <c r="G10" s="101" t="s">
        <v>13</v>
      </c>
      <c r="H10" s="146" t="s">
        <v>71</v>
      </c>
      <c r="I10" s="147"/>
      <c r="J10" s="147"/>
      <c r="K10" s="148"/>
      <c r="L10" s="69"/>
      <c r="M10" s="10"/>
    </row>
    <row r="11" spans="1:29" ht="15.95" customHeight="1" x14ac:dyDescent="0.2">
      <c r="A11" s="66"/>
      <c r="B11" s="145"/>
      <c r="C11" s="145"/>
      <c r="D11" s="151"/>
      <c r="E11" s="151"/>
      <c r="F11" s="64"/>
      <c r="G11" s="42" t="s">
        <v>35</v>
      </c>
      <c r="H11" s="143" t="s">
        <v>82</v>
      </c>
      <c r="I11" s="144"/>
      <c r="J11" s="144"/>
      <c r="K11" s="144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2" t="s">
        <v>14</v>
      </c>
      <c r="C13" s="153"/>
      <c r="D13" s="153"/>
      <c r="E13" s="153"/>
      <c r="F13" s="153"/>
      <c r="G13" s="153"/>
      <c r="H13" s="153"/>
      <c r="I13" s="153"/>
      <c r="J13" s="153"/>
      <c r="K13" s="154"/>
      <c r="L13" s="68"/>
      <c r="M13" s="10"/>
      <c r="Q13" s="16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49" t="s">
        <v>37</v>
      </c>
      <c r="E15" s="114"/>
      <c r="F15" s="114"/>
      <c r="G15" s="114"/>
      <c r="H15" s="114"/>
      <c r="I15" s="114"/>
      <c r="J15" s="114"/>
      <c r="K15" s="115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49" t="s">
        <v>34</v>
      </c>
      <c r="E17" s="114"/>
      <c r="F17" s="114"/>
      <c r="G17" s="114"/>
      <c r="H17" s="114"/>
      <c r="I17" s="114"/>
      <c r="J17" s="114"/>
      <c r="K17" s="115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4" t="s">
        <v>36</v>
      </c>
      <c r="E19" s="114"/>
      <c r="F19" s="114"/>
      <c r="G19" s="114"/>
      <c r="H19" s="114"/>
      <c r="I19" s="114"/>
      <c r="J19" s="114"/>
      <c r="K19" s="115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6" t="s">
        <v>18</v>
      </c>
      <c r="C22" s="117"/>
      <c r="D22" s="117"/>
      <c r="E22" s="117"/>
      <c r="F22" s="117"/>
      <c r="G22" s="117"/>
      <c r="H22" s="117"/>
      <c r="I22" s="117"/>
      <c r="J22" s="117"/>
      <c r="K22" s="118"/>
      <c r="L22" s="68"/>
      <c r="M22" s="10"/>
    </row>
    <row r="23" spans="1:29" s="41" customFormat="1" ht="18" customHeight="1" x14ac:dyDescent="0.2">
      <c r="A23" s="71"/>
      <c r="B23" s="39" t="s">
        <v>19</v>
      </c>
      <c r="C23" s="119" t="s">
        <v>20</v>
      </c>
      <c r="D23" s="119"/>
      <c r="E23" s="119"/>
      <c r="F23" s="119"/>
      <c r="G23" s="119"/>
      <c r="H23" s="63" t="s">
        <v>21</v>
      </c>
      <c r="I23" s="63" t="s">
        <v>0</v>
      </c>
      <c r="J23" s="119" t="s">
        <v>22</v>
      </c>
      <c r="K23" s="120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">
      <c r="A24" s="71"/>
      <c r="B24" s="44">
        <v>1</v>
      </c>
      <c r="C24" s="111" t="str">
        <f>N24</f>
        <v>CSK Endeavour</v>
      </c>
      <c r="D24" s="111"/>
      <c r="E24" s="111"/>
      <c r="F24" s="111"/>
      <c r="G24" s="111"/>
      <c r="H24" s="46">
        <v>1</v>
      </c>
      <c r="I24" s="52">
        <v>50</v>
      </c>
      <c r="J24" s="109">
        <f>H24*I24</f>
        <v>50</v>
      </c>
      <c r="K24" s="110"/>
      <c r="L24" s="72"/>
      <c r="M24" s="40"/>
      <c r="N24" s="175" t="s">
        <v>76</v>
      </c>
      <c r="P24" s="85" t="s">
        <v>50</v>
      </c>
      <c r="Q24" s="107" t="s">
        <v>76</v>
      </c>
      <c r="R24"/>
      <c r="S24"/>
      <c r="T24"/>
      <c r="U24"/>
      <c r="V24"/>
    </row>
    <row r="25" spans="1:29" ht="15" customHeight="1" x14ac:dyDescent="0.2">
      <c r="A25" s="66"/>
      <c r="B25" s="50">
        <v>2</v>
      </c>
      <c r="C25" s="111" t="str">
        <f t="shared" ref="C25:C40" si="0">N25</f>
        <v>Torm Ingeborg</v>
      </c>
      <c r="D25" s="111"/>
      <c r="E25" s="111"/>
      <c r="F25" s="111"/>
      <c r="G25" s="111"/>
      <c r="H25" s="46">
        <v>1</v>
      </c>
      <c r="I25" s="52">
        <v>50</v>
      </c>
      <c r="J25" s="109">
        <f t="shared" ref="J25:J30" si="1">H25*I25</f>
        <v>50</v>
      </c>
      <c r="K25" s="110"/>
      <c r="L25" s="69"/>
      <c r="M25" s="10"/>
      <c r="N25" s="176" t="s">
        <v>77</v>
      </c>
      <c r="P25" s="84" t="s">
        <v>51</v>
      </c>
      <c r="Q25" s="108" t="s">
        <v>77</v>
      </c>
    </row>
    <row r="26" spans="1:29" ht="15" customHeight="1" x14ac:dyDescent="0.2">
      <c r="A26" s="66"/>
      <c r="B26" s="44">
        <v>3</v>
      </c>
      <c r="C26" s="111" t="str">
        <f t="shared" si="0"/>
        <v>Torm Valborg</v>
      </c>
      <c r="D26" s="111"/>
      <c r="E26" s="111"/>
      <c r="F26" s="111"/>
      <c r="G26" s="111"/>
      <c r="H26" s="46">
        <v>1</v>
      </c>
      <c r="I26" s="52">
        <v>50</v>
      </c>
      <c r="J26" s="109">
        <f t="shared" si="1"/>
        <v>50</v>
      </c>
      <c r="K26" s="110"/>
      <c r="L26" s="69"/>
      <c r="M26" s="10"/>
      <c r="N26" s="176" t="s">
        <v>78</v>
      </c>
      <c r="P26" s="90" t="s">
        <v>52</v>
      </c>
      <c r="Q26" s="95" t="s">
        <v>78</v>
      </c>
    </row>
    <row r="27" spans="1:29" ht="15" customHeight="1" x14ac:dyDescent="0.2">
      <c r="A27" s="66"/>
      <c r="B27" s="50">
        <v>4</v>
      </c>
      <c r="C27" s="111" t="str">
        <f t="shared" si="0"/>
        <v>Bunga Kelana 9</v>
      </c>
      <c r="D27" s="111"/>
      <c r="E27" s="111"/>
      <c r="F27" s="111"/>
      <c r="G27" s="111"/>
      <c r="H27" s="46">
        <v>1</v>
      </c>
      <c r="I27" s="52">
        <v>50</v>
      </c>
      <c r="J27" s="109">
        <f t="shared" si="1"/>
        <v>50</v>
      </c>
      <c r="K27" s="110"/>
      <c r="L27" s="69"/>
      <c r="M27" s="10"/>
      <c r="N27" s="176" t="s">
        <v>79</v>
      </c>
      <c r="P27" s="88" t="s">
        <v>53</v>
      </c>
      <c r="Q27" s="95" t="s">
        <v>79</v>
      </c>
    </row>
    <row r="28" spans="1:29" ht="15" customHeight="1" x14ac:dyDescent="0.2">
      <c r="A28" s="66"/>
      <c r="B28" s="44">
        <v>5</v>
      </c>
      <c r="C28" s="111" t="str">
        <f t="shared" si="0"/>
        <v>Crescent River</v>
      </c>
      <c r="D28" s="111"/>
      <c r="E28" s="111"/>
      <c r="F28" s="111"/>
      <c r="G28" s="111"/>
      <c r="H28" s="46">
        <v>1</v>
      </c>
      <c r="I28" s="52">
        <v>50</v>
      </c>
      <c r="J28" s="109">
        <f t="shared" si="1"/>
        <v>50</v>
      </c>
      <c r="K28" s="110"/>
      <c r="L28" s="69"/>
      <c r="M28" s="10"/>
      <c r="N28" s="176" t="s">
        <v>80</v>
      </c>
      <c r="P28" s="90" t="s">
        <v>54</v>
      </c>
      <c r="Q28" s="95" t="s">
        <v>80</v>
      </c>
    </row>
    <row r="29" spans="1:29" ht="15" customHeight="1" x14ac:dyDescent="0.2">
      <c r="A29" s="66"/>
      <c r="B29" s="50">
        <v>6</v>
      </c>
      <c r="C29" s="111" t="str">
        <f t="shared" si="0"/>
        <v>New Advance</v>
      </c>
      <c r="D29" s="111"/>
      <c r="E29" s="111"/>
      <c r="F29" s="111"/>
      <c r="G29" s="111"/>
      <c r="H29" s="46">
        <v>1</v>
      </c>
      <c r="I29" s="52">
        <v>50</v>
      </c>
      <c r="J29" s="109">
        <f t="shared" si="1"/>
        <v>50</v>
      </c>
      <c r="K29" s="110"/>
      <c r="L29" s="73"/>
      <c r="M29" s="10"/>
      <c r="N29" s="176" t="s">
        <v>84</v>
      </c>
      <c r="P29" s="86" t="s">
        <v>55</v>
      </c>
      <c r="Q29" s="95" t="s">
        <v>81</v>
      </c>
    </row>
    <row r="30" spans="1:29" ht="15" customHeight="1" x14ac:dyDescent="0.2">
      <c r="A30" s="66"/>
      <c r="B30" s="44">
        <v>7</v>
      </c>
      <c r="C30" s="111" t="str">
        <f t="shared" si="0"/>
        <v>Bunga Kelana 8</v>
      </c>
      <c r="D30" s="111"/>
      <c r="E30" s="111"/>
      <c r="F30" s="111"/>
      <c r="G30" s="111"/>
      <c r="H30" s="46">
        <v>1</v>
      </c>
      <c r="I30" s="52">
        <v>50</v>
      </c>
      <c r="J30" s="109">
        <f t="shared" si="1"/>
        <v>50</v>
      </c>
      <c r="K30" s="110"/>
      <c r="L30" s="73"/>
      <c r="M30" s="10"/>
      <c r="N30" s="176" t="s">
        <v>85</v>
      </c>
      <c r="P30" s="85" t="s">
        <v>56</v>
      </c>
      <c r="Q30" s="102"/>
    </row>
    <row r="31" spans="1:29" ht="15" customHeight="1" x14ac:dyDescent="0.2">
      <c r="A31" s="66"/>
      <c r="B31" s="50">
        <v>8</v>
      </c>
      <c r="C31" s="111" t="str">
        <f t="shared" si="0"/>
        <v>Omera Legacy</v>
      </c>
      <c r="D31" s="111"/>
      <c r="E31" s="111"/>
      <c r="F31" s="111"/>
      <c r="G31" s="111"/>
      <c r="H31" s="46">
        <v>1</v>
      </c>
      <c r="I31" s="52">
        <v>50</v>
      </c>
      <c r="J31" s="109">
        <f t="shared" ref="J31:J37" si="2">IF(C31="","",H31*I31)</f>
        <v>50</v>
      </c>
      <c r="K31" s="110"/>
      <c r="L31" s="73"/>
      <c r="M31" s="10"/>
      <c r="N31" s="176" t="s">
        <v>86</v>
      </c>
      <c r="P31" s="84" t="s">
        <v>57</v>
      </c>
      <c r="Q31" s="103"/>
    </row>
    <row r="32" spans="1:29" ht="15" customHeight="1" x14ac:dyDescent="0.2">
      <c r="A32" s="66"/>
      <c r="B32" s="44">
        <v>9</v>
      </c>
      <c r="C32" s="111" t="str">
        <f t="shared" si="0"/>
        <v>Sonangol Maiombe</v>
      </c>
      <c r="D32" s="111"/>
      <c r="E32" s="111"/>
      <c r="F32" s="111"/>
      <c r="G32" s="111"/>
      <c r="H32" s="46">
        <v>1</v>
      </c>
      <c r="I32" s="52">
        <v>50</v>
      </c>
      <c r="J32" s="109">
        <f t="shared" si="2"/>
        <v>50</v>
      </c>
      <c r="K32" s="110"/>
      <c r="L32" s="73"/>
      <c r="M32" s="10"/>
      <c r="N32" s="176" t="s">
        <v>87</v>
      </c>
      <c r="P32" s="85" t="s">
        <v>58</v>
      </c>
      <c r="Q32" s="102"/>
    </row>
    <row r="33" spans="1:17" ht="15" customHeight="1" x14ac:dyDescent="0.2">
      <c r="A33" s="66"/>
      <c r="B33" s="50">
        <v>10</v>
      </c>
      <c r="C33" s="111" t="str">
        <f t="shared" si="0"/>
        <v>Levantine Sea</v>
      </c>
      <c r="D33" s="111"/>
      <c r="E33" s="111"/>
      <c r="F33" s="111"/>
      <c r="G33" s="111"/>
      <c r="H33" s="46">
        <v>1</v>
      </c>
      <c r="I33" s="52">
        <v>50</v>
      </c>
      <c r="J33" s="109">
        <f t="shared" si="2"/>
        <v>50</v>
      </c>
      <c r="K33" s="110"/>
      <c r="L33" s="73"/>
      <c r="M33" s="10"/>
      <c r="N33" s="176" t="s">
        <v>88</v>
      </c>
      <c r="P33" s="84" t="s">
        <v>59</v>
      </c>
      <c r="Q33" s="102"/>
    </row>
    <row r="34" spans="1:17" ht="15" customHeight="1" x14ac:dyDescent="0.2">
      <c r="A34" s="66"/>
      <c r="B34" s="44">
        <v>11</v>
      </c>
      <c r="C34" s="111" t="str">
        <f t="shared" si="0"/>
        <v>Minerva Maya</v>
      </c>
      <c r="D34" s="111"/>
      <c r="E34" s="111"/>
      <c r="F34" s="111"/>
      <c r="G34" s="111"/>
      <c r="H34" s="46">
        <v>1</v>
      </c>
      <c r="I34" s="52">
        <v>50</v>
      </c>
      <c r="J34" s="109">
        <f t="shared" si="2"/>
        <v>50</v>
      </c>
      <c r="K34" s="110"/>
      <c r="L34" s="73"/>
      <c r="M34" s="10"/>
      <c r="N34" s="176" t="s">
        <v>89</v>
      </c>
      <c r="P34" s="84" t="s">
        <v>60</v>
      </c>
      <c r="Q34" s="104"/>
    </row>
    <row r="35" spans="1:17" ht="15" customHeight="1" x14ac:dyDescent="0.2">
      <c r="A35" s="66"/>
      <c r="B35" s="50">
        <v>12</v>
      </c>
      <c r="C35" s="111" t="str">
        <f t="shared" si="0"/>
        <v>Red Moon</v>
      </c>
      <c r="D35" s="111"/>
      <c r="E35" s="111"/>
      <c r="F35" s="111"/>
      <c r="G35" s="111"/>
      <c r="H35" s="46">
        <v>1</v>
      </c>
      <c r="I35" s="52">
        <v>50</v>
      </c>
      <c r="J35" s="109">
        <f t="shared" si="2"/>
        <v>50</v>
      </c>
      <c r="K35" s="110"/>
      <c r="L35" s="73"/>
      <c r="M35" s="10"/>
      <c r="N35" s="176" t="s">
        <v>90</v>
      </c>
      <c r="P35" s="90" t="s">
        <v>61</v>
      </c>
      <c r="Q35" s="105"/>
    </row>
    <row r="36" spans="1:17" ht="15" customHeight="1" x14ac:dyDescent="0.2">
      <c r="A36" s="66"/>
      <c r="B36" s="44">
        <v>13</v>
      </c>
      <c r="C36" s="111" t="str">
        <f t="shared" si="0"/>
        <v>S-Trooper</v>
      </c>
      <c r="D36" s="111"/>
      <c r="E36" s="111"/>
      <c r="F36" s="111"/>
      <c r="G36" s="111"/>
      <c r="H36" s="46">
        <v>1</v>
      </c>
      <c r="I36" s="52">
        <v>50</v>
      </c>
      <c r="J36" s="109">
        <f t="shared" si="2"/>
        <v>50</v>
      </c>
      <c r="K36" s="110"/>
      <c r="L36" s="73"/>
      <c r="M36" s="10"/>
      <c r="N36" s="176" t="s">
        <v>91</v>
      </c>
      <c r="P36" s="84" t="s">
        <v>62</v>
      </c>
      <c r="Q36" s="105"/>
    </row>
    <row r="37" spans="1:17" ht="15" customHeight="1" x14ac:dyDescent="0.2">
      <c r="A37" s="66"/>
      <c r="B37" s="50">
        <v>14</v>
      </c>
      <c r="C37" s="111" t="str">
        <f t="shared" si="0"/>
        <v>Stena Superior</v>
      </c>
      <c r="D37" s="111"/>
      <c r="E37" s="111"/>
      <c r="F37" s="111"/>
      <c r="G37" s="111"/>
      <c r="H37" s="46">
        <v>1</v>
      </c>
      <c r="I37" s="52">
        <v>50</v>
      </c>
      <c r="J37" s="109">
        <f t="shared" si="2"/>
        <v>50</v>
      </c>
      <c r="K37" s="110"/>
      <c r="L37" s="73"/>
      <c r="M37" s="10"/>
      <c r="N37" s="176" t="s">
        <v>92</v>
      </c>
      <c r="P37" s="85" t="s">
        <v>41</v>
      </c>
      <c r="Q37" s="105"/>
    </row>
    <row r="38" spans="1:17" ht="15" customHeight="1" x14ac:dyDescent="0.2">
      <c r="A38" s="66"/>
      <c r="B38" s="44">
        <v>15</v>
      </c>
      <c r="C38" s="111" t="str">
        <f t="shared" si="0"/>
        <v>ETC Ramsis</v>
      </c>
      <c r="D38" s="111"/>
      <c r="E38" s="111"/>
      <c r="F38" s="111"/>
      <c r="G38" s="111"/>
      <c r="H38" s="46">
        <v>1</v>
      </c>
      <c r="I38" s="52">
        <v>50</v>
      </c>
      <c r="J38" s="109">
        <f>IF(C38="","",H38*I38)</f>
        <v>50</v>
      </c>
      <c r="K38" s="110"/>
      <c r="L38" s="73"/>
      <c r="M38" s="10"/>
      <c r="N38" s="176" t="s">
        <v>93</v>
      </c>
      <c r="P38" s="84" t="s">
        <v>42</v>
      </c>
      <c r="Q38" s="102"/>
    </row>
    <row r="39" spans="1:17" ht="15" customHeight="1" x14ac:dyDescent="0.2">
      <c r="A39" s="66"/>
      <c r="B39" s="50">
        <v>16</v>
      </c>
      <c r="C39" s="111" t="str">
        <f t="shared" si="0"/>
        <v>Bergina</v>
      </c>
      <c r="D39" s="111"/>
      <c r="E39" s="111"/>
      <c r="F39" s="111"/>
      <c r="G39" s="111"/>
      <c r="H39" s="46">
        <v>1</v>
      </c>
      <c r="I39" s="52">
        <v>50</v>
      </c>
      <c r="J39" s="109">
        <f>IF(C39="","",H39*I39)</f>
        <v>50</v>
      </c>
      <c r="K39" s="110"/>
      <c r="L39" s="73"/>
      <c r="M39" s="10"/>
      <c r="N39" s="176" t="s">
        <v>94</v>
      </c>
      <c r="P39" s="87" t="s">
        <v>43</v>
      </c>
      <c r="Q39" s="106"/>
    </row>
    <row r="40" spans="1:17" ht="15" customHeight="1" x14ac:dyDescent="0.2">
      <c r="A40" s="66"/>
      <c r="B40" s="44">
        <v>17</v>
      </c>
      <c r="C40" s="111" t="str">
        <f t="shared" si="0"/>
        <v>Bunga Kelana 7</v>
      </c>
      <c r="D40" s="111"/>
      <c r="E40" s="111"/>
      <c r="F40" s="111"/>
      <c r="G40" s="111"/>
      <c r="H40" s="46">
        <v>1</v>
      </c>
      <c r="I40" s="52">
        <v>50</v>
      </c>
      <c r="J40" s="109">
        <f>IF(C40="","",H40*I40)</f>
        <v>50</v>
      </c>
      <c r="K40" s="110"/>
      <c r="L40" s="73"/>
      <c r="M40" s="10"/>
      <c r="N40" s="177" t="s">
        <v>95</v>
      </c>
      <c r="P40" s="86" t="s">
        <v>44</v>
      </c>
    </row>
    <row r="41" spans="1:17" ht="15" hidden="1" customHeight="1" x14ac:dyDescent="0.2">
      <c r="A41" s="66"/>
      <c r="B41" s="50"/>
      <c r="C41" s="128"/>
      <c r="D41" s="129"/>
      <c r="E41" s="129"/>
      <c r="F41" s="129"/>
      <c r="G41" s="130"/>
      <c r="H41" s="46"/>
      <c r="I41" s="52"/>
      <c r="J41" s="109"/>
      <c r="K41" s="110"/>
      <c r="L41" s="73"/>
      <c r="M41" s="10"/>
      <c r="P41" s="85"/>
    </row>
    <row r="42" spans="1:17" ht="15" customHeight="1" x14ac:dyDescent="0.2">
      <c r="A42" s="66"/>
      <c r="B42" s="45"/>
      <c r="C42" s="125"/>
      <c r="D42" s="125"/>
      <c r="E42" s="125"/>
      <c r="F42" s="125"/>
      <c r="G42" s="125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17" ht="15" hidden="1" customHeight="1" x14ac:dyDescent="0.2">
      <c r="A43" s="66"/>
      <c r="B43" s="51"/>
      <c r="C43" s="137"/>
      <c r="D43" s="137"/>
      <c r="E43" s="137"/>
      <c r="F43" s="137"/>
      <c r="G43" s="137"/>
      <c r="H43" s="43"/>
      <c r="I43" s="28"/>
      <c r="J43" s="123">
        <v>0</v>
      </c>
      <c r="K43" s="124"/>
      <c r="L43" s="69"/>
      <c r="M43" s="10"/>
      <c r="P43" s="85" t="s">
        <v>46</v>
      </c>
    </row>
    <row r="44" spans="1:17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9">
        <f>SUM(J24:K43)</f>
        <v>850</v>
      </c>
      <c r="K44" s="140"/>
      <c r="L44" s="69"/>
      <c r="M44" s="10"/>
      <c r="P44" s="86" t="s">
        <v>47</v>
      </c>
    </row>
    <row r="45" spans="1:17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8"/>
      <c r="K45" s="138"/>
      <c r="L45" s="69"/>
      <c r="M45" s="10"/>
      <c r="P45" s="85" t="s">
        <v>48</v>
      </c>
    </row>
    <row r="46" spans="1:17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">
      <c r="A47" s="66"/>
      <c r="B47" s="121" t="s">
        <v>38</v>
      </c>
      <c r="C47" s="122"/>
      <c r="D47" s="122"/>
      <c r="E47" s="122"/>
      <c r="F47" s="53"/>
      <c r="G47" s="53"/>
      <c r="H47" s="126">
        <f>J44</f>
        <v>850</v>
      </c>
      <c r="I47" s="126"/>
      <c r="J47" s="126"/>
      <c r="K47" s="127"/>
      <c r="L47" s="68"/>
      <c r="M47" s="10"/>
    </row>
    <row r="48" spans="1:17" ht="15.95" customHeight="1" x14ac:dyDescent="0.2">
      <c r="A48" s="66"/>
      <c r="B48" s="132" t="s">
        <v>96</v>
      </c>
      <c r="C48" s="133"/>
      <c r="D48" s="133"/>
      <c r="E48" s="133"/>
      <c r="F48" s="133"/>
      <c r="G48" s="133"/>
      <c r="H48" s="133"/>
      <c r="I48" s="133"/>
      <c r="J48" s="133"/>
      <c r="K48" s="134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5">
        <f>IF(H6="","",H6+60)</f>
        <v>44138</v>
      </c>
      <c r="K49" s="136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6" t="s">
        <v>65</v>
      </c>
      <c r="C54" s="97"/>
      <c r="D54" s="97"/>
      <c r="E54" s="97"/>
      <c r="F54" s="97"/>
      <c r="G54" s="97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8" t="s">
        <v>66</v>
      </c>
      <c r="C55" s="97"/>
      <c r="D55" s="97"/>
      <c r="E55" s="97"/>
      <c r="F55" s="97"/>
      <c r="G55" s="97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8" t="s">
        <v>67</v>
      </c>
      <c r="C56" s="97"/>
      <c r="D56" s="97"/>
      <c r="E56" s="97"/>
      <c r="F56" s="97"/>
      <c r="G56" s="97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8" t="s">
        <v>68</v>
      </c>
      <c r="C57" s="97"/>
      <c r="D57" s="97"/>
      <c r="E57" s="97"/>
      <c r="F57" s="97"/>
      <c r="G57" s="97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8" t="s">
        <v>69</v>
      </c>
      <c r="C58" s="97"/>
      <c r="D58" s="97"/>
      <c r="E58" s="97"/>
      <c r="F58" s="97"/>
      <c r="G58" s="97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8"/>
      <c r="C59" s="97"/>
      <c r="D59" s="97"/>
      <c r="E59" s="97"/>
      <c r="F59" s="97"/>
      <c r="G59" s="97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99" t="s">
        <v>70</v>
      </c>
      <c r="C60" s="36"/>
      <c r="D60" s="36"/>
      <c r="E60" s="36"/>
      <c r="F60" s="36"/>
      <c r="G60" s="100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1" t="s">
        <v>40</v>
      </c>
      <c r="J65" s="131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1" t="s">
        <v>27</v>
      </c>
      <c r="J66" s="131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3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2020-07-08T19:32:37Z</cp:lastPrinted>
  <dcterms:created xsi:type="dcterms:W3CDTF">2011-05-17T07:11:33Z</dcterms:created>
  <dcterms:modified xsi:type="dcterms:W3CDTF">2020-09-04T12:09:00Z</dcterms:modified>
</cp:coreProperties>
</file>