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emp\"/>
    </mc:Choice>
  </mc:AlternateContent>
  <xr:revisionPtr revIDLastSave="0" documentId="13_ncr:1_{4E1D7472-B03A-4EF7-BEED-0D1639D6D0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2" l="1"/>
  <c r="J32" i="2" l="1"/>
  <c r="J33" i="2"/>
  <c r="J34" i="2"/>
  <c r="J35" i="2"/>
  <c r="J36" i="2"/>
  <c r="J37" i="2"/>
  <c r="J38" i="2"/>
  <c r="J39" i="2"/>
  <c r="C30" i="2"/>
  <c r="C28" i="2"/>
  <c r="I28" i="2" s="1"/>
  <c r="J28" i="2" s="1"/>
  <c r="C29" i="2"/>
  <c r="I29" i="2" s="1"/>
  <c r="C25" i="2"/>
  <c r="I25" i="2" s="1"/>
  <c r="J25" i="2" s="1"/>
  <c r="C26" i="2"/>
  <c r="I26" i="2" s="1"/>
  <c r="J26" i="2" s="1"/>
  <c r="C27" i="2"/>
  <c r="I27" i="2" s="1"/>
  <c r="J27" i="2" s="1"/>
  <c r="C24" i="2"/>
  <c r="I24" i="2" s="1"/>
  <c r="J24" i="2" s="1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J31" i="2" s="1"/>
  <c r="I30" i="2"/>
  <c r="J30" i="2" s="1"/>
  <c r="J50" i="2"/>
  <c r="H8" i="2"/>
  <c r="H29" i="2" l="1"/>
  <c r="J29" i="2" s="1"/>
  <c r="N33" i="2"/>
  <c r="N34" i="2" s="1"/>
  <c r="J45" i="2"/>
  <c r="H48" i="2" s="1"/>
</calcChain>
</file>

<file path=xl/sharedStrings.xml><?xml version="1.0" encoding="utf-8"?>
<sst xmlns="http://schemas.openxmlformats.org/spreadsheetml/2006/main" count="107" uniqueCount="85">
  <si>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</si>
  <si>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</si>
  <si>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</si>
  <si>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</si>
  <si>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</si>
  <si>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</si>
  <si>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</si>
  <si>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</si>
  <si>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</si>
  <si>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</si>
  <si>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</si>
  <si>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</si>
  <si>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</si>
  <si>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</si>
  <si>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</si>
  <si>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</si>
  <si>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</si>
  <si>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</si>
  <si>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</si>
  <si>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</si>
  <si>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</si>
  <si>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</si>
  <si>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</si>
  <si>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</si>
  <si>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</si>
  <si>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</si>
  <si>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</si>
  <si>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</si>
  <si>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</si>
  <si>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</si>
  <si>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</si>
  <si>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</si>
  <si>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</si>
  <si>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</si>
  <si>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</si>
  <si>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</si>
  <si>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</si>
  <si>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</si>
  <si>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</si>
  <si>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</si>
  <si>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</si>
  <si>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</si>
  <si>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</si>
  <si>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</si>
  <si>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</si>
  <si>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</si>
  <si>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</si>
  <si>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</si>
  <si>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</si>
  <si>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</si>
  <si>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</si>
  <si>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</si>
  <si>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</si>
  <si>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</si>
  <si>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</si>
  <si>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</si>
  <si>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</si>
  <si>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</si>
  <si>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</si>
  <si>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</si>
  <si>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</si>
  <si>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</si>
  <si>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</si>
  <si>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</si>
  <si>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Bossa Nova Spirit</t>
  </si>
  <si>
    <t>Lambada Spirit</t>
  </si>
  <si>
    <t>Lena Knutsen</t>
  </si>
  <si>
    <t>Samba Spirit</t>
  </si>
  <si>
    <t>Sertanejo Spirit</t>
  </si>
  <si>
    <t>Tordis Knutsen</t>
  </si>
  <si>
    <t>Vigdis knutsen</t>
  </si>
  <si>
    <t>Crude BSL1</t>
  </si>
  <si>
    <t>Brazil Shipping Limited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</si>
  <si>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</si>
  <si>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</si>
  <si>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</si>
  <si>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</si>
  <si>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</si>
  <si>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</si>
  <si>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</si>
  <si>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</si>
  <si>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Windsor Knutsen</t>
  </si>
  <si>
    <t>Two Thousand Eight Hundred</t>
  </si>
  <si>
    <t>01 Sep to 30 Sep 2020</t>
  </si>
  <si>
    <t>1415/2021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</si>
</sst>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4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4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165" fontId="0" fillId="0" borderId="0" xfId="0" applyNumberFormat="1"/>
    <xf numFmtId="0" fontId="19" fillId="0" borderId="60" xfId="0" applyFont="1" applyBorder="1" applyAlignment="1">
      <alignment horizontal="left" vertical="center" indent="1"/>
    </xf>
    <xf numFmtId="0" fontId="19" fillId="0" borderId="20" xfId="0" applyFont="1" applyBorder="1" applyAlignment="1">
      <alignment horizontal="left" vertical="center" indent="1"/>
    </xf>
    <xf numFmtId="0" fontId="19" fillId="0" borderId="61" xfId="0" applyFont="1" applyBorder="1" applyAlignment="1">
      <alignment horizontal="left" vertical="center" indent="1"/>
    </xf>
    <xf numFmtId="0" fontId="20" fillId="0" borderId="35" xfId="0" applyFont="1" applyBorder="1"/>
    <xf numFmtId="0" fontId="15" fillId="0" borderId="0" xfId="0" applyFont="1"/>
    <xf numFmtId="0" fontId="21" fillId="0" borderId="35" xfId="0" applyFont="1" applyBorder="1"/>
    <xf numFmtId="0" fontId="21" fillId="0" borderId="37" xfId="0" applyFont="1" applyBorder="1"/>
    <xf numFmtId="0" fontId="21" fillId="0" borderId="38" xfId="0" applyFont="1" applyBorder="1"/>
    <xf numFmtId="0" fontId="22" fillId="0" borderId="1" xfId="0" applyFont="1" applyBorder="1" applyAlignment="1">
      <alignment horizontal="right" vertical="center"/>
    </xf>
    <xf numFmtId="0" fontId="19" fillId="0" borderId="60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19" fillId="0" borderId="61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 indent="1"/>
    </xf>
    <xf numFmtId="0" fontId="23" fillId="0" borderId="14" xfId="0" applyFont="1" applyBorder="1" applyAlignment="1">
      <alignment horizontal="left" vertical="center" indent="1"/>
    </xf>
    <xf numFmtId="0" fontId="23" fillId="0" borderId="15" xfId="0" applyFont="1" applyBorder="1" applyAlignment="1">
      <alignment horizontal="left" vertical="center" indent="1"/>
    </xf>
    <xf numFmtId="0" fontId="8" fillId="0" borderId="2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70</xdr:row>
      <xdr:rowOff>61822</xdr:rowOff>
    </xdr:from>
    <xdr:to>
      <xdr:col>10</xdr:col>
      <xdr:colOff>264564</xdr:colOff>
      <xdr:row>72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6"/>
  <sheetViews>
    <sheetView showZeros="0" tabSelected="1" view="pageBreakPreview" topLeftCell="A28" zoomScale="98" zoomScaleNormal="106" zoomScaleSheetLayoutView="98" workbookViewId="0">
      <selection activeCell="D19" sqref="D19:K19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10"/>
      <c r="D1" s="110"/>
      <c r="E1" s="110"/>
      <c r="F1" s="4"/>
      <c r="G1" s="4"/>
      <c r="H1" s="4"/>
      <c r="I1" s="8"/>
      <c r="J1" s="120"/>
      <c r="K1" s="120"/>
      <c r="L1" s="120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2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23" t="s">
        <v>9</v>
      </c>
      <c r="C5" s="124"/>
      <c r="D5" s="124"/>
      <c r="E5" s="125"/>
      <c r="F5" s="2"/>
      <c r="G5" s="61" t="s">
        <v>10</v>
      </c>
      <c r="H5" s="58" t="s">
        <v>84</v>
      </c>
      <c r="I5" s="58"/>
      <c r="J5" s="58"/>
      <c r="K5" s="59"/>
      <c r="L5" s="68"/>
      <c r="M5" s="10"/>
    </row>
    <row r="6" spans="1:29" ht="15.95" customHeight="1" x14ac:dyDescent="0.2">
      <c r="A6" s="66"/>
      <c r="B6" s="128" t="s">
        <v>72</v>
      </c>
      <c r="C6" s="129"/>
      <c r="D6" s="129"/>
      <c r="E6" s="130"/>
      <c r="F6" s="3"/>
      <c r="G6" s="54" t="s">
        <v>11</v>
      </c>
      <c r="H6" s="126">
        <v>44111</v>
      </c>
      <c r="I6" s="126"/>
      <c r="J6" s="126"/>
      <c r="K6" s="127"/>
      <c r="L6" s="69"/>
      <c r="M6" s="10"/>
    </row>
    <row r="7" spans="1:29" ht="15.95" customHeight="1" x14ac:dyDescent="0.2">
      <c r="A7" s="66"/>
      <c r="B7" s="131" t="s">
        <v>73</v>
      </c>
      <c r="C7" s="132"/>
      <c r="D7" s="132"/>
      <c r="E7" s="133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31" t="s">
        <v>74</v>
      </c>
      <c r="C8" s="132"/>
      <c r="D8" s="132"/>
      <c r="E8" s="133"/>
      <c r="F8" s="64"/>
      <c r="G8" s="49" t="s">
        <v>12</v>
      </c>
      <c r="H8" s="137" t="str">
        <f>H5</f>
        <v>1415/2021</v>
      </c>
      <c r="I8" s="137"/>
      <c r="J8" s="137"/>
      <c r="K8" s="138"/>
      <c r="L8" s="69"/>
      <c r="M8" s="11" t="s">
        <v>32</v>
      </c>
    </row>
    <row r="9" spans="1:29" ht="8.25" customHeight="1" x14ac:dyDescent="0.2">
      <c r="A9" s="66"/>
      <c r="B9" s="134"/>
      <c r="C9" s="135"/>
      <c r="D9" s="135"/>
      <c r="E9" s="136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39" t="s">
        <v>30</v>
      </c>
      <c r="C10" s="139"/>
      <c r="D10" s="140" t="s">
        <v>39</v>
      </c>
      <c r="E10" s="141"/>
      <c r="F10" s="64"/>
      <c r="G10" s="103" t="s">
        <v>13</v>
      </c>
      <c r="H10" s="148" t="s">
        <v>71</v>
      </c>
      <c r="I10" s="149"/>
      <c r="J10" s="149"/>
      <c r="K10" s="150"/>
      <c r="L10" s="69"/>
      <c r="M10" s="10"/>
    </row>
    <row r="11" spans="1:29" ht="15.95" customHeight="1" x14ac:dyDescent="0.2">
      <c r="A11" s="66"/>
      <c r="B11" s="147"/>
      <c r="C11" s="147"/>
      <c r="D11" s="111"/>
      <c r="E11" s="111"/>
      <c r="F11" s="64"/>
      <c r="G11" s="42" t="s">
        <v>35</v>
      </c>
      <c r="H11" s="145" t="s">
        <v>83</v>
      </c>
      <c r="I11" s="146"/>
      <c r="J11" s="146"/>
      <c r="K11" s="146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12" t="s">
        <v>14</v>
      </c>
      <c r="C13" s="113"/>
      <c r="D13" s="113"/>
      <c r="E13" s="113"/>
      <c r="F13" s="113"/>
      <c r="G13" s="113"/>
      <c r="H13" s="113"/>
      <c r="I13" s="113"/>
      <c r="J13" s="113"/>
      <c r="K13" s="114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5" t="s">
        <v>15</v>
      </c>
      <c r="C15" s="116"/>
      <c r="D15" s="117" t="s">
        <v>37</v>
      </c>
      <c r="E15" s="118"/>
      <c r="F15" s="118"/>
      <c r="G15" s="118"/>
      <c r="H15" s="118"/>
      <c r="I15" s="118"/>
      <c r="J15" s="118"/>
      <c r="K15" s="119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5" t="s">
        <v>16</v>
      </c>
      <c r="C17" s="116"/>
      <c r="D17" s="117" t="s">
        <v>34</v>
      </c>
      <c r="E17" s="118"/>
      <c r="F17" s="118"/>
      <c r="G17" s="118"/>
      <c r="H17" s="118"/>
      <c r="I17" s="118"/>
      <c r="J17" s="118"/>
      <c r="K17" s="119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5" t="s">
        <v>17</v>
      </c>
      <c r="C19" s="116"/>
      <c r="D19" s="118" t="s">
        <v>36</v>
      </c>
      <c r="E19" s="118"/>
      <c r="F19" s="118"/>
      <c r="G19" s="118"/>
      <c r="H19" s="118"/>
      <c r="I19" s="118"/>
      <c r="J19" s="118"/>
      <c r="K19" s="119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70" t="s">
        <v>18</v>
      </c>
      <c r="C22" s="171"/>
      <c r="D22" s="171"/>
      <c r="E22" s="171"/>
      <c r="F22" s="171"/>
      <c r="G22" s="171"/>
      <c r="H22" s="171"/>
      <c r="I22" s="171"/>
      <c r="J22" s="171"/>
      <c r="K22" s="172"/>
      <c r="L22" s="68"/>
      <c r="M22" s="10"/>
    </row>
    <row r="23" spans="1:29" s="41" customFormat="1" ht="18" customHeight="1" x14ac:dyDescent="0.2">
      <c r="A23" s="71"/>
      <c r="B23" s="39" t="s">
        <v>19</v>
      </c>
      <c r="C23" s="169" t="s">
        <v>20</v>
      </c>
      <c r="D23" s="169"/>
      <c r="E23" s="169"/>
      <c r="F23" s="169"/>
      <c r="G23" s="169"/>
      <c r="H23" s="63" t="s">
        <v>21</v>
      </c>
      <c r="I23" s="63" t="s">
        <v>0</v>
      </c>
      <c r="J23" s="169" t="s">
        <v>22</v>
      </c>
      <c r="K23" s="173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51" t="str">
        <f>N24</f>
        <v>Bossa Nova Spirit</v>
      </c>
      <c r="D24" s="151"/>
      <c r="E24" s="151"/>
      <c r="F24" s="151"/>
      <c r="G24" s="151"/>
      <c r="H24" s="46">
        <v>1</v>
      </c>
      <c r="I24" s="52">
        <f>IF(C24="","",350)</f>
        <v>350</v>
      </c>
      <c r="J24" s="108">
        <f>H24*I24</f>
        <v>350</v>
      </c>
      <c r="K24" s="109"/>
      <c r="L24" s="72"/>
      <c r="M24" s="40"/>
      <c r="N24" s="104" t="s">
        <v>64</v>
      </c>
      <c r="P24" s="85" t="s">
        <v>51</v>
      </c>
      <c r="Q24" s="95" t="s">
        <v>64</v>
      </c>
      <c r="S24" s="95" t="s">
        <v>64</v>
      </c>
      <c r="U24" s="95" t="s">
        <v>64</v>
      </c>
    </row>
    <row r="25" spans="1:29" ht="15" customHeight="1" x14ac:dyDescent="0.2">
      <c r="A25" s="66"/>
      <c r="B25" s="50">
        <v>2</v>
      </c>
      <c r="C25" s="151" t="str">
        <f t="shared" ref="C25:C27" si="0">N25</f>
        <v>Lambada Spirit</v>
      </c>
      <c r="D25" s="151"/>
      <c r="E25" s="151"/>
      <c r="F25" s="151"/>
      <c r="G25" s="151"/>
      <c r="H25" s="46">
        <v>1</v>
      </c>
      <c r="I25" s="52">
        <f t="shared" ref="I25:I39" si="1">IF(C25="","",350)</f>
        <v>350</v>
      </c>
      <c r="J25" s="108">
        <f t="shared" ref="J25:J30" si="2">H25*I25</f>
        <v>350</v>
      </c>
      <c r="K25" s="109"/>
      <c r="L25" s="69"/>
      <c r="M25" s="10"/>
      <c r="N25" s="105" t="s">
        <v>65</v>
      </c>
      <c r="P25" s="84" t="s">
        <v>52</v>
      </c>
      <c r="Q25" s="96" t="s">
        <v>65</v>
      </c>
      <c r="S25" s="96" t="s">
        <v>65</v>
      </c>
      <c r="U25" s="96" t="s">
        <v>65</v>
      </c>
    </row>
    <row r="26" spans="1:29" ht="15" customHeight="1" x14ac:dyDescent="0.2">
      <c r="A26" s="66"/>
      <c r="B26" s="50">
        <v>3</v>
      </c>
      <c r="C26" s="151" t="str">
        <f t="shared" si="0"/>
        <v>Lena Knutsen</v>
      </c>
      <c r="D26" s="151"/>
      <c r="E26" s="151"/>
      <c r="F26" s="151"/>
      <c r="G26" s="151"/>
      <c r="H26" s="46">
        <v>1</v>
      </c>
      <c r="I26" s="52">
        <f t="shared" si="1"/>
        <v>350</v>
      </c>
      <c r="J26" s="108">
        <f t="shared" si="2"/>
        <v>350</v>
      </c>
      <c r="K26" s="109"/>
      <c r="L26" s="69"/>
      <c r="M26" s="10"/>
      <c r="N26" s="105" t="s">
        <v>66</v>
      </c>
      <c r="P26" s="90" t="s">
        <v>53</v>
      </c>
      <c r="Q26" s="96" t="s">
        <v>66</v>
      </c>
      <c r="S26" s="96" t="s">
        <v>66</v>
      </c>
      <c r="U26" s="96" t="s">
        <v>66</v>
      </c>
    </row>
    <row r="27" spans="1:29" ht="15" customHeight="1" x14ac:dyDescent="0.2">
      <c r="A27" s="66"/>
      <c r="B27" s="50">
        <v>4</v>
      </c>
      <c r="C27" s="151" t="str">
        <f t="shared" si="0"/>
        <v>Samba Spirit</v>
      </c>
      <c r="D27" s="151"/>
      <c r="E27" s="151"/>
      <c r="F27" s="151"/>
      <c r="G27" s="151"/>
      <c r="H27" s="46">
        <v>1</v>
      </c>
      <c r="I27" s="52">
        <f t="shared" si="1"/>
        <v>350</v>
      </c>
      <c r="J27" s="108">
        <f t="shared" si="2"/>
        <v>350</v>
      </c>
      <c r="K27" s="109"/>
      <c r="L27" s="69"/>
      <c r="M27" s="10"/>
      <c r="N27" s="105" t="s">
        <v>67</v>
      </c>
      <c r="P27" s="88" t="s">
        <v>54</v>
      </c>
      <c r="Q27" s="96" t="s">
        <v>67</v>
      </c>
      <c r="S27" s="96" t="s">
        <v>67</v>
      </c>
      <c r="U27" s="96" t="s">
        <v>67</v>
      </c>
    </row>
    <row r="28" spans="1:29" ht="15" customHeight="1" x14ac:dyDescent="0.2">
      <c r="A28" s="66"/>
      <c r="B28" s="50">
        <v>5</v>
      </c>
      <c r="C28" s="151" t="str">
        <f t="shared" ref="C28:C29" si="3">N28</f>
        <v>Sertanejo Spirit</v>
      </c>
      <c r="D28" s="151"/>
      <c r="E28" s="151"/>
      <c r="F28" s="151"/>
      <c r="G28" s="151"/>
      <c r="H28" s="46">
        <v>1</v>
      </c>
      <c r="I28" s="52">
        <f t="shared" si="1"/>
        <v>350</v>
      </c>
      <c r="J28" s="108">
        <f t="shared" si="2"/>
        <v>350</v>
      </c>
      <c r="K28" s="109"/>
      <c r="L28" s="69"/>
      <c r="M28" s="10"/>
      <c r="N28" s="105" t="s">
        <v>68</v>
      </c>
      <c r="P28" s="90" t="s">
        <v>55</v>
      </c>
      <c r="Q28" s="96" t="s">
        <v>68</v>
      </c>
      <c r="S28" s="96" t="s">
        <v>68</v>
      </c>
      <c r="U28" s="96" t="s">
        <v>68</v>
      </c>
    </row>
    <row r="29" spans="1:29" ht="15" customHeight="1" x14ac:dyDescent="0.2">
      <c r="A29" s="66"/>
      <c r="B29" s="50">
        <v>6</v>
      </c>
      <c r="C29" s="151" t="str">
        <f t="shared" si="3"/>
        <v>Tordis Knutsen</v>
      </c>
      <c r="D29" s="151"/>
      <c r="E29" s="151"/>
      <c r="F29" s="151"/>
      <c r="G29" s="151"/>
      <c r="H29" s="46">
        <f t="shared" ref="H29:H39" si="4">IF(C29="","",1)</f>
        <v>1</v>
      </c>
      <c r="I29" s="52">
        <f t="shared" si="1"/>
        <v>350</v>
      </c>
      <c r="J29" s="108">
        <f t="shared" si="2"/>
        <v>350</v>
      </c>
      <c r="K29" s="109"/>
      <c r="L29" s="73"/>
      <c r="M29" s="10"/>
      <c r="N29" s="105" t="s">
        <v>69</v>
      </c>
      <c r="P29" s="86" t="s">
        <v>56</v>
      </c>
      <c r="Q29" s="96" t="s">
        <v>69</v>
      </c>
      <c r="S29" s="96" t="s">
        <v>69</v>
      </c>
      <c r="U29" s="96" t="s">
        <v>69</v>
      </c>
    </row>
    <row r="30" spans="1:29" ht="15" customHeight="1" x14ac:dyDescent="0.2">
      <c r="A30" s="66"/>
      <c r="B30" s="50">
        <v>7</v>
      </c>
      <c r="C30" s="151" t="str">
        <f t="shared" ref="C30" si="5">N30</f>
        <v>Windsor Knutsen</v>
      </c>
      <c r="D30" s="151"/>
      <c r="E30" s="151"/>
      <c r="F30" s="151"/>
      <c r="G30" s="151"/>
      <c r="H30" s="46">
        <v>1</v>
      </c>
      <c r="I30" s="52">
        <f t="shared" si="1"/>
        <v>350</v>
      </c>
      <c r="J30" s="108">
        <f t="shared" si="2"/>
        <v>350</v>
      </c>
      <c r="K30" s="109"/>
      <c r="L30" s="73"/>
      <c r="M30" s="10"/>
      <c r="N30" s="106" t="s">
        <v>81</v>
      </c>
      <c r="P30" s="85" t="s">
        <v>57</v>
      </c>
      <c r="Q30" s="97" t="s">
        <v>70</v>
      </c>
      <c r="S30" s="97" t="s">
        <v>70</v>
      </c>
      <c r="U30" s="97" t="s">
        <v>70</v>
      </c>
    </row>
    <row r="31" spans="1:29" ht="15" customHeight="1" x14ac:dyDescent="0.2">
      <c r="A31" s="66"/>
      <c r="B31" s="44">
        <v>8</v>
      </c>
      <c r="C31" s="151" t="str">
        <f t="shared" ref="C31" si="6">N31</f>
        <v>Vigdis knutsen</v>
      </c>
      <c r="D31" s="151"/>
      <c r="E31" s="151"/>
      <c r="F31" s="151"/>
      <c r="G31" s="151"/>
      <c r="H31" s="46">
        <v>1</v>
      </c>
      <c r="I31" s="52">
        <f t="shared" si="1"/>
        <v>350</v>
      </c>
      <c r="J31" s="108">
        <f t="shared" ref="J31:J39" si="7">IF(C31="","",H31*I31)</f>
        <v>350</v>
      </c>
      <c r="K31" s="109"/>
      <c r="L31" s="73"/>
      <c r="M31" s="10"/>
      <c r="N31" s="107" t="s">
        <v>70</v>
      </c>
      <c r="P31" s="84" t="s">
        <v>58</v>
      </c>
    </row>
    <row r="32" spans="1:29" ht="15" customHeight="1" x14ac:dyDescent="0.2">
      <c r="A32" s="66"/>
      <c r="B32" s="50"/>
      <c r="C32" s="142"/>
      <c r="D32" s="143"/>
      <c r="E32" s="143"/>
      <c r="F32" s="143"/>
      <c r="G32" s="144"/>
      <c r="H32" s="46" t="str">
        <f t="shared" si="4"/>
        <v/>
      </c>
      <c r="I32" s="52" t="str">
        <f t="shared" si="1"/>
        <v/>
      </c>
      <c r="J32" s="108" t="str">
        <f t="shared" si="7"/>
        <v/>
      </c>
      <c r="K32" s="109"/>
      <c r="L32" s="73"/>
      <c r="M32" s="10"/>
      <c r="P32" s="85" t="s">
        <v>59</v>
      </c>
    </row>
    <row r="33" spans="1:18" ht="15" customHeight="1" x14ac:dyDescent="0.2">
      <c r="A33" s="66"/>
      <c r="B33" s="50"/>
      <c r="C33" s="142"/>
      <c r="D33" s="143"/>
      <c r="E33" s="143"/>
      <c r="F33" s="143"/>
      <c r="G33" s="144"/>
      <c r="H33" s="46" t="str">
        <f t="shared" si="4"/>
        <v/>
      </c>
      <c r="I33" s="52" t="str">
        <f t="shared" si="1"/>
        <v/>
      </c>
      <c r="J33" s="108" t="str">
        <f t="shared" si="7"/>
        <v/>
      </c>
      <c r="K33" s="109"/>
      <c r="L33" s="73"/>
      <c r="M33" s="10"/>
      <c r="N33" s="94">
        <f>SUM(J24:K30)</f>
        <v>2450</v>
      </c>
      <c r="P33" s="84" t="s">
        <v>60</v>
      </c>
    </row>
    <row r="34" spans="1:18" ht="15" customHeight="1" x14ac:dyDescent="0.2">
      <c r="A34" s="66"/>
      <c r="B34" s="44"/>
      <c r="C34" s="142"/>
      <c r="D34" s="143"/>
      <c r="E34" s="143"/>
      <c r="F34" s="143"/>
      <c r="G34" s="144"/>
      <c r="H34" s="46" t="str">
        <f t="shared" si="4"/>
        <v/>
      </c>
      <c r="I34" s="52" t="str">
        <f t="shared" si="1"/>
        <v/>
      </c>
      <c r="J34" s="108" t="str">
        <f t="shared" si="7"/>
        <v/>
      </c>
      <c r="K34" s="109"/>
      <c r="L34" s="73"/>
      <c r="M34" s="10"/>
      <c r="N34" s="94">
        <f>N33-2100</f>
        <v>350</v>
      </c>
      <c r="P34" s="84" t="s">
        <v>61</v>
      </c>
    </row>
    <row r="35" spans="1:18" ht="15" customHeight="1" x14ac:dyDescent="0.2">
      <c r="A35" s="66"/>
      <c r="B35" s="44"/>
      <c r="C35" s="142"/>
      <c r="D35" s="143"/>
      <c r="E35" s="143"/>
      <c r="F35" s="143"/>
      <c r="G35" s="144"/>
      <c r="H35" s="46" t="str">
        <f t="shared" si="4"/>
        <v/>
      </c>
      <c r="I35" s="52" t="str">
        <f t="shared" si="1"/>
        <v/>
      </c>
      <c r="J35" s="108" t="str">
        <f t="shared" si="7"/>
        <v/>
      </c>
      <c r="K35" s="109"/>
      <c r="L35" s="73"/>
      <c r="M35" s="10"/>
      <c r="P35" s="90" t="s">
        <v>62</v>
      </c>
    </row>
    <row r="36" spans="1:18" ht="15" customHeight="1" x14ac:dyDescent="0.2">
      <c r="A36" s="66"/>
      <c r="B36" s="44"/>
      <c r="C36" s="142"/>
      <c r="D36" s="143"/>
      <c r="E36" s="143"/>
      <c r="F36" s="143"/>
      <c r="G36" s="144"/>
      <c r="H36" s="46" t="str">
        <f t="shared" si="4"/>
        <v/>
      </c>
      <c r="I36" s="52" t="str">
        <f t="shared" si="1"/>
        <v/>
      </c>
      <c r="J36" s="108" t="str">
        <f t="shared" si="7"/>
        <v/>
      </c>
      <c r="K36" s="109"/>
      <c r="L36" s="73"/>
      <c r="M36" s="10"/>
      <c r="P36" s="84" t="s">
        <v>63</v>
      </c>
    </row>
    <row r="37" spans="1:18" ht="15" customHeight="1" x14ac:dyDescent="0.2">
      <c r="A37" s="66"/>
      <c r="B37" s="44"/>
      <c r="C37" s="142"/>
      <c r="D37" s="143"/>
      <c r="E37" s="143"/>
      <c r="F37" s="143"/>
      <c r="G37" s="144"/>
      <c r="H37" s="46" t="str">
        <f t="shared" si="4"/>
        <v/>
      </c>
      <c r="I37" s="52" t="str">
        <f t="shared" si="1"/>
        <v/>
      </c>
      <c r="J37" s="108" t="str">
        <f t="shared" si="7"/>
        <v/>
      </c>
      <c r="K37" s="109"/>
      <c r="L37" s="73"/>
      <c r="M37" s="10"/>
      <c r="P37" s="85" t="s">
        <v>41</v>
      </c>
    </row>
    <row r="38" spans="1:18" ht="15" customHeight="1" x14ac:dyDescent="0.2">
      <c r="A38" s="66"/>
      <c r="B38" s="44"/>
      <c r="C38" s="142"/>
      <c r="D38" s="143"/>
      <c r="E38" s="143"/>
      <c r="F38" s="143"/>
      <c r="G38" s="144"/>
      <c r="H38" s="46" t="str">
        <f t="shared" si="4"/>
        <v/>
      </c>
      <c r="I38" s="52" t="str">
        <f t="shared" si="1"/>
        <v/>
      </c>
      <c r="J38" s="108" t="str">
        <f t="shared" si="7"/>
        <v/>
      </c>
      <c r="K38" s="109"/>
      <c r="L38" s="73"/>
      <c r="M38" s="10"/>
      <c r="P38" s="84" t="s">
        <v>42</v>
      </c>
    </row>
    <row r="39" spans="1:18" ht="15" customHeight="1" x14ac:dyDescent="0.2">
      <c r="A39" s="66"/>
      <c r="B39" s="44"/>
      <c r="C39" s="142"/>
      <c r="D39" s="143"/>
      <c r="E39" s="143"/>
      <c r="F39" s="143"/>
      <c r="G39" s="144"/>
      <c r="H39" s="46" t="str">
        <f t="shared" si="4"/>
        <v/>
      </c>
      <c r="I39" s="52" t="str">
        <f t="shared" si="1"/>
        <v/>
      </c>
      <c r="J39" s="108" t="str">
        <f t="shared" si="7"/>
        <v/>
      </c>
      <c r="K39" s="109"/>
      <c r="L39" s="73"/>
      <c r="M39" s="10"/>
      <c r="P39" s="87" t="s">
        <v>43</v>
      </c>
    </row>
    <row r="40" spans="1:18" ht="15" hidden="1" customHeight="1" x14ac:dyDescent="0.2">
      <c r="A40" s="66"/>
      <c r="B40" s="50"/>
      <c r="C40" s="142"/>
      <c r="D40" s="143"/>
      <c r="E40" s="143"/>
      <c r="F40" s="143"/>
      <c r="G40" s="144"/>
      <c r="H40" s="46"/>
      <c r="I40" s="52"/>
      <c r="J40" s="108"/>
      <c r="K40" s="109"/>
      <c r="L40" s="73"/>
      <c r="M40" s="10"/>
      <c r="P40" s="86" t="s">
        <v>44</v>
      </c>
    </row>
    <row r="41" spans="1:18" ht="15" hidden="1" customHeight="1" x14ac:dyDescent="0.2">
      <c r="A41" s="66"/>
      <c r="B41" s="44"/>
      <c r="C41" s="142"/>
      <c r="D41" s="143"/>
      <c r="E41" s="143"/>
      <c r="F41" s="143"/>
      <c r="G41" s="144"/>
      <c r="H41" s="46"/>
      <c r="I41" s="52"/>
      <c r="J41" s="108"/>
      <c r="K41" s="109"/>
      <c r="L41" s="73"/>
      <c r="M41" s="10"/>
      <c r="P41" s="85" t="s">
        <v>45</v>
      </c>
    </row>
    <row r="42" spans="1:18" ht="15" hidden="1" customHeight="1" x14ac:dyDescent="0.2">
      <c r="A42" s="66"/>
      <c r="B42" s="50"/>
      <c r="C42" s="142"/>
      <c r="D42" s="143"/>
      <c r="E42" s="143"/>
      <c r="F42" s="143"/>
      <c r="G42" s="144"/>
      <c r="H42" s="46"/>
      <c r="I42" s="52"/>
      <c r="J42" s="108"/>
      <c r="K42" s="109"/>
      <c r="L42" s="73"/>
      <c r="M42" s="10"/>
      <c r="P42" s="85"/>
    </row>
    <row r="43" spans="1:18" ht="15" customHeight="1" x14ac:dyDescent="0.2">
      <c r="A43" s="66"/>
      <c r="B43" s="45"/>
      <c r="C43" s="166"/>
      <c r="D43" s="166"/>
      <c r="E43" s="166"/>
      <c r="F43" s="166"/>
      <c r="G43" s="166"/>
      <c r="H43" s="47"/>
      <c r="I43" s="48"/>
      <c r="J43" s="108">
        <v>0</v>
      </c>
      <c r="K43" s="109"/>
      <c r="L43" s="69"/>
      <c r="M43" s="10"/>
      <c r="P43" s="89" t="s">
        <v>46</v>
      </c>
    </row>
    <row r="44" spans="1:18" ht="15" hidden="1" customHeight="1" x14ac:dyDescent="0.2">
      <c r="A44" s="66"/>
      <c r="B44" s="51"/>
      <c r="C44" s="158"/>
      <c r="D44" s="158"/>
      <c r="E44" s="158"/>
      <c r="F44" s="158"/>
      <c r="G44" s="158"/>
      <c r="H44" s="43"/>
      <c r="I44" s="28"/>
      <c r="J44" s="164">
        <v>0</v>
      </c>
      <c r="K44" s="165"/>
      <c r="L44" s="69"/>
      <c r="M44" s="10"/>
      <c r="P44" s="85" t="s">
        <v>47</v>
      </c>
    </row>
    <row r="45" spans="1:18" ht="17.25" customHeight="1" x14ac:dyDescent="0.2">
      <c r="A45" s="66"/>
      <c r="B45" s="4"/>
      <c r="C45" s="4"/>
      <c r="D45" s="4"/>
      <c r="E45" s="64"/>
      <c r="F45" s="64"/>
      <c r="G45" s="64"/>
      <c r="H45" s="64"/>
      <c r="I45" s="93" t="s">
        <v>23</v>
      </c>
      <c r="J45" s="160">
        <f>SUM(J24:K44)</f>
        <v>2800</v>
      </c>
      <c r="K45" s="161"/>
      <c r="L45" s="69"/>
      <c r="M45" s="10"/>
      <c r="P45" s="86" t="s">
        <v>48</v>
      </c>
      <c r="R45" s="16" t="s">
        <v>47</v>
      </c>
    </row>
    <row r="46" spans="1:18" ht="4.9000000000000004" customHeight="1" x14ac:dyDescent="0.2">
      <c r="A46" s="66"/>
      <c r="B46" s="4"/>
      <c r="C46" s="4"/>
      <c r="D46" s="4"/>
      <c r="E46" s="64"/>
      <c r="F46" s="64"/>
      <c r="G46" s="64"/>
      <c r="H46" s="64"/>
      <c r="I46" s="64"/>
      <c r="J46" s="159"/>
      <c r="K46" s="159"/>
      <c r="L46" s="69"/>
      <c r="M46" s="10"/>
      <c r="P46" s="85" t="s">
        <v>49</v>
      </c>
    </row>
    <row r="47" spans="1:18" ht="12" hidden="1" customHeight="1" x14ac:dyDescent="0.2">
      <c r="A47" s="66"/>
      <c r="B47" s="4"/>
      <c r="C47" s="4"/>
      <c r="D47" s="4"/>
      <c r="E47" s="4"/>
      <c r="F47" s="4"/>
      <c r="G47" s="4"/>
      <c r="H47" s="4"/>
      <c r="I47" s="4"/>
      <c r="J47" s="4"/>
      <c r="K47" s="4"/>
      <c r="L47" s="74"/>
      <c r="M47" s="10"/>
    </row>
    <row r="48" spans="1:18" ht="12" customHeight="1" x14ac:dyDescent="0.2">
      <c r="A48" s="66"/>
      <c r="B48" s="162" t="s">
        <v>38</v>
      </c>
      <c r="C48" s="163"/>
      <c r="D48" s="163"/>
      <c r="E48" s="163"/>
      <c r="F48" s="53"/>
      <c r="G48" s="53"/>
      <c r="H48" s="167">
        <f>J45</f>
        <v>2800</v>
      </c>
      <c r="I48" s="167"/>
      <c r="J48" s="167"/>
      <c r="K48" s="168"/>
      <c r="L48" s="68"/>
      <c r="M48" s="10"/>
    </row>
    <row r="49" spans="1:16" ht="15.95" customHeight="1" x14ac:dyDescent="0.2">
      <c r="A49" s="66"/>
      <c r="B49" s="153" t="s">
        <v>82</v>
      </c>
      <c r="C49" s="154"/>
      <c r="D49" s="154"/>
      <c r="E49" s="154"/>
      <c r="F49" s="154"/>
      <c r="G49" s="154"/>
      <c r="H49" s="154"/>
      <c r="I49" s="154"/>
      <c r="J49" s="154"/>
      <c r="K49" s="155"/>
      <c r="L49" s="68"/>
      <c r="M49" s="10"/>
    </row>
    <row r="50" spans="1:16" ht="15.95" customHeight="1" x14ac:dyDescent="0.2">
      <c r="A50" s="66"/>
      <c r="B50" s="20"/>
      <c r="C50" s="21"/>
      <c r="D50" s="21"/>
      <c r="E50" s="21"/>
      <c r="F50" s="21"/>
      <c r="G50" s="21"/>
      <c r="H50" s="29" t="s">
        <v>24</v>
      </c>
      <c r="I50" s="60"/>
      <c r="J50" s="156">
        <f>IF(H6="","",H6+60)</f>
        <v>44171</v>
      </c>
      <c r="K50" s="157"/>
      <c r="L50" s="69"/>
      <c r="M50" s="10"/>
    </row>
    <row r="51" spans="1:16" ht="3.95" customHeight="1" thickBot="1" x14ac:dyDescent="0.25">
      <c r="A51" s="66"/>
      <c r="B51" s="4"/>
      <c r="C51" s="4"/>
      <c r="D51" s="4"/>
      <c r="E51" s="4"/>
      <c r="F51" s="4"/>
      <c r="G51" s="4"/>
      <c r="H51" s="4"/>
      <c r="I51" s="4"/>
      <c r="J51" s="5"/>
      <c r="K51" s="4"/>
      <c r="L51" s="69"/>
      <c r="M51" s="10"/>
    </row>
    <row r="52" spans="1:16" s="16" customFormat="1" ht="13.5" thickTop="1" x14ac:dyDescent="0.2">
      <c r="A52" s="75"/>
      <c r="B52" s="30" t="s">
        <v>25</v>
      </c>
      <c r="C52" s="31"/>
      <c r="D52" s="31"/>
      <c r="E52" s="31"/>
      <c r="F52" s="31"/>
      <c r="G52" s="31"/>
      <c r="H52" s="32"/>
      <c r="I52" s="14"/>
      <c r="J52" s="14"/>
      <c r="K52" s="14"/>
      <c r="L52" s="76"/>
      <c r="M52" s="15"/>
      <c r="P52"/>
    </row>
    <row r="53" spans="1:16" s="16" customFormat="1" x14ac:dyDescent="0.2">
      <c r="A53" s="75"/>
      <c r="B53" s="33" t="s">
        <v>33</v>
      </c>
      <c r="C53" s="17"/>
      <c r="D53" s="17"/>
      <c r="E53" s="17"/>
      <c r="F53" s="17"/>
      <c r="G53" s="17"/>
      <c r="H53" s="34"/>
      <c r="I53" s="14"/>
      <c r="J53" s="14"/>
      <c r="K53" s="14"/>
      <c r="L53" s="76"/>
      <c r="M53" s="15"/>
      <c r="P53"/>
    </row>
    <row r="54" spans="1:16" s="16" customFormat="1" ht="5.25" customHeight="1" x14ac:dyDescent="0.2">
      <c r="A54" s="75"/>
      <c r="B54" s="33"/>
      <c r="C54" s="17"/>
      <c r="D54" s="17"/>
      <c r="E54" s="17"/>
      <c r="F54" s="17"/>
      <c r="G54" s="17"/>
      <c r="H54" s="35"/>
      <c r="I54" s="18"/>
      <c r="J54" s="14"/>
      <c r="K54" s="14"/>
      <c r="L54" s="76"/>
      <c r="M54" s="15"/>
      <c r="P54"/>
    </row>
    <row r="55" spans="1:16" s="16" customFormat="1" x14ac:dyDescent="0.2">
      <c r="A55" s="75"/>
      <c r="B55" s="98" t="s">
        <v>75</v>
      </c>
      <c r="C55" s="99"/>
      <c r="D55" s="99"/>
      <c r="E55" s="99"/>
      <c r="F55" s="99"/>
      <c r="G55" s="99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0" t="s">
        <v>76</v>
      </c>
      <c r="C56" s="99"/>
      <c r="D56" s="99"/>
      <c r="E56" s="99"/>
      <c r="F56" s="99"/>
      <c r="G56" s="99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0" t="s">
        <v>77</v>
      </c>
      <c r="C57" s="99"/>
      <c r="D57" s="99"/>
      <c r="E57" s="99"/>
      <c r="F57" s="99"/>
      <c r="G57" s="99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0" t="s">
        <v>78</v>
      </c>
      <c r="C58" s="99"/>
      <c r="D58" s="99"/>
      <c r="E58" s="99"/>
      <c r="F58" s="99"/>
      <c r="G58" s="99"/>
      <c r="H58" s="34"/>
      <c r="I58" s="14"/>
      <c r="J58" s="14"/>
      <c r="K58" s="14"/>
      <c r="L58" s="76"/>
      <c r="M58" s="15"/>
      <c r="P58"/>
    </row>
    <row r="59" spans="1:16" s="16" customFormat="1" x14ac:dyDescent="0.2">
      <c r="A59" s="75"/>
      <c r="B59" s="100" t="s">
        <v>79</v>
      </c>
      <c r="C59" s="99"/>
      <c r="D59" s="99"/>
      <c r="E59" s="99"/>
      <c r="F59" s="99"/>
      <c r="G59" s="99"/>
      <c r="H59" s="34"/>
      <c r="I59" s="14"/>
      <c r="J59" s="14"/>
      <c r="K59" s="14"/>
      <c r="L59" s="76"/>
      <c r="M59" s="15"/>
      <c r="P59"/>
    </row>
    <row r="60" spans="1:16" s="16" customFormat="1" ht="5.25" customHeight="1" x14ac:dyDescent="0.2">
      <c r="A60" s="75"/>
      <c r="B60" s="100"/>
      <c r="C60" s="99"/>
      <c r="D60" s="99"/>
      <c r="E60" s="99"/>
      <c r="F60" s="99"/>
      <c r="G60" s="99"/>
      <c r="H60" s="34"/>
      <c r="I60" s="14"/>
      <c r="J60" s="14"/>
      <c r="K60" s="14"/>
      <c r="L60" s="76"/>
      <c r="M60" s="15"/>
      <c r="P60"/>
    </row>
    <row r="61" spans="1:16" s="16" customFormat="1" ht="13.5" thickBot="1" x14ac:dyDescent="0.25">
      <c r="A61" s="75"/>
      <c r="B61" s="101" t="s">
        <v>80</v>
      </c>
      <c r="C61" s="36"/>
      <c r="D61" s="36"/>
      <c r="E61" s="36"/>
      <c r="F61" s="36"/>
      <c r="G61" s="102"/>
      <c r="H61" s="37"/>
      <c r="I61" s="14"/>
      <c r="J61" s="14"/>
      <c r="K61" s="14"/>
      <c r="L61" s="76"/>
      <c r="M61" s="15"/>
      <c r="P61"/>
    </row>
    <row r="62" spans="1:16" ht="4.5" customHeight="1" thickTop="1" x14ac:dyDescent="0.2">
      <c r="A62" s="66"/>
      <c r="B62" s="4"/>
      <c r="C62" s="4"/>
      <c r="D62" s="4"/>
      <c r="E62" s="4"/>
      <c r="F62" s="4"/>
      <c r="G62" s="4"/>
      <c r="H62" s="4"/>
      <c r="I62" s="4"/>
      <c r="J62" s="4"/>
      <c r="K62" s="4"/>
      <c r="L62" s="69"/>
      <c r="M62" s="10"/>
    </row>
    <row r="63" spans="1:16" x14ac:dyDescent="0.2">
      <c r="A63" s="66"/>
      <c r="B63" s="4"/>
      <c r="C63" s="6"/>
      <c r="D63" s="6"/>
      <c r="E63" s="6"/>
      <c r="F63" s="6"/>
      <c r="G63" s="4"/>
      <c r="H63" s="13" t="s">
        <v>26</v>
      </c>
      <c r="I63" s="6"/>
      <c r="J63" s="6"/>
      <c r="K63" s="6"/>
      <c r="L63" s="69"/>
      <c r="M63" s="10"/>
    </row>
    <row r="64" spans="1:16" ht="5.0999999999999996" customHeight="1" x14ac:dyDescent="0.2">
      <c r="A64" s="66"/>
      <c r="B64" s="4"/>
      <c r="C64" s="6"/>
      <c r="D64" s="6"/>
      <c r="E64" s="6"/>
      <c r="F64" s="6"/>
      <c r="G64" s="6"/>
      <c r="H64" s="6"/>
      <c r="I64" s="6"/>
      <c r="J64" s="6"/>
      <c r="K64" s="6"/>
      <c r="L64" s="69"/>
      <c r="M64" s="10"/>
    </row>
    <row r="65" spans="1:13" ht="5.0999999999999996" customHeight="1" x14ac:dyDescent="0.2">
      <c r="A65" s="66"/>
      <c r="B65" s="4"/>
      <c r="C65" s="4"/>
      <c r="D65" s="4"/>
      <c r="E65" s="4"/>
      <c r="F65" s="4"/>
      <c r="G65" s="4"/>
      <c r="H65" s="4"/>
      <c r="I65" s="4"/>
      <c r="J65" s="4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52" t="s">
        <v>40</v>
      </c>
      <c r="J66" s="152"/>
      <c r="K66" s="4"/>
      <c r="L66" s="69"/>
      <c r="M66" s="10"/>
    </row>
    <row r="67" spans="1:13" x14ac:dyDescent="0.2">
      <c r="A67" s="66"/>
      <c r="B67" s="4"/>
      <c r="C67" s="4"/>
      <c r="D67" s="4"/>
      <c r="E67" s="4"/>
      <c r="F67" s="4"/>
      <c r="G67" s="4"/>
      <c r="H67" s="4"/>
      <c r="I67" s="152" t="s">
        <v>27</v>
      </c>
      <c r="J67" s="152"/>
      <c r="K67" s="4"/>
      <c r="L67" s="69"/>
      <c r="M67" s="10"/>
    </row>
    <row r="68" spans="1:13" ht="3.95" customHeight="1" x14ac:dyDescent="0.2">
      <c r="A68" s="66"/>
      <c r="B68" s="4"/>
      <c r="C68" s="4"/>
      <c r="D68" s="4"/>
      <c r="E68" s="4"/>
      <c r="F68" s="4"/>
      <c r="G68" s="4"/>
      <c r="H68" s="4"/>
      <c r="I68" s="4"/>
      <c r="J68" s="4"/>
      <c r="K68" s="4"/>
      <c r="L68" s="69"/>
      <c r="M68" s="10"/>
    </row>
    <row r="69" spans="1:13" ht="4.5" customHeight="1" x14ac:dyDescent="0.2">
      <c r="A69" s="66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10"/>
    </row>
    <row r="70" spans="1:13" ht="13.5" thickBot="1" x14ac:dyDescent="0.25">
      <c r="A70" s="77"/>
      <c r="B70" s="78" t="s">
        <v>28</v>
      </c>
      <c r="C70" s="79"/>
      <c r="D70" s="79"/>
      <c r="E70" s="79"/>
      <c r="F70" s="79"/>
      <c r="G70" s="79"/>
      <c r="H70" s="79"/>
      <c r="I70" s="79"/>
      <c r="J70" s="79"/>
      <c r="K70" s="79"/>
      <c r="L70" s="80"/>
      <c r="M70" s="10"/>
    </row>
    <row r="71" spans="1:13" ht="13.5" thickTop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0"/>
    </row>
    <row r="73" spans="1:13" x14ac:dyDescent="0.2">
      <c r="A73" s="4"/>
    </row>
    <row r="74" spans="1:13" x14ac:dyDescent="0.2">
      <c r="I74" s="91"/>
      <c r="J74" s="92" t="s">
        <v>29</v>
      </c>
    </row>
    <row r="75" spans="1:13" ht="6" customHeight="1" x14ac:dyDescent="0.2"/>
    <row r="76" spans="1:13" ht="13.5" x14ac:dyDescent="0.25">
      <c r="K76" s="9"/>
    </row>
  </sheetData>
  <sortState xmlns:xlrd2="http://schemas.microsoft.com/office/spreadsheetml/2017/richdata2" ref="P24:P40">
    <sortCondition ref="P23"/>
  </sortState>
  <mergeCells count="76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8:E48"/>
    <mergeCell ref="J44:K44"/>
    <mergeCell ref="C43:G43"/>
    <mergeCell ref="J43:K43"/>
    <mergeCell ref="J41:K41"/>
    <mergeCell ref="H48:K48"/>
    <mergeCell ref="J40:K40"/>
    <mergeCell ref="J39:K39"/>
    <mergeCell ref="C41:G41"/>
    <mergeCell ref="J42:K42"/>
    <mergeCell ref="C42:G42"/>
    <mergeCell ref="C40:G40"/>
    <mergeCell ref="I67:J67"/>
    <mergeCell ref="B49:K49"/>
    <mergeCell ref="J50:K50"/>
    <mergeCell ref="C44:G44"/>
    <mergeCell ref="I66:J66"/>
    <mergeCell ref="J46:K46"/>
    <mergeCell ref="J45:K45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scale="96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2020-10-07T12:27:48Z</cp:lastPrinted>
  <dcterms:created xsi:type="dcterms:W3CDTF">2011-05-17T07:11:33Z</dcterms:created>
  <dcterms:modified xsi:type="dcterms:W3CDTF">2020-10-07T12:28:05Z</dcterms:modified>
</cp:coreProperties>
</file>