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Oct2020\EXCEL\"/>
    </mc:Choice>
  </mc:AlternateContent>
  <xr:revisionPtr revIDLastSave="0" documentId="13_ncr:1_{EEC5912C-1C18-4AD6-8D72-4B2CC0AABC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9" i="2" l="1"/>
  <c r="J38" i="2"/>
  <c r="C37" i="2"/>
  <c r="C36" i="2"/>
  <c r="J36" i="2" s="1"/>
  <c r="C35" i="2"/>
  <c r="C34" i="2"/>
  <c r="I34" i="2" s="1"/>
  <c r="J34" i="2" s="1"/>
  <c r="C33" i="2"/>
  <c r="I33" i="2" s="1"/>
  <c r="J33" i="2" s="1"/>
  <c r="C32" i="2"/>
  <c r="I32" i="2" s="1"/>
  <c r="J32" i="2" s="1"/>
  <c r="C31" i="2"/>
  <c r="I31" i="2" s="1"/>
  <c r="J31" i="2" s="1"/>
  <c r="C30" i="2"/>
  <c r="I30" i="2" s="1"/>
  <c r="J30" i="2" s="1"/>
  <c r="C29" i="2"/>
  <c r="I29" i="2" s="1"/>
  <c r="J29" i="2" s="1"/>
  <c r="C28" i="2"/>
  <c r="I28" i="2" s="1"/>
  <c r="J28" i="2" s="1"/>
  <c r="C27" i="2"/>
  <c r="I27" i="2" s="1"/>
  <c r="J27" i="2" s="1"/>
  <c r="C26" i="2"/>
  <c r="I26" i="2" s="1"/>
  <c r="J26" i="2" s="1"/>
  <c r="C25" i="2"/>
  <c r="I25" i="2" s="1"/>
  <c r="J25" i="2" s="1"/>
  <c r="C24" i="2"/>
  <c r="I24" i="2" s="1"/>
  <c r="J24" i="2" s="1"/>
  <c r="J49" i="2"/>
  <c r="H8" i="2"/>
  <c r="J37" i="2" l="1"/>
  <c r="J35" i="2"/>
  <c r="J44" i="2" l="1"/>
  <c r="H47" i="2" s="1"/>
</calcChain>
</file>

<file path=xl/sharedStrings.xml><?xml version="1.0" encoding="utf-8"?>
<sst xmlns="http://schemas.openxmlformats.org/spreadsheetml/2006/main" count="152" uniqueCount="96">
  <si>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</si>
  <si>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</si>
  <si>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</si>
  <si>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</si>
  <si>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</si>
  <si>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</si>
  <si>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</si>
  <si>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</si>
  <si>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</si>
  <si>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</si>
  <si>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</si>
  <si>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</si>
  <si>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</si>
  <si>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</si>
  <si>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</si>
  <si>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</si>
  <si>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</si>
  <si>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</si>
  <si>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</si>
  <si>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</si>
  <si>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</si>
  <si>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</si>
  <si>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</si>
  <si>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</si>
  <si>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</si>
  <si>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</si>
  <si>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</si>
  <si>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</si>
  <si>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</si>
  <si>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</si>
  <si>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</si>
  <si>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</si>
  <si>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</si>
  <si>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</si>
  <si>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</si>
  <si>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</si>
  <si>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</si>
  <si>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</si>
  <si>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</si>
  <si>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</si>
  <si>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</si>
  <si>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</si>
  <si>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</si>
  <si>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</si>
  <si>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</si>
  <si>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</si>
  <si>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</si>
  <si>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</si>
  <si>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</si>
  <si>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</si>
  <si>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</si>
  <si>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</si>
  <si>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</si>
  <si>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</si>
  <si>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</si>
  <si>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</si>
  <si>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</si>
  <si>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</si>
  <si>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</si>
  <si>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</si>
  <si>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</si>
  <si>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</si>
  <si>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</si>
  <si>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</si>
  <si>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</si>
  <si>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Advantage Anthem</t>
  </si>
  <si>
    <t>Advantage Arrow</t>
  </si>
  <si>
    <t>Advantage Award</t>
  </si>
  <si>
    <t>Advantage Sky</t>
  </si>
  <si>
    <t>Advantage Solar</t>
  </si>
  <si>
    <t>Advantage Spring</t>
  </si>
  <si>
    <t>Advantage Summer</t>
  </si>
  <si>
    <t>Advantage Sun</t>
  </si>
  <si>
    <t>Almi Odyssey</t>
  </si>
  <si>
    <t>Almi Sun</t>
  </si>
  <si>
    <t>SKS Satilla</t>
  </si>
  <si>
    <t>SKS Spey</t>
  </si>
  <si>
    <t>Crude SWEST</t>
  </si>
  <si>
    <t>Shell Western Supply and Trading Limited</t>
  </si>
  <si>
    <t xml:space="preserve">Lyford Cay House, Western road, </t>
  </si>
  <si>
    <t>P.O. Box N-7512,  Nassau, New Providence,</t>
  </si>
  <si>
    <t>Bahamas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</si>
  <si>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</si>
  <si>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</si>
  <si>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</si>
  <si>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</si>
  <si>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</si>
  <si>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</si>
  <si>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Nordic Moon</t>
  </si>
  <si>
    <t>Nordic Star</t>
  </si>
  <si>
    <t>Advantage Avenue</t>
  </si>
  <si>
    <t>Advantage Start</t>
  </si>
  <si>
    <t>New</t>
  </si>
  <si>
    <t>01 Oct to 31 Oct 2020</t>
  </si>
  <si>
    <t>1444/2021</t>
  </si>
  <si>
    <t>Three Thousand Eight Hundred and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</si>
</sst>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31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8"/>
      <color theme="1"/>
      <name val="Tahoma"/>
      <family val="2"/>
    </font>
    <font>
      <sz val="8"/>
      <color theme="1" tint="4.9989318521683403E-2"/>
      <name val="Tahoma"/>
      <family val="2"/>
    </font>
    <font>
      <sz val="8"/>
      <color theme="2" tint="-0.89999084444715716"/>
      <name val="Tahoma"/>
      <family val="2"/>
    </font>
    <font>
      <sz val="8"/>
      <color theme="1" tint="0.14999847407452621"/>
      <name val="Tahoma"/>
      <family val="2"/>
    </font>
    <font>
      <sz val="8"/>
      <color theme="5" tint="-0.249977111117893"/>
      <name val="Tahoma"/>
      <family val="2"/>
    </font>
    <font>
      <b/>
      <sz val="8"/>
      <color theme="5" tint="-0.249977111117893"/>
      <name val="Tahoma"/>
      <family val="2"/>
    </font>
    <font>
      <sz val="8"/>
      <name val="Tahoma"/>
      <family val="2"/>
    </font>
    <font>
      <b/>
      <sz val="8"/>
      <color rgb="FFCC66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0" fontId="23" fillId="0" borderId="62" xfId="0" applyFont="1" applyBorder="1" applyAlignment="1">
      <alignment horizontal="left" vertical="center" indent="1"/>
    </xf>
    <xf numFmtId="0" fontId="23" fillId="0" borderId="61" xfId="0" applyFont="1" applyBorder="1" applyAlignment="1">
      <alignment horizontal="left" vertical="center"/>
    </xf>
    <xf numFmtId="0" fontId="24" fillId="7" borderId="20" xfId="0" applyFont="1" applyFill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6" fillId="0" borderId="20" xfId="0" applyFont="1" applyBorder="1" applyAlignment="1">
      <alignment horizontal="left" vertical="center"/>
    </xf>
    <xf numFmtId="0" fontId="27" fillId="0" borderId="20" xfId="0" applyFont="1" applyBorder="1" applyAlignment="1">
      <alignment horizontal="left" vertical="center"/>
    </xf>
    <xf numFmtId="0" fontId="23" fillId="0" borderId="62" xfId="0" applyFont="1" applyBorder="1" applyAlignment="1">
      <alignment horizontal="left" vertical="center"/>
    </xf>
    <xf numFmtId="0" fontId="23" fillId="8" borderId="61" xfId="0" applyFont="1" applyFill="1" applyBorder="1" applyAlignment="1">
      <alignment horizontal="left" vertic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  <xf numFmtId="0" fontId="30" fillId="0" borderId="20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34" zoomScale="98" zoomScaleNormal="106" zoomScaleSheetLayoutView="98" workbookViewId="0">
      <selection activeCell="B49" sqref="B49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5.5703125" customWidth="1"/>
    <col min="16" max="16" width="0" hidden="1" customWidth="1"/>
  </cols>
  <sheetData>
    <row r="1" spans="1:29" ht="33" customHeight="1" x14ac:dyDescent="0.2">
      <c r="B1" s="4"/>
      <c r="C1" s="115"/>
      <c r="D1" s="115"/>
      <c r="E1" s="115"/>
      <c r="F1" s="4"/>
      <c r="G1" s="4"/>
      <c r="H1" s="4"/>
      <c r="I1" s="8"/>
      <c r="J1" s="125"/>
      <c r="K1" s="125"/>
      <c r="L1" s="125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7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28" t="s">
        <v>9</v>
      </c>
      <c r="C5" s="129"/>
      <c r="D5" s="129"/>
      <c r="E5" s="130"/>
      <c r="F5" s="2"/>
      <c r="G5" s="61" t="s">
        <v>10</v>
      </c>
      <c r="H5" s="58" t="s">
        <v>94</v>
      </c>
      <c r="I5" s="58"/>
      <c r="J5" s="58"/>
      <c r="K5" s="59"/>
      <c r="L5" s="68"/>
      <c r="M5" s="10"/>
    </row>
    <row r="6" spans="1:29" ht="15.95" customHeight="1" x14ac:dyDescent="0.2">
      <c r="A6" s="66"/>
      <c r="B6" s="133" t="s">
        <v>78</v>
      </c>
      <c r="C6" s="134"/>
      <c r="D6" s="134"/>
      <c r="E6" s="135"/>
      <c r="F6" s="3"/>
      <c r="G6" s="54" t="s">
        <v>11</v>
      </c>
      <c r="H6" s="131">
        <v>44138</v>
      </c>
      <c r="I6" s="131"/>
      <c r="J6" s="131"/>
      <c r="K6" s="132"/>
      <c r="L6" s="69"/>
      <c r="M6" s="10"/>
    </row>
    <row r="7" spans="1:29" ht="15.95" customHeight="1" x14ac:dyDescent="0.2">
      <c r="A7" s="66"/>
      <c r="B7" s="136" t="s">
        <v>79</v>
      </c>
      <c r="C7" s="137"/>
      <c r="D7" s="137"/>
      <c r="E7" s="138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5" customHeight="1" x14ac:dyDescent="0.2">
      <c r="A8" s="66"/>
      <c r="B8" s="136" t="s">
        <v>80</v>
      </c>
      <c r="C8" s="137"/>
      <c r="D8" s="137"/>
      <c r="E8" s="138"/>
      <c r="F8" s="64"/>
      <c r="G8" s="49" t="s">
        <v>12</v>
      </c>
      <c r="H8" s="142" t="str">
        <f>H5</f>
        <v>1444/2021</v>
      </c>
      <c r="I8" s="142"/>
      <c r="J8" s="142"/>
      <c r="K8" s="143"/>
      <c r="L8" s="69"/>
      <c r="M8" s="11" t="s">
        <v>32</v>
      </c>
      <c r="O8" s="94" t="s">
        <v>64</v>
      </c>
    </row>
    <row r="9" spans="1:29" ht="15.95" customHeight="1" x14ac:dyDescent="0.2">
      <c r="A9" s="66"/>
      <c r="B9" s="139" t="s">
        <v>81</v>
      </c>
      <c r="C9" s="140"/>
      <c r="D9" s="140"/>
      <c r="E9" s="141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44" t="s">
        <v>30</v>
      </c>
      <c r="C10" s="144"/>
      <c r="D10" s="145" t="s">
        <v>39</v>
      </c>
      <c r="E10" s="146"/>
      <c r="F10" s="64"/>
      <c r="G10" s="100" t="s">
        <v>13</v>
      </c>
      <c r="H10" s="151" t="s">
        <v>77</v>
      </c>
      <c r="I10" s="152"/>
      <c r="J10" s="152"/>
      <c r="K10" s="153"/>
      <c r="L10" s="69"/>
      <c r="M10" s="10"/>
    </row>
    <row r="11" spans="1:29" ht="15.95" customHeight="1" x14ac:dyDescent="0.2">
      <c r="A11" s="66"/>
      <c r="B11" s="150"/>
      <c r="C11" s="150"/>
      <c r="D11" s="116"/>
      <c r="E11" s="116"/>
      <c r="F11" s="64"/>
      <c r="G11" s="42" t="s">
        <v>35</v>
      </c>
      <c r="H11" s="148" t="s">
        <v>93</v>
      </c>
      <c r="I11" s="149"/>
      <c r="J11" s="149"/>
      <c r="K11" s="149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17" t="s">
        <v>14</v>
      </c>
      <c r="C13" s="118"/>
      <c r="D13" s="118"/>
      <c r="E13" s="118"/>
      <c r="F13" s="118"/>
      <c r="G13" s="118"/>
      <c r="H13" s="118"/>
      <c r="I13" s="118"/>
      <c r="J13" s="118"/>
      <c r="K13" s="119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20" t="s">
        <v>15</v>
      </c>
      <c r="C15" s="121"/>
      <c r="D15" s="122" t="s">
        <v>37</v>
      </c>
      <c r="E15" s="123"/>
      <c r="F15" s="123"/>
      <c r="G15" s="123"/>
      <c r="H15" s="123"/>
      <c r="I15" s="123"/>
      <c r="J15" s="123"/>
      <c r="K15" s="124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20" t="s">
        <v>16</v>
      </c>
      <c r="C17" s="121"/>
      <c r="D17" s="122" t="s">
        <v>34</v>
      </c>
      <c r="E17" s="123"/>
      <c r="F17" s="123"/>
      <c r="G17" s="123"/>
      <c r="H17" s="123"/>
      <c r="I17" s="123"/>
      <c r="J17" s="123"/>
      <c r="K17" s="124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20" t="s">
        <v>17</v>
      </c>
      <c r="C19" s="121"/>
      <c r="D19" s="123" t="s">
        <v>36</v>
      </c>
      <c r="E19" s="123"/>
      <c r="F19" s="123"/>
      <c r="G19" s="123"/>
      <c r="H19" s="123"/>
      <c r="I19" s="123"/>
      <c r="J19" s="123"/>
      <c r="K19" s="124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75" t="s">
        <v>18</v>
      </c>
      <c r="C22" s="176"/>
      <c r="D22" s="176"/>
      <c r="E22" s="176"/>
      <c r="F22" s="176"/>
      <c r="G22" s="176"/>
      <c r="H22" s="176"/>
      <c r="I22" s="176"/>
      <c r="J22" s="176"/>
      <c r="K22" s="177"/>
      <c r="L22" s="68"/>
      <c r="M22" s="10"/>
    </row>
    <row r="23" spans="1:29" s="41" customFormat="1" ht="18" customHeight="1" x14ac:dyDescent="0.2">
      <c r="A23" s="71"/>
      <c r="B23" s="39" t="s">
        <v>19</v>
      </c>
      <c r="C23" s="174" t="s">
        <v>20</v>
      </c>
      <c r="D23" s="174"/>
      <c r="E23" s="174"/>
      <c r="F23" s="174"/>
      <c r="G23" s="174"/>
      <c r="H23" s="63" t="s">
        <v>21</v>
      </c>
      <c r="I23" s="63" t="s">
        <v>0</v>
      </c>
      <c r="J23" s="174" t="s">
        <v>22</v>
      </c>
      <c r="K23" s="178"/>
      <c r="L23" s="72"/>
      <c r="M23" s="40"/>
      <c r="P23" s="84" t="s">
        <v>49</v>
      </c>
      <c r="Q23"/>
      <c r="R23"/>
      <c r="S23"/>
      <c r="T23"/>
      <c r="U23"/>
      <c r="V23"/>
    </row>
    <row r="24" spans="1:29" s="41" customFormat="1" ht="18" customHeight="1" x14ac:dyDescent="0.2">
      <c r="A24" s="71"/>
      <c r="B24" s="44">
        <v>1</v>
      </c>
      <c r="C24" s="147" t="str">
        <f>N24</f>
        <v>Advantage Anthem</v>
      </c>
      <c r="D24" s="147"/>
      <c r="E24" s="147"/>
      <c r="F24" s="147"/>
      <c r="G24" s="147"/>
      <c r="H24" s="46">
        <v>1</v>
      </c>
      <c r="I24" s="52">
        <f>IF(C24="","",350)</f>
        <v>350</v>
      </c>
      <c r="J24" s="113">
        <f>H24*I24</f>
        <v>350</v>
      </c>
      <c r="K24" s="114"/>
      <c r="L24" s="72"/>
      <c r="M24" s="40"/>
      <c r="N24" s="102" t="s">
        <v>65</v>
      </c>
      <c r="P24" s="85" t="s">
        <v>50</v>
      </c>
      <c r="Q24" s="109" t="s">
        <v>65</v>
      </c>
      <c r="R24" s="102"/>
      <c r="S24"/>
      <c r="T24" s="102"/>
      <c r="U24"/>
      <c r="V24" t="s">
        <v>65</v>
      </c>
    </row>
    <row r="25" spans="1:29" ht="15" customHeight="1" x14ac:dyDescent="0.2">
      <c r="A25" s="66"/>
      <c r="B25" s="50">
        <v>2</v>
      </c>
      <c r="C25" s="147" t="str">
        <f t="shared" ref="C25:C37" si="0">N25</f>
        <v>Advantage Arrow</v>
      </c>
      <c r="D25" s="147"/>
      <c r="E25" s="147"/>
      <c r="F25" s="147"/>
      <c r="G25" s="147"/>
      <c r="H25" s="46">
        <v>1</v>
      </c>
      <c r="I25" s="52">
        <f t="shared" ref="I25:I34" si="1">IF(C25="","",350)</f>
        <v>350</v>
      </c>
      <c r="J25" s="113">
        <f t="shared" ref="J25:J30" si="2">H25*I25</f>
        <v>350</v>
      </c>
      <c r="K25" s="114"/>
      <c r="L25" s="69"/>
      <c r="M25" s="10"/>
      <c r="N25" s="103" t="s">
        <v>66</v>
      </c>
      <c r="P25" s="84" t="s">
        <v>51</v>
      </c>
      <c r="Q25" s="103" t="s">
        <v>66</v>
      </c>
      <c r="R25" s="103"/>
      <c r="T25" s="103"/>
      <c r="V25" t="s">
        <v>66</v>
      </c>
    </row>
    <row r="26" spans="1:29" ht="15" customHeight="1" x14ac:dyDescent="0.2">
      <c r="A26" s="66"/>
      <c r="B26" s="50">
        <v>3</v>
      </c>
      <c r="C26" s="147" t="str">
        <f t="shared" si="0"/>
        <v>Advantage Avenue</v>
      </c>
      <c r="D26" s="147"/>
      <c r="E26" s="147"/>
      <c r="F26" s="147"/>
      <c r="G26" s="147"/>
      <c r="H26" s="46">
        <v>1</v>
      </c>
      <c r="I26" s="52">
        <f t="shared" si="1"/>
        <v>350</v>
      </c>
      <c r="J26" s="113">
        <f t="shared" si="2"/>
        <v>350</v>
      </c>
      <c r="K26" s="114"/>
      <c r="L26" s="69"/>
      <c r="M26" s="10"/>
      <c r="N26" s="104" t="s">
        <v>90</v>
      </c>
      <c r="P26" s="90" t="s">
        <v>52</v>
      </c>
      <c r="Q26" s="104" t="s">
        <v>90</v>
      </c>
      <c r="R26" s="104"/>
      <c r="T26" s="104"/>
      <c r="V26" t="s">
        <v>90</v>
      </c>
    </row>
    <row r="27" spans="1:29" ht="15" customHeight="1" x14ac:dyDescent="0.2">
      <c r="A27" s="66"/>
      <c r="B27" s="50">
        <v>4</v>
      </c>
      <c r="C27" s="147" t="str">
        <f t="shared" si="0"/>
        <v>Advantage Award</v>
      </c>
      <c r="D27" s="147"/>
      <c r="E27" s="147"/>
      <c r="F27" s="147"/>
      <c r="G27" s="147"/>
      <c r="H27" s="46">
        <v>1</v>
      </c>
      <c r="I27" s="52">
        <f t="shared" si="1"/>
        <v>350</v>
      </c>
      <c r="J27" s="113">
        <f t="shared" si="2"/>
        <v>350</v>
      </c>
      <c r="K27" s="114"/>
      <c r="L27" s="69"/>
      <c r="M27" s="10"/>
      <c r="N27" s="104" t="s">
        <v>67</v>
      </c>
      <c r="P27" s="88" t="s">
        <v>53</v>
      </c>
      <c r="Q27" s="104" t="s">
        <v>67</v>
      </c>
      <c r="R27" s="104"/>
      <c r="T27" s="104"/>
      <c r="V27" t="s">
        <v>67</v>
      </c>
    </row>
    <row r="28" spans="1:29" ht="15" customHeight="1" x14ac:dyDescent="0.2">
      <c r="A28" s="66"/>
      <c r="B28" s="50">
        <v>5</v>
      </c>
      <c r="C28" s="147" t="str">
        <f t="shared" si="0"/>
        <v>Advantage Solar</v>
      </c>
      <c r="D28" s="147"/>
      <c r="E28" s="147"/>
      <c r="F28" s="147"/>
      <c r="G28" s="147"/>
      <c r="H28" s="46">
        <v>1</v>
      </c>
      <c r="I28" s="52">
        <f t="shared" si="1"/>
        <v>350</v>
      </c>
      <c r="J28" s="113">
        <f t="shared" si="2"/>
        <v>350</v>
      </c>
      <c r="K28" s="114"/>
      <c r="L28" s="69"/>
      <c r="M28" s="10"/>
      <c r="N28" s="104" t="s">
        <v>69</v>
      </c>
      <c r="P28" s="90" t="s">
        <v>54</v>
      </c>
      <c r="Q28" s="104" t="s">
        <v>68</v>
      </c>
      <c r="R28" s="104"/>
      <c r="T28" s="104"/>
      <c r="V28" t="s">
        <v>68</v>
      </c>
    </row>
    <row r="29" spans="1:29" ht="15" customHeight="1" x14ac:dyDescent="0.2">
      <c r="A29" s="66"/>
      <c r="B29" s="50">
        <v>6</v>
      </c>
      <c r="C29" s="147" t="str">
        <f t="shared" si="0"/>
        <v>Advantage Spring</v>
      </c>
      <c r="D29" s="147"/>
      <c r="E29" s="147"/>
      <c r="F29" s="147"/>
      <c r="G29" s="147"/>
      <c r="H29" s="46">
        <v>1</v>
      </c>
      <c r="I29" s="52">
        <f t="shared" si="1"/>
        <v>350</v>
      </c>
      <c r="J29" s="113">
        <f t="shared" si="2"/>
        <v>350</v>
      </c>
      <c r="K29" s="114"/>
      <c r="L29" s="73"/>
      <c r="M29" s="10"/>
      <c r="N29" s="105" t="s">
        <v>70</v>
      </c>
      <c r="P29" s="86" t="s">
        <v>55</v>
      </c>
      <c r="Q29" s="104" t="s">
        <v>69</v>
      </c>
      <c r="R29" s="105"/>
      <c r="T29" s="104"/>
      <c r="V29" t="s">
        <v>69</v>
      </c>
    </row>
    <row r="30" spans="1:29" ht="15" customHeight="1" x14ac:dyDescent="0.2">
      <c r="A30" s="66"/>
      <c r="B30" s="50">
        <v>7</v>
      </c>
      <c r="C30" s="147" t="str">
        <f t="shared" si="0"/>
        <v>Advantage Start</v>
      </c>
      <c r="D30" s="147"/>
      <c r="E30" s="147"/>
      <c r="F30" s="147"/>
      <c r="G30" s="147"/>
      <c r="H30" s="46">
        <v>1</v>
      </c>
      <c r="I30" s="52">
        <f t="shared" si="1"/>
        <v>350</v>
      </c>
      <c r="J30" s="113">
        <f t="shared" si="2"/>
        <v>350</v>
      </c>
      <c r="K30" s="114"/>
      <c r="L30" s="73"/>
      <c r="M30" s="10"/>
      <c r="N30" s="104" t="s">
        <v>91</v>
      </c>
      <c r="P30" s="85" t="s">
        <v>56</v>
      </c>
      <c r="Q30" s="105" t="s">
        <v>70</v>
      </c>
      <c r="R30" s="104"/>
      <c r="T30" s="105"/>
      <c r="V30" t="s">
        <v>70</v>
      </c>
    </row>
    <row r="31" spans="1:29" ht="15" customHeight="1" x14ac:dyDescent="0.2">
      <c r="A31" s="66"/>
      <c r="B31" s="50">
        <v>8</v>
      </c>
      <c r="C31" s="147" t="str">
        <f t="shared" si="0"/>
        <v>Advantage Summer</v>
      </c>
      <c r="D31" s="147"/>
      <c r="E31" s="147"/>
      <c r="F31" s="147"/>
      <c r="G31" s="147"/>
      <c r="H31" s="46">
        <v>1</v>
      </c>
      <c r="I31" s="52">
        <f t="shared" si="1"/>
        <v>350</v>
      </c>
      <c r="J31" s="113">
        <f t="shared" ref="J31:J37" si="3">IF(C31="","",H31*I31)</f>
        <v>350</v>
      </c>
      <c r="K31" s="114"/>
      <c r="L31" s="73"/>
      <c r="M31" s="10"/>
      <c r="N31" s="111" t="s">
        <v>71</v>
      </c>
      <c r="P31" s="84" t="s">
        <v>57</v>
      </c>
      <c r="Q31" s="104" t="s">
        <v>91</v>
      </c>
      <c r="R31" s="106"/>
      <c r="T31" s="104"/>
      <c r="V31" t="s">
        <v>91</v>
      </c>
    </row>
    <row r="32" spans="1:29" ht="15" customHeight="1" x14ac:dyDescent="0.2">
      <c r="A32" s="66"/>
      <c r="B32" s="50">
        <v>9</v>
      </c>
      <c r="C32" s="147" t="str">
        <f t="shared" si="0"/>
        <v>Advantage Sun</v>
      </c>
      <c r="D32" s="147"/>
      <c r="E32" s="147"/>
      <c r="F32" s="147"/>
      <c r="G32" s="147"/>
      <c r="H32" s="46">
        <v>1</v>
      </c>
      <c r="I32" s="52">
        <f t="shared" si="1"/>
        <v>350</v>
      </c>
      <c r="J32" s="113">
        <f t="shared" si="3"/>
        <v>350</v>
      </c>
      <c r="K32" s="114"/>
      <c r="L32" s="73"/>
      <c r="M32" s="10"/>
      <c r="N32" s="106" t="s">
        <v>72</v>
      </c>
      <c r="O32" s="16" t="s">
        <v>92</v>
      </c>
      <c r="P32" s="85" t="s">
        <v>58</v>
      </c>
      <c r="Q32" s="106" t="s">
        <v>72</v>
      </c>
      <c r="R32" s="104"/>
      <c r="T32" s="106"/>
      <c r="V32" t="s">
        <v>71</v>
      </c>
    </row>
    <row r="33" spans="1:22" ht="15" customHeight="1" x14ac:dyDescent="0.2">
      <c r="A33" s="66"/>
      <c r="B33" s="50">
        <v>10</v>
      </c>
      <c r="C33" s="147" t="str">
        <f t="shared" si="0"/>
        <v>Almi Odyssey</v>
      </c>
      <c r="D33" s="147"/>
      <c r="E33" s="147"/>
      <c r="F33" s="147"/>
      <c r="G33" s="147"/>
      <c r="H33" s="46">
        <v>1</v>
      </c>
      <c r="I33" s="52">
        <f t="shared" si="1"/>
        <v>350</v>
      </c>
      <c r="J33" s="113">
        <f t="shared" si="3"/>
        <v>350</v>
      </c>
      <c r="K33" s="114"/>
      <c r="L33" s="73"/>
      <c r="M33" s="10"/>
      <c r="N33" s="104" t="s">
        <v>73</v>
      </c>
      <c r="P33" s="84" t="s">
        <v>59</v>
      </c>
      <c r="Q33" s="104" t="s">
        <v>73</v>
      </c>
      <c r="R33" s="104"/>
      <c r="T33" s="104"/>
      <c r="V33" t="s">
        <v>72</v>
      </c>
    </row>
    <row r="34" spans="1:22" ht="15" customHeight="1" x14ac:dyDescent="0.2">
      <c r="A34" s="66"/>
      <c r="B34" s="50">
        <v>11</v>
      </c>
      <c r="C34" s="147" t="str">
        <f t="shared" si="0"/>
        <v>Almi Sun</v>
      </c>
      <c r="D34" s="147"/>
      <c r="E34" s="147"/>
      <c r="F34" s="147"/>
      <c r="G34" s="147"/>
      <c r="H34" s="46">
        <v>1</v>
      </c>
      <c r="I34" s="52">
        <f t="shared" si="1"/>
        <v>350</v>
      </c>
      <c r="J34" s="113">
        <f t="shared" si="3"/>
        <v>350</v>
      </c>
      <c r="K34" s="114"/>
      <c r="L34" s="73"/>
      <c r="M34" s="10"/>
      <c r="N34" s="104" t="s">
        <v>74</v>
      </c>
      <c r="P34" s="84" t="s">
        <v>60</v>
      </c>
      <c r="Q34" s="104" t="s">
        <v>74</v>
      </c>
      <c r="R34" s="107"/>
      <c r="T34" s="104"/>
      <c r="V34" t="s">
        <v>73</v>
      </c>
    </row>
    <row r="35" spans="1:22" ht="15" customHeight="1" x14ac:dyDescent="0.2">
      <c r="A35" s="66"/>
      <c r="B35" s="50"/>
      <c r="C35" s="147">
        <f t="shared" si="0"/>
        <v>0</v>
      </c>
      <c r="D35" s="147"/>
      <c r="E35" s="147"/>
      <c r="F35" s="147"/>
      <c r="G35" s="147"/>
      <c r="H35" s="46"/>
      <c r="I35" s="52"/>
      <c r="J35" s="113">
        <f t="shared" si="3"/>
        <v>0</v>
      </c>
      <c r="K35" s="114"/>
      <c r="L35" s="73"/>
      <c r="M35" s="10"/>
      <c r="N35" s="104"/>
      <c r="P35" s="90" t="s">
        <v>61</v>
      </c>
      <c r="Q35" s="104" t="s">
        <v>89</v>
      </c>
      <c r="R35" s="104"/>
      <c r="T35" s="104"/>
      <c r="V35" t="s">
        <v>74</v>
      </c>
    </row>
    <row r="36" spans="1:22" ht="15" customHeight="1" x14ac:dyDescent="0.2">
      <c r="A36" s="66"/>
      <c r="B36" s="50"/>
      <c r="C36" s="147">
        <f t="shared" si="0"/>
        <v>0</v>
      </c>
      <c r="D36" s="147"/>
      <c r="E36" s="147"/>
      <c r="F36" s="147"/>
      <c r="G36" s="147"/>
      <c r="H36" s="46"/>
      <c r="I36" s="52"/>
      <c r="J36" s="113">
        <f t="shared" si="3"/>
        <v>0</v>
      </c>
      <c r="K36" s="114"/>
      <c r="L36" s="73"/>
      <c r="M36" s="10"/>
      <c r="N36" s="110"/>
      <c r="P36" s="84" t="s">
        <v>62</v>
      </c>
      <c r="Q36" s="104" t="s">
        <v>88</v>
      </c>
      <c r="R36" s="104"/>
      <c r="T36" s="104"/>
      <c r="V36" t="s">
        <v>89</v>
      </c>
    </row>
    <row r="37" spans="1:22" ht="15" customHeight="1" x14ac:dyDescent="0.2">
      <c r="A37" s="66"/>
      <c r="B37" s="50"/>
      <c r="C37" s="147">
        <f t="shared" si="0"/>
        <v>0</v>
      </c>
      <c r="D37" s="147"/>
      <c r="E37" s="147"/>
      <c r="F37" s="147"/>
      <c r="G37" s="147"/>
      <c r="H37" s="46"/>
      <c r="I37" s="52"/>
      <c r="J37" s="113">
        <f t="shared" si="3"/>
        <v>0</v>
      </c>
      <c r="K37" s="114"/>
      <c r="L37" s="73"/>
      <c r="M37" s="10"/>
      <c r="N37" s="112"/>
      <c r="P37" s="85" t="s">
        <v>41</v>
      </c>
      <c r="Q37" s="104" t="s">
        <v>75</v>
      </c>
      <c r="R37" s="104"/>
      <c r="T37" s="104"/>
      <c r="V37" t="s">
        <v>88</v>
      </c>
    </row>
    <row r="38" spans="1:22" ht="15" customHeight="1" x14ac:dyDescent="0.2">
      <c r="A38" s="66"/>
      <c r="B38" s="50"/>
      <c r="C38" s="147"/>
      <c r="D38" s="147"/>
      <c r="E38" s="147"/>
      <c r="F38" s="147"/>
      <c r="G38" s="147"/>
      <c r="H38" s="46"/>
      <c r="I38" s="52"/>
      <c r="J38" s="113" t="str">
        <f>IF(C38="","",H38*I38)</f>
        <v/>
      </c>
      <c r="K38" s="114"/>
      <c r="L38" s="73"/>
      <c r="M38" s="10"/>
      <c r="N38" s="104"/>
      <c r="P38" s="84" t="s">
        <v>42</v>
      </c>
      <c r="Q38" s="108" t="s">
        <v>76</v>
      </c>
      <c r="R38" s="108"/>
      <c r="T38" s="108"/>
      <c r="V38" t="s">
        <v>75</v>
      </c>
    </row>
    <row r="39" spans="1:22" ht="15" customHeight="1" x14ac:dyDescent="0.2">
      <c r="A39" s="66"/>
      <c r="B39" s="50"/>
      <c r="C39" s="147"/>
      <c r="D39" s="147"/>
      <c r="E39" s="147"/>
      <c r="F39" s="147"/>
      <c r="G39" s="147"/>
      <c r="H39" s="46"/>
      <c r="I39" s="52"/>
      <c r="J39" s="113" t="str">
        <f>IF(C39="","",H39*I39)</f>
        <v/>
      </c>
      <c r="K39" s="114"/>
      <c r="L39" s="73"/>
      <c r="M39" s="10"/>
      <c r="N39" s="108"/>
      <c r="P39" s="87" t="s">
        <v>43</v>
      </c>
      <c r="Q39" s="101"/>
      <c r="V39" t="s">
        <v>76</v>
      </c>
    </row>
    <row r="40" spans="1:22" ht="15" hidden="1" customHeight="1" x14ac:dyDescent="0.2">
      <c r="A40" s="66"/>
      <c r="B40" s="50"/>
      <c r="C40" s="171"/>
      <c r="D40" s="172"/>
      <c r="E40" s="172"/>
      <c r="F40" s="172"/>
      <c r="G40" s="173"/>
      <c r="H40" s="46"/>
      <c r="I40" s="52"/>
      <c r="J40" s="113"/>
      <c r="K40" s="114"/>
      <c r="L40" s="73"/>
      <c r="M40" s="10"/>
      <c r="P40" s="86" t="s">
        <v>44</v>
      </c>
    </row>
    <row r="41" spans="1:22" ht="15" hidden="1" customHeight="1" x14ac:dyDescent="0.2">
      <c r="A41" s="66"/>
      <c r="B41" s="50"/>
      <c r="C41" s="171"/>
      <c r="D41" s="172"/>
      <c r="E41" s="172"/>
      <c r="F41" s="172"/>
      <c r="G41" s="173"/>
      <c r="H41" s="46"/>
      <c r="I41" s="52"/>
      <c r="J41" s="113"/>
      <c r="K41" s="114"/>
      <c r="L41" s="73"/>
      <c r="M41" s="10"/>
      <c r="P41" s="85"/>
    </row>
    <row r="42" spans="1:22" ht="15" customHeight="1" x14ac:dyDescent="0.2">
      <c r="A42" s="66"/>
      <c r="B42" s="45"/>
      <c r="C42" s="168"/>
      <c r="D42" s="168"/>
      <c r="E42" s="168"/>
      <c r="F42" s="168"/>
      <c r="G42" s="168"/>
      <c r="H42" s="47"/>
      <c r="I42" s="48"/>
      <c r="J42" s="113">
        <v>0</v>
      </c>
      <c r="K42" s="114"/>
      <c r="L42" s="69"/>
      <c r="M42" s="10"/>
      <c r="P42" s="89" t="s">
        <v>45</v>
      </c>
    </row>
    <row r="43" spans="1:22" ht="15" hidden="1" customHeight="1" x14ac:dyDescent="0.2">
      <c r="A43" s="66"/>
      <c r="B43" s="51"/>
      <c r="C43" s="160"/>
      <c r="D43" s="160"/>
      <c r="E43" s="160"/>
      <c r="F43" s="160"/>
      <c r="G43" s="160"/>
      <c r="H43" s="43"/>
      <c r="I43" s="28"/>
      <c r="J43" s="166">
        <v>0</v>
      </c>
      <c r="K43" s="167"/>
      <c r="L43" s="69"/>
      <c r="M43" s="10"/>
      <c r="P43" s="85" t="s">
        <v>46</v>
      </c>
    </row>
    <row r="44" spans="1:22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62">
        <f>SUM(J24:K43)</f>
        <v>3850</v>
      </c>
      <c r="K44" s="163"/>
      <c r="L44" s="69"/>
      <c r="M44" s="10"/>
      <c r="P44" s="86" t="s">
        <v>47</v>
      </c>
    </row>
    <row r="45" spans="1:22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61"/>
      <c r="K45" s="161"/>
      <c r="L45" s="69"/>
      <c r="M45" s="10"/>
      <c r="P45" s="85" t="s">
        <v>48</v>
      </c>
    </row>
    <row r="46" spans="1:22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22" ht="12" customHeight="1" x14ac:dyDescent="0.2">
      <c r="A47" s="66"/>
      <c r="B47" s="164" t="s">
        <v>38</v>
      </c>
      <c r="C47" s="165"/>
      <c r="D47" s="165"/>
      <c r="E47" s="165"/>
      <c r="F47" s="53"/>
      <c r="G47" s="53"/>
      <c r="H47" s="169">
        <f>J44</f>
        <v>3850</v>
      </c>
      <c r="I47" s="169"/>
      <c r="J47" s="169"/>
      <c r="K47" s="170"/>
      <c r="L47" s="68"/>
      <c r="M47" s="10"/>
    </row>
    <row r="48" spans="1:22" ht="15.95" customHeight="1" x14ac:dyDescent="0.2">
      <c r="A48" s="66"/>
      <c r="B48" s="155" t="s">
        <v>95</v>
      </c>
      <c r="C48" s="156"/>
      <c r="D48" s="156"/>
      <c r="E48" s="156"/>
      <c r="F48" s="156"/>
      <c r="G48" s="156"/>
      <c r="H48" s="156"/>
      <c r="I48" s="156"/>
      <c r="J48" s="156"/>
      <c r="K48" s="157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58">
        <f>IF(H6="","",H6+60)</f>
        <v>44198</v>
      </c>
      <c r="K49" s="159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5" t="s">
        <v>82</v>
      </c>
      <c r="C54" s="96"/>
      <c r="D54" s="96"/>
      <c r="E54" s="96"/>
      <c r="F54" s="96"/>
      <c r="G54" s="96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97" t="s">
        <v>83</v>
      </c>
      <c r="C55" s="96"/>
      <c r="D55" s="96"/>
      <c r="E55" s="96"/>
      <c r="F55" s="96"/>
      <c r="G55" s="96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7" t="s">
        <v>84</v>
      </c>
      <c r="C56" s="96"/>
      <c r="D56" s="96"/>
      <c r="E56" s="96"/>
      <c r="F56" s="96"/>
      <c r="G56" s="96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7" t="s">
        <v>85</v>
      </c>
      <c r="C57" s="96"/>
      <c r="D57" s="96"/>
      <c r="E57" s="96"/>
      <c r="F57" s="96"/>
      <c r="G57" s="96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7" t="s">
        <v>86</v>
      </c>
      <c r="C58" s="96"/>
      <c r="D58" s="96"/>
      <c r="E58" s="96"/>
      <c r="F58" s="96"/>
      <c r="G58" s="96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97"/>
      <c r="C59" s="96"/>
      <c r="D59" s="96"/>
      <c r="E59" s="96"/>
      <c r="F59" s="96"/>
      <c r="G59" s="96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98" t="s">
        <v>87</v>
      </c>
      <c r="C60" s="36"/>
      <c r="D60" s="36"/>
      <c r="E60" s="36"/>
      <c r="F60" s="36"/>
      <c r="G60" s="99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54" t="s">
        <v>40</v>
      </c>
      <c r="J65" s="15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54" t="s">
        <v>27</v>
      </c>
      <c r="J66" s="154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scale="95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FAAC-B55C-4795-8746-294D346E496A}">
  <dimension ref="A1:H16"/>
  <sheetViews>
    <sheetView workbookViewId="0">
      <selection activeCell="A22" sqref="A22"/>
    </sheetView>
  </sheetViews>
  <sheetFormatPr defaultRowHeight="12.75" x14ac:dyDescent="0.2"/>
  <sheetData>
    <row r="1" spans="1:8" x14ac:dyDescent="0.2">
      <c r="A1" s="102" t="s">
        <v>65</v>
      </c>
      <c r="D1" s="147" t="s">
        <v>65</v>
      </c>
      <c r="E1" s="147"/>
      <c r="F1" s="147"/>
      <c r="G1" s="147"/>
      <c r="H1" s="147"/>
    </row>
    <row r="2" spans="1:8" x14ac:dyDescent="0.2">
      <c r="A2" s="103" t="s">
        <v>66</v>
      </c>
      <c r="D2" s="147" t="s">
        <v>66</v>
      </c>
      <c r="E2" s="147"/>
      <c r="F2" s="147"/>
      <c r="G2" s="147"/>
      <c r="H2" s="147"/>
    </row>
    <row r="3" spans="1:8" x14ac:dyDescent="0.2">
      <c r="A3" s="104" t="s">
        <v>90</v>
      </c>
      <c r="D3" s="147" t="s">
        <v>90</v>
      </c>
      <c r="E3" s="147"/>
      <c r="F3" s="147"/>
      <c r="G3" s="147"/>
      <c r="H3" s="147"/>
    </row>
    <row r="4" spans="1:8" x14ac:dyDescent="0.2">
      <c r="A4" s="104" t="s">
        <v>67</v>
      </c>
      <c r="D4" s="147" t="s">
        <v>67</v>
      </c>
      <c r="E4" s="147"/>
      <c r="F4" s="147"/>
      <c r="G4" s="147"/>
      <c r="H4" s="147"/>
    </row>
    <row r="5" spans="1:8" x14ac:dyDescent="0.2">
      <c r="A5" s="104" t="s">
        <v>69</v>
      </c>
      <c r="D5" s="147" t="s">
        <v>68</v>
      </c>
      <c r="E5" s="147"/>
      <c r="F5" s="147"/>
      <c r="G5" s="147"/>
      <c r="H5" s="147"/>
    </row>
    <row r="6" spans="1:8" x14ac:dyDescent="0.2">
      <c r="A6" s="105" t="s">
        <v>70</v>
      </c>
      <c r="D6" s="147" t="s">
        <v>69</v>
      </c>
      <c r="E6" s="147"/>
      <c r="F6" s="147"/>
      <c r="G6" s="147"/>
      <c r="H6" s="147"/>
    </row>
    <row r="7" spans="1:8" x14ac:dyDescent="0.2">
      <c r="A7" s="104" t="s">
        <v>91</v>
      </c>
      <c r="D7" s="147" t="s">
        <v>70</v>
      </c>
      <c r="E7" s="147"/>
      <c r="F7" s="147"/>
      <c r="G7" s="147"/>
      <c r="H7" s="147"/>
    </row>
    <row r="8" spans="1:8" x14ac:dyDescent="0.2">
      <c r="A8" s="111" t="s">
        <v>71</v>
      </c>
      <c r="D8" s="147" t="s">
        <v>91</v>
      </c>
      <c r="E8" s="147"/>
      <c r="F8" s="147"/>
      <c r="G8" s="147"/>
      <c r="H8" s="147"/>
    </row>
    <row r="9" spans="1:8" x14ac:dyDescent="0.2">
      <c r="A9" s="106" t="s">
        <v>72</v>
      </c>
      <c r="D9" s="147" t="s">
        <v>71</v>
      </c>
      <c r="E9" s="147"/>
      <c r="F9" s="147"/>
      <c r="G9" s="147"/>
      <c r="H9" s="147"/>
    </row>
    <row r="10" spans="1:8" x14ac:dyDescent="0.2">
      <c r="A10" s="104" t="s">
        <v>73</v>
      </c>
      <c r="D10" s="147" t="s">
        <v>72</v>
      </c>
      <c r="E10" s="147"/>
      <c r="F10" s="147"/>
      <c r="G10" s="147"/>
      <c r="H10" s="147"/>
    </row>
    <row r="11" spans="1:8" x14ac:dyDescent="0.2">
      <c r="A11" s="104" t="s">
        <v>74</v>
      </c>
      <c r="D11" s="147" t="s">
        <v>73</v>
      </c>
      <c r="E11" s="147"/>
      <c r="F11" s="147"/>
      <c r="G11" s="147"/>
      <c r="H11" s="147"/>
    </row>
    <row r="12" spans="1:8" x14ac:dyDescent="0.2">
      <c r="A12" s="104" t="s">
        <v>89</v>
      </c>
      <c r="D12" s="147" t="s">
        <v>74</v>
      </c>
      <c r="E12" s="147"/>
      <c r="F12" s="147"/>
      <c r="G12" s="147"/>
      <c r="H12" s="147"/>
    </row>
    <row r="13" spans="1:8" x14ac:dyDescent="0.2">
      <c r="A13" s="110" t="s">
        <v>88</v>
      </c>
      <c r="D13" s="147" t="s">
        <v>89</v>
      </c>
      <c r="E13" s="147"/>
      <c r="F13" s="147"/>
      <c r="G13" s="147"/>
      <c r="H13" s="147"/>
    </row>
    <row r="14" spans="1:8" x14ac:dyDescent="0.2">
      <c r="A14" s="112" t="s">
        <v>75</v>
      </c>
      <c r="D14" s="147" t="s">
        <v>88</v>
      </c>
      <c r="E14" s="147"/>
      <c r="F14" s="147"/>
      <c r="G14" s="147"/>
      <c r="H14" s="147"/>
    </row>
    <row r="15" spans="1:8" x14ac:dyDescent="0.2">
      <c r="D15" s="147" t="s">
        <v>75</v>
      </c>
      <c r="E15" s="147"/>
      <c r="F15" s="147"/>
      <c r="G15" s="147"/>
      <c r="H15" s="147"/>
    </row>
    <row r="16" spans="1:8" x14ac:dyDescent="0.2">
      <c r="D16" s="147" t="s">
        <v>76</v>
      </c>
      <c r="E16" s="147"/>
      <c r="F16" s="147"/>
      <c r="G16" s="147"/>
      <c r="H16" s="147"/>
    </row>
  </sheetData>
  <mergeCells count="16">
    <mergeCell ref="D6:H6"/>
    <mergeCell ref="D1:H1"/>
    <mergeCell ref="D2:H2"/>
    <mergeCell ref="D3:H3"/>
    <mergeCell ref="D4:H4"/>
    <mergeCell ref="D5:H5"/>
    <mergeCell ref="D13:H13"/>
    <mergeCell ref="D14:H14"/>
    <mergeCell ref="D15:H15"/>
    <mergeCell ref="D16:H16"/>
    <mergeCell ref="D7:H7"/>
    <mergeCell ref="D8:H8"/>
    <mergeCell ref="D9:H9"/>
    <mergeCell ref="D10:H10"/>
    <mergeCell ref="D11:H11"/>
    <mergeCell ref="D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Sheet1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2020-05-03T15:22:00Z</cp:lastPrinted>
  <dcterms:created xsi:type="dcterms:W3CDTF">2011-05-17T07:11:33Z</dcterms:created>
  <dcterms:modified xsi:type="dcterms:W3CDTF">2020-11-03T15:29:07Z</dcterms:modified>
</cp:coreProperties>
</file>