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34888CF7-556A-41E0-AD0C-D2BEA51ED2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2" l="1"/>
  <c r="O30" i="2"/>
  <c r="C38" i="2"/>
  <c r="J38" i="2" s="1"/>
  <c r="C37" i="2"/>
  <c r="J37" i="2" s="1"/>
  <c r="C36" i="2"/>
  <c r="J39" i="2"/>
  <c r="J30" i="2"/>
  <c r="J28" i="2"/>
  <c r="J25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<sst xmlns="http://schemas.openxmlformats.org/spreadsheetml/2006/main" count="94" uniqueCount="81">
  <si>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</si>
  <si>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</si>
  <si>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</si>
  <si>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</si>
  <si>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</si>
  <si>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</si>
  <si>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</si>
  <si>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</si>
  <si>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</si>
  <si>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</si>
  <si>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</si>
  <si>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</si>
  <si>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</si>
  <si>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</si>
  <si>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</si>
  <si>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</si>
  <si>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</si>
  <si>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</si>
  <si>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</si>
  <si>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</si>
  <si>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</si>
  <si>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</si>
  <si>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</si>
  <si>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</si>
  <si>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</si>
  <si>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</si>
  <si>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</si>
  <si>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</si>
  <si>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</si>
  <si>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</si>
  <si>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</si>
  <si>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</si>
  <si>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</si>
  <si>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</si>
  <si>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</si>
  <si>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</si>
  <si>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</si>
  <si>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</si>
  <si>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</si>
  <si>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</si>
  <si>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</si>
  <si>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</si>
  <si>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</si>
  <si>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</si>
  <si>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</si>
  <si>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</si>
  <si>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</si>
  <si>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</si>
  <si>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</si>
  <si>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</si>
  <si>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</si>
  <si>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</si>
  <si>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</si>
  <si>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</si>
  <si>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</si>
  <si>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</si>
  <si>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</si>
  <si>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</si>
  <si>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</si>
  <si>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</si>
  <si>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</si>
  <si>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</si>
  <si>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</si>
  <si>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</si>
  <si>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</si>
  <si>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Three Hundred and Fifty</t>
  </si>
  <si>
    <t>Bro Agnes</t>
  </si>
  <si>
    <t>Sten Fjell</t>
  </si>
  <si>
    <t>SITME</t>
  </si>
  <si>
    <t>Shell International Trading Middle East</t>
  </si>
  <si>
    <t>PO BOX No 16968, The Convention Tower,</t>
  </si>
  <si>
    <t>12th Floor, Dubai, UNITED ARAB EMIRATES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</si>
  <si>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</si>
  <si>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</si>
  <si>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</si>
  <si>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</si>
  <si>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</si>
  <si>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</si>
  <si>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Hector N</t>
  </si>
  <si>
    <t>01 Nov to 30 Nov 2020</t>
  </si>
  <si>
    <t>1477/2021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</si>
</sst>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5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8" fillId="9" borderId="58" xfId="0" applyNumberFormat="1" applyFont="1" applyFill="1" applyBorder="1" applyAlignment="1">
      <alignment horizontal="left" vertical="center"/>
    </xf>
    <xf numFmtId="49" fontId="8" fillId="9" borderId="29" xfId="0" applyNumberFormat="1" applyFont="1" applyFill="1" applyBorder="1" applyAlignment="1">
      <alignment horizontal="left" vertical="center"/>
    </xf>
    <xf numFmtId="49" fontId="8" fillId="9" borderId="59" xfId="0" applyNumberFormat="1" applyFont="1" applyFill="1" applyBorder="1" applyAlignment="1">
      <alignment horizontal="lef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5"/>
      <c r="D1" s="105"/>
      <c r="E1" s="105"/>
      <c r="F1" s="4"/>
      <c r="G1" s="4"/>
      <c r="H1" s="4"/>
      <c r="I1" s="8"/>
      <c r="J1" s="115"/>
      <c r="K1" s="115"/>
      <c r="L1" s="115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18" t="s">
        <v>9</v>
      </c>
      <c r="C5" s="119"/>
      <c r="D5" s="119"/>
      <c r="E5" s="120"/>
      <c r="F5" s="2"/>
      <c r="G5" s="61" t="s">
        <v>10</v>
      </c>
      <c r="H5" s="58" t="s">
        <v>80</v>
      </c>
      <c r="I5" s="58"/>
      <c r="J5" s="58"/>
      <c r="K5" s="59"/>
      <c r="L5" s="68"/>
      <c r="M5" s="10"/>
    </row>
    <row r="6" spans="1:29" ht="15.95" customHeight="1" x14ac:dyDescent="0.2">
      <c r="A6" s="66"/>
      <c r="B6" s="123" t="s">
        <v>69</v>
      </c>
      <c r="C6" s="124"/>
      <c r="D6" s="124"/>
      <c r="E6" s="125"/>
      <c r="F6" s="3"/>
      <c r="G6" s="54" t="s">
        <v>11</v>
      </c>
      <c r="H6" s="121">
        <v>44170</v>
      </c>
      <c r="I6" s="121"/>
      <c r="J6" s="121"/>
      <c r="K6" s="122"/>
      <c r="L6" s="69"/>
      <c r="M6" s="10"/>
    </row>
    <row r="7" spans="1:29" ht="15.95" customHeight="1" x14ac:dyDescent="0.2">
      <c r="A7" s="66"/>
      <c r="B7" s="126" t="s">
        <v>70</v>
      </c>
      <c r="C7" s="127"/>
      <c r="D7" s="127"/>
      <c r="E7" s="12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26" t="s">
        <v>71</v>
      </c>
      <c r="C8" s="127"/>
      <c r="D8" s="127"/>
      <c r="E8" s="128"/>
      <c r="F8" s="64"/>
      <c r="G8" s="49" t="s">
        <v>12</v>
      </c>
      <c r="H8" s="132" t="str">
        <f>H5</f>
        <v>1477/2021</v>
      </c>
      <c r="I8" s="132"/>
      <c r="J8" s="132"/>
      <c r="K8" s="13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29"/>
      <c r="C9" s="130"/>
      <c r="D9" s="130"/>
      <c r="E9" s="13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2" t="s">
        <v>13</v>
      </c>
      <c r="H10" s="141" t="s">
        <v>68</v>
      </c>
      <c r="I10" s="142"/>
      <c r="J10" s="142"/>
      <c r="K10" s="143"/>
      <c r="L10" s="69"/>
      <c r="M10" s="10"/>
    </row>
    <row r="11" spans="1:29" ht="15.95" customHeight="1" x14ac:dyDescent="0.2">
      <c r="A11" s="66"/>
      <c r="B11" s="140"/>
      <c r="C11" s="140"/>
      <c r="D11" s="106"/>
      <c r="E11" s="106"/>
      <c r="F11" s="64"/>
      <c r="G11" s="42" t="s">
        <v>35</v>
      </c>
      <c r="H11" s="138" t="s">
        <v>79</v>
      </c>
      <c r="I11" s="139"/>
      <c r="J11" s="139"/>
      <c r="K11" s="139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7" t="s">
        <v>14</v>
      </c>
      <c r="C13" s="108"/>
      <c r="D13" s="108"/>
      <c r="E13" s="108"/>
      <c r="F13" s="108"/>
      <c r="G13" s="108"/>
      <c r="H13" s="108"/>
      <c r="I13" s="108"/>
      <c r="J13" s="108"/>
      <c r="K13" s="109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0" t="s">
        <v>15</v>
      </c>
      <c r="C15" s="111"/>
      <c r="D15" s="112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0" t="s">
        <v>16</v>
      </c>
      <c r="C17" s="111"/>
      <c r="D17" s="112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0" t="s">
        <v>17</v>
      </c>
      <c r="C19" s="111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37" t="s">
        <v>78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3">
        <f>H24*I24</f>
        <v>350</v>
      </c>
      <c r="K24" s="104"/>
      <c r="L24" s="72"/>
      <c r="M24" s="40"/>
      <c r="N24" s="96" t="s">
        <v>50</v>
      </c>
      <c r="P24" s="85" t="s">
        <v>50</v>
      </c>
      <c r="Q24" s="169" t="s">
        <v>49</v>
      </c>
      <c r="R24" s="170"/>
      <c r="S24" s="170"/>
      <c r="T24" s="170"/>
      <c r="U24" s="171"/>
    </row>
    <row r="25" spans="1:29" ht="15" customHeight="1" x14ac:dyDescent="0.2">
      <c r="A25" s="66"/>
      <c r="B25" s="50"/>
      <c r="C25" s="137"/>
      <c r="D25" s="137"/>
      <c r="E25" s="137"/>
      <c r="F25" s="137"/>
      <c r="G25" s="137"/>
      <c r="H25" s="46"/>
      <c r="I25" s="52"/>
      <c r="J25" s="103">
        <f t="shared" ref="J25:J30" si="0">H25*I25</f>
        <v>0</v>
      </c>
      <c r="K25" s="104"/>
      <c r="L25" s="69"/>
      <c r="M25" s="10"/>
      <c r="N25" s="96" t="s">
        <v>51</v>
      </c>
      <c r="P25" s="84" t="s">
        <v>51</v>
      </c>
      <c r="Q25" s="172"/>
      <c r="R25" s="173"/>
      <c r="S25" s="173"/>
      <c r="T25" s="173"/>
      <c r="U25" s="174"/>
    </row>
    <row r="26" spans="1:29" ht="15" customHeight="1" x14ac:dyDescent="0.2">
      <c r="A26" s="66"/>
      <c r="B26" s="50"/>
      <c r="C26" s="137"/>
      <c r="D26" s="137"/>
      <c r="E26" s="137"/>
      <c r="F26" s="137"/>
      <c r="G26" s="137"/>
      <c r="H26" s="46"/>
      <c r="I26" s="52"/>
      <c r="J26" s="103">
        <f t="shared" si="0"/>
        <v>0</v>
      </c>
      <c r="K26" s="104"/>
      <c r="L26" s="69"/>
      <c r="M26" s="10"/>
      <c r="N26" s="96" t="s">
        <v>66</v>
      </c>
      <c r="P26" s="90" t="s">
        <v>52</v>
      </c>
      <c r="Q26" s="172"/>
      <c r="R26" s="173"/>
      <c r="S26" s="173"/>
      <c r="T26" s="173"/>
      <c r="U26" s="174"/>
    </row>
    <row r="27" spans="1:29" ht="15" customHeight="1" x14ac:dyDescent="0.2">
      <c r="A27" s="66"/>
      <c r="B27" s="50"/>
      <c r="C27" s="137"/>
      <c r="D27" s="137"/>
      <c r="E27" s="137"/>
      <c r="F27" s="137"/>
      <c r="G27" s="137"/>
      <c r="H27" s="46"/>
      <c r="I27" s="52"/>
      <c r="J27" s="103">
        <f t="shared" si="0"/>
        <v>0</v>
      </c>
      <c r="K27" s="104"/>
      <c r="L27" s="69"/>
      <c r="M27" s="10"/>
      <c r="N27" s="96" t="s">
        <v>52</v>
      </c>
      <c r="P27" s="88" t="s">
        <v>53</v>
      </c>
      <c r="Q27" s="172"/>
      <c r="R27" s="173"/>
      <c r="S27" s="173"/>
      <c r="T27" s="173"/>
      <c r="U27" s="174"/>
    </row>
    <row r="28" spans="1:29" ht="15" customHeight="1" x14ac:dyDescent="0.2">
      <c r="A28" s="66"/>
      <c r="B28" s="50"/>
      <c r="C28" s="137"/>
      <c r="D28" s="137"/>
      <c r="E28" s="137"/>
      <c r="F28" s="137"/>
      <c r="G28" s="137"/>
      <c r="H28" s="46"/>
      <c r="I28" s="52"/>
      <c r="J28" s="103">
        <f t="shared" si="0"/>
        <v>0</v>
      </c>
      <c r="K28" s="104"/>
      <c r="L28" s="69"/>
      <c r="M28" s="10"/>
      <c r="N28" s="96" t="s">
        <v>53</v>
      </c>
      <c r="P28" s="90" t="s">
        <v>54</v>
      </c>
      <c r="Q28" s="172"/>
      <c r="R28" s="173"/>
      <c r="S28" s="173"/>
      <c r="T28" s="173"/>
      <c r="U28" s="174"/>
    </row>
    <row r="29" spans="1:29" ht="15" customHeight="1" x14ac:dyDescent="0.2">
      <c r="A29" s="66"/>
      <c r="B29" s="50"/>
      <c r="C29" s="137"/>
      <c r="D29" s="137"/>
      <c r="E29" s="137"/>
      <c r="F29" s="137"/>
      <c r="G29" s="137"/>
      <c r="H29" s="46"/>
      <c r="I29" s="52"/>
      <c r="J29" s="103">
        <f t="shared" si="0"/>
        <v>0</v>
      </c>
      <c r="K29" s="104"/>
      <c r="L29" s="73"/>
      <c r="M29" s="10"/>
      <c r="N29" t="s">
        <v>56</v>
      </c>
      <c r="P29" s="86" t="s">
        <v>55</v>
      </c>
      <c r="Q29" s="172"/>
      <c r="R29" s="173"/>
      <c r="S29" s="173"/>
      <c r="T29" s="173"/>
      <c r="U29" s="174"/>
    </row>
    <row r="30" spans="1:29" ht="15" customHeight="1" x14ac:dyDescent="0.2">
      <c r="A30" s="66"/>
      <c r="B30" s="50"/>
      <c r="C30" s="137"/>
      <c r="D30" s="137"/>
      <c r="E30" s="137"/>
      <c r="F30" s="137"/>
      <c r="G30" s="137"/>
      <c r="H30" s="46"/>
      <c r="I30" s="52"/>
      <c r="J30" s="103">
        <f t="shared" si="0"/>
        <v>0</v>
      </c>
      <c r="K30" s="104"/>
      <c r="L30" s="73"/>
      <c r="M30" s="10"/>
      <c r="N30" s="96" t="s">
        <v>67</v>
      </c>
      <c r="O30">
        <f>350*3</f>
        <v>1050</v>
      </c>
      <c r="P30" s="85" t="s">
        <v>56</v>
      </c>
      <c r="Q30" s="172"/>
      <c r="R30" s="173"/>
      <c r="S30" s="173"/>
      <c r="T30" s="173"/>
      <c r="U30" s="174"/>
    </row>
    <row r="31" spans="1:29" ht="15" customHeight="1" x14ac:dyDescent="0.2">
      <c r="A31" s="66"/>
      <c r="B31" s="50"/>
      <c r="C31" s="137"/>
      <c r="D31" s="137"/>
      <c r="E31" s="137"/>
      <c r="F31" s="137"/>
      <c r="G31" s="137"/>
      <c r="H31" s="46"/>
      <c r="I31" s="52"/>
      <c r="J31" s="103" t="str">
        <f t="shared" ref="J31:J39" si="1">IF(C31="","",H31*I31)</f>
        <v/>
      </c>
      <c r="K31" s="104"/>
      <c r="L31" s="73"/>
      <c r="M31" s="10"/>
      <c r="N31" s="96" t="s">
        <v>58</v>
      </c>
      <c r="P31" s="84" t="s">
        <v>57</v>
      </c>
      <c r="Q31" s="172" t="s">
        <v>56</v>
      </c>
      <c r="R31" s="173"/>
      <c r="S31" s="173"/>
      <c r="T31" s="173"/>
      <c r="U31" s="174"/>
    </row>
    <row r="32" spans="1:29" ht="15" customHeight="1" x14ac:dyDescent="0.2">
      <c r="A32" s="66"/>
      <c r="B32" s="50"/>
      <c r="C32" s="137"/>
      <c r="D32" s="137"/>
      <c r="E32" s="137"/>
      <c r="F32" s="137"/>
      <c r="G32" s="137"/>
      <c r="H32" s="46"/>
      <c r="I32" s="52"/>
      <c r="J32" s="103" t="str">
        <f t="shared" si="1"/>
        <v/>
      </c>
      <c r="K32" s="104"/>
      <c r="L32" s="73"/>
      <c r="M32" s="10"/>
      <c r="N32" s="96" t="s">
        <v>59</v>
      </c>
      <c r="P32" s="85" t="s">
        <v>58</v>
      </c>
      <c r="Q32" s="172"/>
      <c r="R32" s="173"/>
      <c r="S32" s="173"/>
      <c r="T32" s="173"/>
      <c r="U32" s="174"/>
    </row>
    <row r="33" spans="1:21" ht="15" customHeight="1" x14ac:dyDescent="0.2">
      <c r="A33" s="66"/>
      <c r="B33" s="50"/>
      <c r="C33" s="137"/>
      <c r="D33" s="137"/>
      <c r="E33" s="137"/>
      <c r="F33" s="137"/>
      <c r="G33" s="137"/>
      <c r="H33" s="46"/>
      <c r="I33" s="52"/>
      <c r="J33" s="103" t="str">
        <f t="shared" si="1"/>
        <v/>
      </c>
      <c r="K33" s="104"/>
      <c r="L33" s="73"/>
      <c r="M33" s="10"/>
      <c r="N33" s="96" t="s">
        <v>60</v>
      </c>
      <c r="P33" s="84" t="s">
        <v>59</v>
      </c>
      <c r="Q33" s="172"/>
      <c r="R33" s="173"/>
      <c r="S33" s="173"/>
      <c r="T33" s="173"/>
      <c r="U33" s="174"/>
    </row>
    <row r="34" spans="1:21" ht="15" customHeight="1" x14ac:dyDescent="0.2">
      <c r="A34" s="66"/>
      <c r="B34" s="50"/>
      <c r="C34" s="137"/>
      <c r="D34" s="137"/>
      <c r="E34" s="137"/>
      <c r="F34" s="137"/>
      <c r="G34" s="137"/>
      <c r="H34" s="46"/>
      <c r="I34" s="52"/>
      <c r="J34" s="103" t="str">
        <f t="shared" si="1"/>
        <v/>
      </c>
      <c r="K34" s="104"/>
      <c r="L34" s="73"/>
      <c r="M34" s="10"/>
      <c r="N34" s="96" t="s">
        <v>61</v>
      </c>
      <c r="P34" s="84" t="s">
        <v>60</v>
      </c>
      <c r="Q34" s="172"/>
      <c r="R34" s="173"/>
      <c r="S34" s="173"/>
      <c r="T34" s="173"/>
      <c r="U34" s="174"/>
    </row>
    <row r="35" spans="1:21" ht="15" customHeight="1" x14ac:dyDescent="0.2">
      <c r="A35" s="66"/>
      <c r="B35" s="50"/>
      <c r="C35" s="137"/>
      <c r="D35" s="137"/>
      <c r="E35" s="137"/>
      <c r="F35" s="137"/>
      <c r="G35" s="137"/>
      <c r="H35" s="46"/>
      <c r="I35" s="52"/>
      <c r="J35" s="103" t="str">
        <f t="shared" si="1"/>
        <v/>
      </c>
      <c r="K35" s="104"/>
      <c r="L35" s="73"/>
      <c r="M35" s="10"/>
      <c r="N35" s="96" t="s">
        <v>62</v>
      </c>
      <c r="P35" s="90" t="s">
        <v>61</v>
      </c>
      <c r="Q35" s="172"/>
      <c r="R35" s="173"/>
      <c r="S35" s="173"/>
      <c r="T35" s="173"/>
      <c r="U35" s="174"/>
    </row>
    <row r="36" spans="1:21" ht="15" customHeight="1" x14ac:dyDescent="0.2">
      <c r="A36" s="66"/>
      <c r="B36" s="50"/>
      <c r="C36" s="137">
        <f t="shared" ref="C36:C38" si="2">N36</f>
        <v>0</v>
      </c>
      <c r="D36" s="137"/>
      <c r="E36" s="137"/>
      <c r="F36" s="137"/>
      <c r="G36" s="137"/>
      <c r="H36" s="46"/>
      <c r="I36" s="52"/>
      <c r="J36" s="103">
        <f t="shared" si="1"/>
        <v>0</v>
      </c>
      <c r="K36" s="104"/>
      <c r="L36" s="73"/>
      <c r="M36" s="10"/>
      <c r="P36" s="84" t="s">
        <v>62</v>
      </c>
      <c r="Q36" s="172"/>
      <c r="R36" s="173"/>
      <c r="S36" s="173"/>
      <c r="T36" s="173"/>
      <c r="U36" s="174"/>
    </row>
    <row r="37" spans="1:21" ht="15" hidden="1" customHeight="1" x14ac:dyDescent="0.2">
      <c r="A37" s="66"/>
      <c r="B37" s="50"/>
      <c r="C37" s="137">
        <f t="shared" si="2"/>
        <v>0</v>
      </c>
      <c r="D37" s="137"/>
      <c r="E37" s="137"/>
      <c r="F37" s="137"/>
      <c r="G37" s="137"/>
      <c r="H37" s="46"/>
      <c r="I37" s="52"/>
      <c r="J37" s="103">
        <f t="shared" si="1"/>
        <v>0</v>
      </c>
      <c r="K37" s="104"/>
      <c r="L37" s="73"/>
      <c r="M37" s="10"/>
      <c r="P37" s="85" t="s">
        <v>41</v>
      </c>
      <c r="Q37" s="137"/>
      <c r="R37" s="137"/>
      <c r="S37" s="137"/>
      <c r="T37" s="137"/>
      <c r="U37" s="137"/>
    </row>
    <row r="38" spans="1:21" ht="15" hidden="1" customHeight="1" x14ac:dyDescent="0.2">
      <c r="A38" s="66"/>
      <c r="B38" s="50"/>
      <c r="C38" s="137">
        <f t="shared" si="2"/>
        <v>0</v>
      </c>
      <c r="D38" s="137"/>
      <c r="E38" s="137"/>
      <c r="F38" s="137"/>
      <c r="G38" s="137"/>
      <c r="H38" s="46"/>
      <c r="I38" s="52"/>
      <c r="J38" s="103">
        <f t="shared" si="1"/>
        <v>0</v>
      </c>
      <c r="K38" s="104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54"/>
      <c r="D39" s="155"/>
      <c r="E39" s="155"/>
      <c r="F39" s="155"/>
      <c r="G39" s="156"/>
      <c r="H39" s="46" t="str">
        <f t="shared" ref="H39" si="3">IF(C39="","",1)</f>
        <v/>
      </c>
      <c r="I39" s="52" t="str">
        <f t="shared" ref="I39" si="4">IF(C39="","",350)</f>
        <v/>
      </c>
      <c r="J39" s="103" t="str">
        <f t="shared" si="1"/>
        <v/>
      </c>
      <c r="K39" s="104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54"/>
      <c r="D40" s="155"/>
      <c r="E40" s="155"/>
      <c r="F40" s="155"/>
      <c r="G40" s="156"/>
      <c r="H40" s="46"/>
      <c r="I40" s="52"/>
      <c r="J40" s="103"/>
      <c r="K40" s="104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54"/>
      <c r="D41" s="155"/>
      <c r="E41" s="155"/>
      <c r="F41" s="155"/>
      <c r="G41" s="156"/>
      <c r="H41" s="46"/>
      <c r="I41" s="52"/>
      <c r="J41" s="103"/>
      <c r="K41" s="104"/>
      <c r="L41" s="73"/>
      <c r="M41" s="10"/>
      <c r="P41" s="85"/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3">
        <v>0</v>
      </c>
      <c r="K42" s="104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50"/>
      <c r="D43" s="150"/>
      <c r="E43" s="150"/>
      <c r="F43" s="150"/>
      <c r="G43" s="150"/>
      <c r="H43" s="43"/>
      <c r="I43" s="28"/>
      <c r="J43" s="159">
        <v>0</v>
      </c>
      <c r="K43" s="160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2">
        <f>SUM(J24:K43)</f>
        <v>350</v>
      </c>
      <c r="K44" s="153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1"/>
      <c r="K45" s="151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350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5" t="s">
        <v>65</v>
      </c>
      <c r="C48" s="146"/>
      <c r="D48" s="146"/>
      <c r="E48" s="146"/>
      <c r="F48" s="146"/>
      <c r="G48" s="146"/>
      <c r="H48" s="146"/>
      <c r="I48" s="146"/>
      <c r="J48" s="146"/>
      <c r="K48" s="147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8">
        <f>IF(H6="","",H6+60)</f>
        <v>44230</v>
      </c>
      <c r="K49" s="149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72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73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74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75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76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77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4" t="s">
        <v>40</v>
      </c>
      <c r="J65" s="14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4" t="s">
        <v>27</v>
      </c>
      <c r="J66" s="144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8"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  <mergeCell ref="Q24:U24"/>
    <mergeCell ref="Q25:U25"/>
    <mergeCell ref="Q26:U26"/>
    <mergeCell ref="Q27:U27"/>
    <mergeCell ref="Q28:U28"/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2020-12-07T10:58:09Z</cp:lastPrinted>
  <dcterms:created xsi:type="dcterms:W3CDTF">2011-05-17T07:11:33Z</dcterms:created>
  <dcterms:modified xsi:type="dcterms:W3CDTF">2020-12-07T11:05:19Z</dcterms:modified>
</cp:coreProperties>
</file>