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0" yWindow="45" windowWidth="15480" windowHeight="7260"/>
  </bookViews>
  <sheets>
    <sheet name="Invoice (RIL) (2)" sheetId="2" r:id="rId1"/>
    <sheet name="Invoice (RIL)" sheetId="1" state="hidden" r:id="rId2"/>
  </sheets>
  <definedNames>
    <definedName name="_xlnm.Print_Area" localSheetId="1">'Invoice (RIL)'!$A$1:$P$72</definedName>
    <definedName name="_xlnm.Print_Area" localSheetId="0">'Invoice (RIL) (2)'!$A$1:$L$76</definedName>
  </definedNames>
  <calcPr calcId="125725"/>
</workbook>
</file>

<file path=xl/calcChain.xml><?xml version="1.0" encoding="utf-8"?>
<calcChain xmlns="http://schemas.openxmlformats.org/spreadsheetml/2006/main">
  <c r="I9" i="2"/>
  <c r="I46" l="1"/>
  <c r="N10"/>
  <c r="D18" s="1"/>
  <c r="J27"/>
  <c r="J45" s="1"/>
  <c r="J46" s="1"/>
  <c r="AB193"/>
  <c r="AB192"/>
  <c r="AB191"/>
  <c r="AB190"/>
  <c r="AB189"/>
  <c r="AB188"/>
  <c r="AB187"/>
  <c r="AB186"/>
  <c r="AB185"/>
  <c r="AB184"/>
  <c r="AB183"/>
  <c r="AB182"/>
  <c r="AB181"/>
  <c r="AB180"/>
  <c r="AB179"/>
  <c r="AB178"/>
  <c r="AB177"/>
  <c r="AB176"/>
  <c r="AB175"/>
  <c r="AB174"/>
  <c r="AB173"/>
  <c r="AB172"/>
  <c r="AB171"/>
  <c r="AB170"/>
  <c r="AB169"/>
  <c r="AB168"/>
  <c r="AB167"/>
  <c r="AB166"/>
  <c r="AB165"/>
  <c r="AB164"/>
  <c r="AB163"/>
  <c r="AB162"/>
  <c r="AB161"/>
  <c r="AB160"/>
  <c r="AB159"/>
  <c r="AB158"/>
  <c r="AB157"/>
  <c r="AB156"/>
  <c r="AB155"/>
  <c r="AB154"/>
  <c r="AB153"/>
  <c r="AB152"/>
  <c r="AB151"/>
  <c r="AB150"/>
  <c r="AB149"/>
  <c r="AB148"/>
  <c r="AB147"/>
  <c r="AB146"/>
  <c r="AB145"/>
  <c r="AB144"/>
  <c r="AB143"/>
  <c r="AB142"/>
  <c r="AB141"/>
  <c r="AB140"/>
  <c r="AB139"/>
  <c r="AB138"/>
  <c r="AB137"/>
  <c r="AB136"/>
  <c r="AB135"/>
  <c r="AB134"/>
  <c r="AB133"/>
  <c r="AB132"/>
  <c r="AB131"/>
  <c r="AB130"/>
  <c r="AB129"/>
  <c r="AB128"/>
  <c r="AB127"/>
  <c r="AB126"/>
  <c r="AB125"/>
  <c r="AB124"/>
  <c r="AB123"/>
  <c r="AB122"/>
  <c r="AB121"/>
  <c r="AB120"/>
  <c r="AB119"/>
  <c r="AB118"/>
  <c r="AB117"/>
  <c r="AB116"/>
  <c r="AB115"/>
  <c r="AB114"/>
  <c r="AB113"/>
  <c r="AB112"/>
  <c r="AB111"/>
  <c r="AB110"/>
  <c r="AB109"/>
  <c r="AB108"/>
  <c r="AB107"/>
  <c r="AB106"/>
  <c r="AB105"/>
  <c r="AB104"/>
  <c r="AB103"/>
  <c r="AB102"/>
  <c r="AB101"/>
  <c r="AB100"/>
  <c r="AB99"/>
  <c r="AB98"/>
  <c r="AB97"/>
  <c r="AB96"/>
  <c r="AB95"/>
  <c r="U94"/>
  <c r="J52"/>
  <c r="N20"/>
  <c r="K26" i="1"/>
  <c r="M26" s="1"/>
  <c r="L28"/>
  <c r="M28"/>
  <c r="L29"/>
  <c r="M29"/>
  <c r="L30"/>
  <c r="M30"/>
  <c r="L31"/>
  <c r="M31"/>
  <c r="L32"/>
  <c r="M32"/>
  <c r="L33"/>
  <c r="M33"/>
  <c r="L34"/>
  <c r="M34"/>
  <c r="L35"/>
  <c r="M35"/>
  <c r="L36"/>
  <c r="M36"/>
  <c r="L37"/>
  <c r="M37"/>
  <c r="M25"/>
  <c r="L25"/>
  <c r="J9"/>
  <c r="R10"/>
  <c r="D17" s="1"/>
  <c r="K27"/>
  <c r="N36"/>
  <c r="N37"/>
  <c r="N38"/>
  <c r="N39"/>
  <c r="N40"/>
  <c r="N42"/>
  <c r="N48"/>
  <c r="Y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7"/>
  <c r="AF188"/>
  <c r="AF189"/>
  <c r="M27"/>
  <c r="B7"/>
  <c r="R19"/>
  <c r="B9"/>
  <c r="B8"/>
  <c r="B10"/>
  <c r="R8"/>
  <c r="N8" i="2"/>
  <c r="N27" i="1" l="1"/>
  <c r="L27"/>
  <c r="L26"/>
  <c r="N26" s="1"/>
  <c r="N43" s="1"/>
  <c r="M46" s="1"/>
  <c r="J48" i="2"/>
  <c r="J50" l="1"/>
</calcChain>
</file>

<file path=xl/sharedStrings.xml><?xml version="1.0" encoding="utf-8"?>
<sst xmlns="http://schemas.openxmlformats.org/spreadsheetml/2006/main" count="324" uniqueCount="142">
  <si>
    <t>01 Dec to 30 Dec 2016</t>
  </si>
  <si>
    <t>DEC</t>
  </si>
  <si>
    <t>01 Nov to 30 Nov 2016</t>
  </si>
  <si>
    <t>NOV</t>
  </si>
  <si>
    <t>01 Oct to 30 Oct 2016</t>
  </si>
  <si>
    <t>OCT</t>
  </si>
  <si>
    <t>01 Sep to 30 Sep 2016</t>
  </si>
  <si>
    <t>SEP</t>
  </si>
  <si>
    <t>01 Aug to 31 Aug 2016</t>
  </si>
  <si>
    <t>AUG</t>
  </si>
  <si>
    <t>01 Jul to 31 Jul 2016</t>
  </si>
  <si>
    <t>JUL</t>
  </si>
  <si>
    <t>01 Jun to 30 Jun 2016</t>
  </si>
  <si>
    <t>JUN</t>
  </si>
  <si>
    <t>01 May to 31 May 2016</t>
  </si>
  <si>
    <t>MAY</t>
  </si>
  <si>
    <t>01 Apr to 30 Apr 2016</t>
  </si>
  <si>
    <t>APR</t>
  </si>
  <si>
    <t>01 Mar to 31 Mar 2016</t>
  </si>
  <si>
    <t>MAR</t>
  </si>
  <si>
    <t>01 Feb to 28 Feb 2016</t>
  </si>
  <si>
    <t>FEB</t>
  </si>
  <si>
    <t>01 Jan to 31 Jan 2016</t>
  </si>
  <si>
    <t>JAN</t>
  </si>
  <si>
    <t>Rate</t>
  </si>
  <si>
    <t>Invoice Pool</t>
  </si>
  <si>
    <t>Client</t>
  </si>
  <si>
    <t>Address 4</t>
  </si>
  <si>
    <t>Address 3</t>
  </si>
  <si>
    <t>Address 2</t>
  </si>
  <si>
    <t>Address 1</t>
  </si>
  <si>
    <t>Pool</t>
  </si>
  <si>
    <t>S.NO</t>
  </si>
  <si>
    <t>Visit us at : www.bwesglobal.com</t>
  </si>
  <si>
    <t>Please quote our invoice number and date in all correspondence and payments</t>
  </si>
  <si>
    <t>Auth.Signatory</t>
  </si>
  <si>
    <t>S.Gupta</t>
  </si>
  <si>
    <t>For Blue Water Trade Winds Pvt Ltd</t>
  </si>
  <si>
    <t>Bank Tel. # +91-135 2744865         Fax : +91-135-2746089</t>
  </si>
  <si>
    <t>Bank Account:02252560001213</t>
  </si>
  <si>
    <t>HDFC0000225</t>
  </si>
  <si>
    <t>RTGS/NEFT IFSC</t>
  </si>
  <si>
    <t>HDFCINBB</t>
  </si>
  <si>
    <t>SWIFT</t>
  </si>
  <si>
    <t>56 Rajpur Road, Dehradun (UK), India</t>
  </si>
  <si>
    <t>HDFC Bank</t>
  </si>
  <si>
    <r>
      <t>By wire transfer to our account "</t>
    </r>
    <r>
      <rPr>
        <b/>
        <sz val="10"/>
        <color indexed="63"/>
        <rFont val="Arial"/>
        <family val="2"/>
      </rPr>
      <t>Blue Water Trade Winds Pvt Ltd</t>
    </r>
    <r>
      <rPr>
        <sz val="10"/>
        <color indexed="63"/>
        <rFont val="Arial"/>
        <family val="2"/>
      </rPr>
      <t>" with-</t>
    </r>
  </si>
  <si>
    <t>Terms of payment:</t>
  </si>
  <si>
    <t>Payment due date:</t>
  </si>
  <si>
    <t>BOSS Suite</t>
  </si>
  <si>
    <t>KKC</t>
  </si>
  <si>
    <t>SBC</t>
  </si>
  <si>
    <t>S.Tax</t>
  </si>
  <si>
    <t>Rate (USD)</t>
  </si>
  <si>
    <t>Qty</t>
  </si>
  <si>
    <t>Vessel</t>
  </si>
  <si>
    <t>Service Details</t>
  </si>
  <si>
    <t>Sr. No.</t>
  </si>
  <si>
    <t>Particulars</t>
  </si>
  <si>
    <t>DSR ROW NO.</t>
  </si>
  <si>
    <t>Marine Services</t>
  </si>
  <si>
    <t>BlueWater Optimum Speed Services</t>
  </si>
  <si>
    <t>Path</t>
  </si>
  <si>
    <t>&lt;- Voy No</t>
  </si>
  <si>
    <t>Project Details</t>
  </si>
  <si>
    <t>MONTHLY</t>
  </si>
  <si>
    <t>Month</t>
  </si>
  <si>
    <t>Invoice Mode</t>
  </si>
  <si>
    <t>Person Incharge:</t>
  </si>
  <si>
    <t>Reliance</t>
  </si>
  <si>
    <t>Our Ref.:</t>
  </si>
  <si>
    <t xml:space="preserve"> </t>
  </si>
  <si>
    <t>Date:</t>
  </si>
  <si>
    <t>Last Invoice</t>
  </si>
  <si>
    <t xml:space="preserve">Invoice No.: </t>
  </si>
  <si>
    <t>Customer's name &amp; address:</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</si>
  <si>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</si>
  <si>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</si>
  <si>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</si>
  <si>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</si>
  <si>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</si>
  <si>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</si>
  <si>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</si>
  <si>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</si>
  <si>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</si>
  <si>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</si>
  <si>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</si>
  <si>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</si>
  <si>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</si>
  <si>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</si>
  <si>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</si>
  <si>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</si>
  <si>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</si>
  <si>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</si>
  <si>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</si>
  <si>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</si>
  <si>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</si>
  <si>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</si>
  <si>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</si>
  <si>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</si>
  <si>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</si>
  <si>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</si>
  <si>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</si>
  <si>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</si>
  <si>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</si>
  <si>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</si>
  <si>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</si>
  <si>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</si>
  <si>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</si>
  <si>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
  </si>
  <si>
    <t>Customer GSTIN</t>
  </si>
  <si>
    <t>Blue Water GSTIN:</t>
  </si>
  <si>
    <t>SAC</t>
  </si>
  <si>
    <t>Taxable Amount (Rs.)</t>
  </si>
  <si>
    <t>Total Amount (Rs.)</t>
  </si>
  <si>
    <t xml:space="preserve">Total Invoice Amount Due: </t>
  </si>
  <si>
    <t>Service Type:</t>
  </si>
  <si>
    <t>Service Name:</t>
  </si>
  <si>
    <t>Customer ID:</t>
  </si>
  <si>
    <t>USD to INR Conv. Rate</t>
  </si>
  <si>
    <t>05AACCB9907G2ZQ</t>
  </si>
  <si>
    <t>1028/1617</t>
  </si>
  <si>
    <t>Mr. U. Raghvan</t>
  </si>
  <si>
    <t>Pink Star</t>
  </si>
  <si>
    <t>Remarks</t>
  </si>
  <si>
    <t>24AAACR5055K1ZD</t>
  </si>
  <si>
    <t>Rupees One Lac Thirteen Thousand Nine Hundred Eighty Eight and Zero Paise.</t>
  </si>
  <si>
    <t xml:space="preserve">Total Invoice Amount Due (Rounded Off): </t>
  </si>
  <si>
    <t>Total Invoice Amount</t>
  </si>
  <si>
    <t>Cargo Heating Management Services</t>
  </si>
  <si>
    <t>Cargo Heating Management</t>
  </si>
  <si>
    <r>
      <t>SWIFT Code:</t>
    </r>
    <r>
      <rPr>
        <b/>
        <sz val="10"/>
        <color indexed="63"/>
        <rFont val="Arial"/>
        <family val="2"/>
      </rPr>
      <t xml:space="preserve"> HDFCINBB</t>
    </r>
  </si>
  <si>
    <r>
      <t xml:space="preserve">RTGS/NEFT IFSC Code: </t>
    </r>
    <r>
      <rPr>
        <b/>
        <sz val="10"/>
        <color indexed="63"/>
        <rFont val="Arial"/>
        <family val="2"/>
      </rPr>
      <t>HDFC0000225</t>
    </r>
  </si>
  <si>
    <r>
      <t xml:space="preserve">Bank Account: </t>
    </r>
    <r>
      <rPr>
        <b/>
        <sz val="10"/>
        <color indexed="63"/>
        <rFont val="Arial"/>
        <family val="2"/>
      </rPr>
      <t>02252560001213</t>
    </r>
  </si>
  <si>
    <t>Bank Tel. # +91-135 2744865     Fax : +91-135-2746089</t>
  </si>
  <si>
    <t>Yang Ning Hu Voy. No. 0517087                        Disch. Port Sikka</t>
  </si>
  <si>
    <t>Yang Ning Hu</t>
  </si>
  <si>
    <t>Rupees Ninety One Thousand Three Hundred Thirty Two.</t>
  </si>
  <si>
    <t>Note: GST rates in this invoice is based on current applicable rate. In case of revision of GST rates and policy in the current financial year, arrears arising due to such revision will be settled at the end of current financial year.</t>
  </si>
  <si>
    <r>
      <t>Other Professional, Technical And Business Services [</t>
    </r>
    <r>
      <rPr>
        <b/>
        <sz val="10"/>
        <color rgb="FF006600"/>
        <rFont val="Arial"/>
        <family val="2"/>
      </rPr>
      <t>SAC Code: 998399</t>
    </r>
    <r>
      <rPr>
        <sz val="10"/>
        <rFont val="Arial"/>
        <family val="2"/>
      </rPr>
      <t>]</t>
    </r>
  </si>
  <si>
    <t>K. Gupta</t>
  </si>
  <si>
    <t>CINR/1040/1617</t>
  </si>
</sst>
</file>

<file path=xl/styles.xml><?xml version="1.0" encoding="utf-8"?>
<styleSheet xmlns="http://schemas.openxmlformats.org/spreadsheetml/2006/main">
  <numFmts count="7">
    <numFmt numFmtId="164" formatCode="[$-409]d\-mmm\-yy;@"/>
    <numFmt numFmtId="165" formatCode="[$INR]\ #,##0.00"/>
    <numFmt numFmtId="166" formatCode="[$USD]\ #,##0.00"/>
    <numFmt numFmtId="167" formatCode="[$INR]\ #,##0.0"/>
    <numFmt numFmtId="168" formatCode="0.0"/>
    <numFmt numFmtId="169" formatCode="_(* #,##0.00_);_(* \(#,##0.00\);_(* \-??_);_(@_)"/>
    <numFmt numFmtId="170" formatCode="[$INR]\ #,##0"/>
  </numFmts>
  <fonts count="32">
    <font>
      <sz val="11"/>
      <color theme="1"/>
      <name val="Calibri"/>
      <family val="2"/>
      <scheme val="minor"/>
    </font>
    <font>
      <sz val="11"/>
      <color theme="1"/>
      <name val="Calibri"/>
      <family val="2"/>
      <scheme val="minor"/>
    </font>
    <font>
      <sz val="10"/>
      <name val="Arial"/>
      <family val="2"/>
    </font>
    <font>
      <sz val="10"/>
      <color indexed="9"/>
      <name val="Arial"/>
      <family val="2"/>
    </font>
    <font>
      <b/>
      <u/>
      <sz val="10"/>
      <name val="Arial"/>
      <family val="2"/>
    </font>
    <font>
      <sz val="8"/>
      <name val="Arial Narrow"/>
      <family val="2"/>
    </font>
    <font>
      <sz val="7"/>
      <color indexed="63"/>
      <name val="Arial Narrow"/>
      <family val="2"/>
    </font>
    <font>
      <i/>
      <sz val="8"/>
      <color indexed="63"/>
      <name val="Arial"/>
      <family val="2"/>
    </font>
    <font>
      <i/>
      <sz val="10"/>
      <name val="Arial"/>
      <family val="2"/>
    </font>
    <font>
      <i/>
      <sz val="9"/>
      <name val="Arial"/>
      <family val="2"/>
    </font>
    <font>
      <sz val="10"/>
      <color indexed="63"/>
      <name val="Arial"/>
      <family val="2"/>
    </font>
    <font>
      <b/>
      <sz val="10"/>
      <color indexed="63"/>
      <name val="Arial"/>
      <family val="2"/>
    </font>
    <font>
      <b/>
      <sz val="10"/>
      <name val="Arial"/>
      <family val="2"/>
    </font>
    <font>
      <b/>
      <sz val="9"/>
      <color indexed="63"/>
      <name val="Arial"/>
      <family val="2"/>
    </font>
    <font>
      <sz val="9.5"/>
      <name val="Arial"/>
      <family val="2"/>
    </font>
    <font>
      <b/>
      <sz val="9.5"/>
      <color indexed="63"/>
      <name val="Arial"/>
      <family val="2"/>
    </font>
    <font>
      <sz val="9"/>
      <name val="Arial Narrow"/>
      <family val="2"/>
    </font>
    <font>
      <sz val="10"/>
      <color rgb="FFFF0000"/>
      <name val="Arial"/>
      <family val="2"/>
    </font>
    <font>
      <b/>
      <sz val="12"/>
      <name val="Arial"/>
      <family val="2"/>
    </font>
    <font>
      <b/>
      <i/>
      <sz val="6"/>
      <color indexed="55"/>
      <name val="Arial"/>
      <family val="2"/>
    </font>
    <font>
      <b/>
      <i/>
      <sz val="6"/>
      <name val="Verdana"/>
      <family val="2"/>
    </font>
    <font>
      <b/>
      <sz val="10"/>
      <name val="Verdana"/>
      <family val="2"/>
    </font>
    <font>
      <b/>
      <sz val="18"/>
      <color indexed="18"/>
      <name val="Verdana"/>
      <family val="2"/>
    </font>
    <font>
      <b/>
      <i/>
      <sz val="18"/>
      <color indexed="18"/>
      <name val="Verdana"/>
      <family val="2"/>
    </font>
    <font>
      <sz val="9"/>
      <name val="Arial"/>
      <family val="2"/>
    </font>
    <font>
      <b/>
      <sz val="10"/>
      <color rgb="FFFA6500"/>
      <name val="Arial"/>
      <family val="2"/>
    </font>
    <font>
      <sz val="9.5"/>
      <color rgb="FFFA6500"/>
      <name val="Arial"/>
      <family val="2"/>
    </font>
    <font>
      <b/>
      <sz val="11"/>
      <color rgb="FFFA6500"/>
      <name val="Arial Narrow"/>
      <family val="2"/>
    </font>
    <font>
      <b/>
      <sz val="9"/>
      <name val="Arial"/>
      <family val="2"/>
    </font>
    <font>
      <b/>
      <sz val="11"/>
      <color rgb="FF323296"/>
      <name val="Arial Narrow"/>
      <family val="2"/>
    </font>
    <font>
      <b/>
      <sz val="10"/>
      <color rgb="FF323296"/>
      <name val="Arial"/>
      <family val="2"/>
    </font>
    <font>
      <b/>
      <sz val="10"/>
      <color rgb="FF006600"/>
      <name val="Arial"/>
      <family val="2"/>
    </font>
  </fonts>
  <fills count="9">
    <fill>
      <patternFill patternType="none"/>
    </fill>
    <fill>
      <patternFill patternType="gray125"/>
    </fill>
    <fill>
      <patternFill patternType="solid">
        <fgColor indexed="56"/>
        <bgColor indexed="62"/>
      </patternFill>
    </fill>
    <fill>
      <patternFill patternType="solid">
        <fgColor theme="0" tint="-0.14999847407452621"/>
        <bgColor indexed="64"/>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rgb="FFFFFF00"/>
        <bgColor indexed="64"/>
      </patternFill>
    </fill>
  </fills>
  <borders count="32">
    <border>
      <left/>
      <right/>
      <top/>
      <bottom/>
      <diagonal/>
    </border>
    <border>
      <left/>
      <right/>
      <top/>
      <bottom style="medium">
        <color indexed="64"/>
      </bottom>
      <diagonal/>
    </border>
    <border>
      <left style="thin">
        <color indexed="59"/>
      </left>
      <right style="thin">
        <color indexed="59"/>
      </right>
      <top style="thin">
        <color indexed="59"/>
      </top>
      <bottom style="thin">
        <color indexed="59"/>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5">
    <xf numFmtId="0" fontId="0" fillId="0" borderId="0"/>
    <xf numFmtId="0" fontId="2" fillId="0" borderId="0"/>
    <xf numFmtId="169" fontId="2" fillId="0" borderId="0" applyFill="0" applyBorder="0" applyAlignment="0" applyProtection="0"/>
    <xf numFmtId="169" fontId="2" fillId="0" borderId="0" applyFill="0" applyBorder="0" applyAlignment="0" applyProtection="0"/>
    <xf numFmtId="0" fontId="1" fillId="0" borderId="0"/>
  </cellStyleXfs>
  <cellXfs count="217">
    <xf numFmtId="0" fontId="0" fillId="0" borderId="0" xfId="0"/>
    <xf numFmtId="0" fontId="2" fillId="0" borderId="0" xfId="1"/>
    <xf numFmtId="0" fontId="3" fillId="0" borderId="0" xfId="1" applyFont="1"/>
    <xf numFmtId="0" fontId="2" fillId="0" borderId="1" xfId="1" applyBorder="1"/>
    <xf numFmtId="0" fontId="2" fillId="0" borderId="0" xfId="1" applyBorder="1"/>
    <xf numFmtId="0" fontId="3" fillId="2" borderId="2" xfId="1" applyFont="1" applyFill="1" applyBorder="1"/>
    <xf numFmtId="0" fontId="4" fillId="3" borderId="0" xfId="1" applyFont="1" applyFill="1" applyAlignment="1">
      <alignment horizontal="center"/>
    </xf>
    <xf numFmtId="1" fontId="2" fillId="0" borderId="0" xfId="1" applyNumberFormat="1"/>
    <xf numFmtId="0" fontId="2" fillId="0" borderId="0" xfId="1" applyAlignment="1">
      <alignment horizontal="center" vertical="center"/>
    </xf>
    <xf numFmtId="0" fontId="5" fillId="0" borderId="0" xfId="1" applyFont="1"/>
    <xf numFmtId="0" fontId="6" fillId="0" borderId="0" xfId="1" applyFont="1" applyAlignment="1">
      <alignment horizontal="center"/>
    </xf>
    <xf numFmtId="0" fontId="3" fillId="0" borderId="0" xfId="1" applyFont="1" applyBorder="1"/>
    <xf numFmtId="0" fontId="2" fillId="0" borderId="3" xfId="1" applyBorder="1"/>
    <xf numFmtId="0" fontId="7" fillId="0" borderId="1" xfId="1" applyFont="1" applyBorder="1" applyAlignment="1"/>
    <xf numFmtId="0" fontId="2" fillId="0" borderId="4" xfId="1" applyBorder="1"/>
    <xf numFmtId="0" fontId="2" fillId="0" borderId="5" xfId="1" applyBorder="1"/>
    <xf numFmtId="0" fontId="2" fillId="4" borderId="0" xfId="1" applyFill="1" applyBorder="1"/>
    <xf numFmtId="0" fontId="2" fillId="0" borderId="6" xfId="1" applyBorder="1"/>
    <xf numFmtId="0" fontId="8" fillId="0" borderId="0" xfId="1" applyFont="1" applyBorder="1" applyAlignment="1"/>
    <xf numFmtId="0" fontId="2" fillId="0" borderId="0" xfId="1" applyFont="1"/>
    <xf numFmtId="0" fontId="2" fillId="0" borderId="5" xfId="1" applyFont="1" applyBorder="1"/>
    <xf numFmtId="0" fontId="2" fillId="0" borderId="0" xfId="1" applyFont="1" applyBorder="1"/>
    <xf numFmtId="0" fontId="2" fillId="0" borderId="6" xfId="1" applyFont="1" applyBorder="1"/>
    <xf numFmtId="0" fontId="10" fillId="0" borderId="0" xfId="1" applyFont="1" applyBorder="1"/>
    <xf numFmtId="164" fontId="2" fillId="0" borderId="0" xfId="1" applyNumberFormat="1" applyFont="1" applyBorder="1" applyAlignment="1">
      <alignment horizontal="center"/>
    </xf>
    <xf numFmtId="164" fontId="10" fillId="0" borderId="0" xfId="1" applyNumberFormat="1" applyFont="1" applyBorder="1" applyAlignment="1">
      <alignment horizontal="center"/>
    </xf>
    <xf numFmtId="164" fontId="2" fillId="0" borderId="0" xfId="1" applyNumberFormat="1" applyBorder="1" applyAlignment="1"/>
    <xf numFmtId="0" fontId="2" fillId="0" borderId="16" xfId="1" applyBorder="1"/>
    <xf numFmtId="0" fontId="2" fillId="0" borderId="17" xfId="1" applyBorder="1"/>
    <xf numFmtId="0" fontId="2" fillId="0" borderId="5" xfId="1" applyBorder="1" applyAlignment="1">
      <alignment vertical="center"/>
    </xf>
    <xf numFmtId="0" fontId="12" fillId="0" borderId="5" xfId="1" applyFont="1" applyBorder="1" applyAlignment="1"/>
    <xf numFmtId="0" fontId="2" fillId="0" borderId="0" xfId="1" applyBorder="1" applyAlignment="1">
      <alignment horizontal="center"/>
    </xf>
    <xf numFmtId="0" fontId="12" fillId="0" borderId="18" xfId="1" applyFont="1" applyBorder="1" applyAlignment="1">
      <alignment horizontal="right"/>
    </xf>
    <xf numFmtId="168" fontId="14" fillId="0" borderId="18" xfId="1" applyNumberFormat="1" applyFont="1" applyBorder="1" applyAlignment="1">
      <alignment horizontal="right"/>
    </xf>
    <xf numFmtId="168" fontId="14" fillId="0" borderId="18" xfId="1" applyNumberFormat="1" applyFont="1" applyBorder="1" applyAlignment="1">
      <alignment horizontal="center"/>
    </xf>
    <xf numFmtId="168" fontId="14" fillId="0" borderId="17" xfId="1" applyNumberFormat="1" applyFont="1" applyBorder="1" applyAlignment="1"/>
    <xf numFmtId="0" fontId="14" fillId="0" borderId="18" xfId="1" applyFont="1" applyBorder="1" applyAlignment="1">
      <alignment horizontal="center"/>
    </xf>
    <xf numFmtId="0" fontId="2" fillId="0" borderId="5" xfId="1" applyBorder="1" applyAlignment="1"/>
    <xf numFmtId="0" fontId="2" fillId="0" borderId="18" xfId="1" applyBorder="1"/>
    <xf numFmtId="0" fontId="15" fillId="5" borderId="18" xfId="1" applyFont="1" applyFill="1" applyBorder="1" applyAlignment="1">
      <alignment horizontal="center" wrapText="1"/>
    </xf>
    <xf numFmtId="0" fontId="15" fillId="5" borderId="18" xfId="1" applyFont="1" applyFill="1" applyBorder="1" applyAlignment="1">
      <alignment horizontal="center"/>
    </xf>
    <xf numFmtId="0" fontId="15" fillId="5" borderId="15" xfId="1" applyFont="1" applyFill="1" applyBorder="1" applyAlignment="1"/>
    <xf numFmtId="0" fontId="15" fillId="5" borderId="16" xfId="1" applyFont="1" applyFill="1" applyBorder="1" applyAlignment="1">
      <alignment horizontal="center"/>
    </xf>
    <xf numFmtId="0" fontId="2" fillId="6" borderId="0" xfId="1" applyFill="1"/>
    <xf numFmtId="0" fontId="11" fillId="4" borderId="15" xfId="1" applyFont="1" applyFill="1" applyBorder="1" applyAlignment="1">
      <alignment vertical="center"/>
    </xf>
    <xf numFmtId="0" fontId="11" fillId="4" borderId="16" xfId="1" applyFont="1" applyFill="1" applyBorder="1" applyAlignment="1">
      <alignment vertical="center"/>
    </xf>
    <xf numFmtId="0" fontId="2" fillId="5" borderId="7" xfId="1" applyFill="1" applyBorder="1" applyAlignment="1">
      <alignment horizontal="left"/>
    </xf>
    <xf numFmtId="0" fontId="2" fillId="5" borderId="8" xfId="1" applyFill="1" applyBorder="1" applyAlignment="1">
      <alignment horizontal="left"/>
    </xf>
    <xf numFmtId="0" fontId="2" fillId="5" borderId="9" xfId="1" applyFill="1" applyBorder="1" applyAlignment="1">
      <alignment horizontal="left"/>
    </xf>
    <xf numFmtId="0" fontId="2" fillId="7" borderId="18" xfId="1" applyFill="1" applyBorder="1"/>
    <xf numFmtId="0" fontId="2" fillId="5" borderId="10" xfId="1" applyFill="1" applyBorder="1"/>
    <xf numFmtId="0" fontId="2" fillId="5" borderId="0" xfId="1" applyFill="1" applyBorder="1"/>
    <xf numFmtId="0" fontId="2" fillId="5" borderId="0" xfId="1" applyFill="1" applyBorder="1" applyAlignment="1">
      <alignment horizontal="left"/>
    </xf>
    <xf numFmtId="0" fontId="2" fillId="5" borderId="11" xfId="1" applyFill="1" applyBorder="1" applyAlignment="1">
      <alignment horizontal="left"/>
    </xf>
    <xf numFmtId="0" fontId="2" fillId="0" borderId="5" xfId="1" applyFill="1" applyBorder="1" applyAlignment="1">
      <alignment vertical="center"/>
    </xf>
    <xf numFmtId="0" fontId="12" fillId="5" borderId="10" xfId="1" applyFont="1" applyFill="1" applyBorder="1" applyAlignment="1">
      <alignment horizontal="center" vertical="center"/>
    </xf>
    <xf numFmtId="0" fontId="12" fillId="5" borderId="0" xfId="1" applyFont="1" applyFill="1" applyBorder="1" applyAlignment="1">
      <alignment horizontal="center" vertical="center"/>
    </xf>
    <xf numFmtId="0" fontId="12" fillId="5" borderId="11" xfId="1" applyFont="1" applyFill="1" applyBorder="1" applyAlignment="1">
      <alignment horizontal="center" vertical="center"/>
    </xf>
    <xf numFmtId="0" fontId="2" fillId="8" borderId="18" xfId="1" applyFill="1" applyBorder="1"/>
    <xf numFmtId="0" fontId="2" fillId="0" borderId="15" xfId="1" applyFont="1" applyBorder="1" applyAlignment="1"/>
    <xf numFmtId="0" fontId="2" fillId="0" borderId="16" xfId="1" applyFont="1" applyBorder="1" applyAlignment="1">
      <alignment horizontal="left"/>
    </xf>
    <xf numFmtId="0" fontId="2" fillId="0" borderId="10" xfId="1" applyBorder="1"/>
    <xf numFmtId="0" fontId="2" fillId="0" borderId="11" xfId="1" applyBorder="1"/>
    <xf numFmtId="0" fontId="2" fillId="5" borderId="10" xfId="1" applyFill="1" applyBorder="1" applyAlignment="1"/>
    <xf numFmtId="0" fontId="2" fillId="5" borderId="0" xfId="1" applyFill="1" applyBorder="1" applyAlignment="1"/>
    <xf numFmtId="0" fontId="2" fillId="5" borderId="11" xfId="1" applyFont="1" applyFill="1" applyBorder="1" applyAlignment="1"/>
    <xf numFmtId="0" fontId="3" fillId="0" borderId="0" xfId="1" quotePrefix="1" applyFont="1" applyBorder="1"/>
    <xf numFmtId="0" fontId="2" fillId="5" borderId="10" xfId="1" applyNumberFormat="1" applyFont="1" applyFill="1" applyBorder="1" applyAlignment="1"/>
    <xf numFmtId="0" fontId="2" fillId="5" borderId="0" xfId="1" applyNumberFormat="1" applyFont="1" applyFill="1" applyBorder="1" applyAlignment="1"/>
    <xf numFmtId="0" fontId="12" fillId="5" borderId="0" xfId="1" applyNumberFormat="1" applyFont="1" applyFill="1" applyBorder="1" applyAlignment="1"/>
    <xf numFmtId="0" fontId="2" fillId="0" borderId="0" xfId="1" applyFill="1" applyBorder="1"/>
    <xf numFmtId="0" fontId="17" fillId="0" borderId="0" xfId="1" applyFont="1" applyFill="1" applyBorder="1"/>
    <xf numFmtId="164" fontId="12" fillId="0" borderId="12" xfId="1" applyNumberFormat="1" applyFont="1" applyBorder="1" applyAlignment="1"/>
    <xf numFmtId="164" fontId="12" fillId="0" borderId="13" xfId="1" applyNumberFormat="1" applyFont="1" applyBorder="1" applyAlignment="1"/>
    <xf numFmtId="0" fontId="12" fillId="0" borderId="0" xfId="1" applyFont="1" applyFill="1" applyBorder="1" applyAlignment="1">
      <alignment horizontal="left"/>
    </xf>
    <xf numFmtId="0" fontId="2" fillId="5" borderId="12" xfId="1" applyFont="1" applyFill="1" applyBorder="1" applyAlignment="1">
      <alignment vertical="top" wrapText="1"/>
    </xf>
    <xf numFmtId="0" fontId="2" fillId="5" borderId="13" xfId="1" applyFont="1" applyFill="1" applyBorder="1" applyAlignment="1">
      <alignment vertical="top" wrapText="1"/>
    </xf>
    <xf numFmtId="0" fontId="2" fillId="5" borderId="14" xfId="1" applyFont="1" applyFill="1" applyBorder="1" applyAlignment="1">
      <alignment vertical="top"/>
    </xf>
    <xf numFmtId="0" fontId="12" fillId="0" borderId="0" xfId="1" applyFont="1" applyFill="1" applyBorder="1" applyAlignment="1">
      <alignment horizontal="left" vertical="center"/>
    </xf>
    <xf numFmtId="0" fontId="18" fillId="0" borderId="5" xfId="1" applyFont="1" applyBorder="1" applyAlignment="1">
      <alignment horizontal="center"/>
    </xf>
    <xf numFmtId="0" fontId="18" fillId="0" borderId="0" xfId="1" applyFont="1" applyBorder="1" applyAlignment="1">
      <alignment horizontal="center"/>
    </xf>
    <xf numFmtId="0" fontId="2" fillId="0" borderId="20" xfId="1" applyBorder="1"/>
    <xf numFmtId="0" fontId="2" fillId="0" borderId="21" xfId="1" applyBorder="1"/>
    <xf numFmtId="0" fontId="2" fillId="0" borderId="22" xfId="1" applyBorder="1"/>
    <xf numFmtId="0" fontId="20" fillId="0" borderId="0" xfId="1" applyFont="1" applyBorder="1" applyAlignment="1"/>
    <xf numFmtId="0" fontId="22" fillId="0" borderId="0" xfId="1" applyFont="1" applyFill="1" applyAlignment="1"/>
    <xf numFmtId="0" fontId="23" fillId="0" borderId="0" xfId="1" applyFont="1" applyFill="1" applyAlignment="1"/>
    <xf numFmtId="0" fontId="14" fillId="0" borderId="16" xfId="1" applyFont="1" applyBorder="1" applyAlignment="1">
      <alignment horizontal="center"/>
    </xf>
    <xf numFmtId="0" fontId="18" fillId="0" borderId="0" xfId="1" applyFont="1" applyBorder="1" applyAlignment="1">
      <alignment horizontal="center"/>
    </xf>
    <xf numFmtId="0" fontId="11" fillId="4" borderId="16" xfId="1" applyFont="1" applyFill="1" applyBorder="1" applyAlignment="1">
      <alignment vertical="center"/>
    </xf>
    <xf numFmtId="0" fontId="11" fillId="4" borderId="15" xfId="1" applyFont="1" applyFill="1" applyBorder="1" applyAlignment="1">
      <alignment vertical="center"/>
    </xf>
    <xf numFmtId="0" fontId="2" fillId="8" borderId="0" xfId="1" applyFill="1" applyBorder="1"/>
    <xf numFmtId="0" fontId="2" fillId="7" borderId="0" xfId="1" applyFill="1" applyBorder="1"/>
    <xf numFmtId="0" fontId="25" fillId="5" borderId="18" xfId="1" applyFont="1" applyFill="1" applyBorder="1" applyAlignment="1">
      <alignment horizontal="center"/>
    </xf>
    <xf numFmtId="0" fontId="26" fillId="0" borderId="16" xfId="1" applyFont="1" applyBorder="1" applyAlignment="1">
      <alignment horizontal="center"/>
    </xf>
    <xf numFmtId="168" fontId="26" fillId="0" borderId="18" xfId="1" applyNumberFormat="1" applyFont="1" applyBorder="1" applyAlignment="1">
      <alignment horizontal="center"/>
    </xf>
    <xf numFmtId="0" fontId="11" fillId="4" borderId="16" xfId="1" applyFont="1" applyFill="1" applyBorder="1" applyAlignment="1">
      <alignment horizontal="left" vertical="center"/>
    </xf>
    <xf numFmtId="168" fontId="14" fillId="0" borderId="18" xfId="1" applyNumberFormat="1" applyFont="1" applyBorder="1" applyAlignment="1">
      <alignment horizontal="right"/>
    </xf>
    <xf numFmtId="0" fontId="18" fillId="0" borderId="0" xfId="1" applyFont="1" applyBorder="1" applyAlignment="1">
      <alignment horizontal="center"/>
    </xf>
    <xf numFmtId="164" fontId="12" fillId="0" borderId="13" xfId="1" applyNumberFormat="1" applyFont="1" applyBorder="1" applyAlignment="1">
      <alignment horizontal="left"/>
    </xf>
    <xf numFmtId="165" fontId="12" fillId="0" borderId="16" xfId="1" applyNumberFormat="1" applyFont="1" applyBorder="1" applyAlignment="1">
      <alignment vertical="center"/>
    </xf>
    <xf numFmtId="0" fontId="10" fillId="0" borderId="0" xfId="1" applyFont="1" applyBorder="1" applyAlignment="1"/>
    <xf numFmtId="0" fontId="11" fillId="0" borderId="0" xfId="1" applyFont="1" applyBorder="1"/>
    <xf numFmtId="0" fontId="10" fillId="0" borderId="0" xfId="1" applyFont="1" applyFill="1" applyBorder="1"/>
    <xf numFmtId="0" fontId="12" fillId="0" borderId="16" xfId="1" applyFont="1" applyBorder="1" applyAlignment="1">
      <alignment horizontal="left" vertical="center"/>
    </xf>
    <xf numFmtId="0" fontId="14" fillId="0" borderId="18" xfId="1" applyFont="1" applyBorder="1" applyAlignment="1">
      <alignment horizontal="center" vertical="center"/>
    </xf>
    <xf numFmtId="168" fontId="14" fillId="0" borderId="18" xfId="1" applyNumberFormat="1" applyFont="1" applyBorder="1" applyAlignment="1">
      <alignment horizontal="center" vertical="center"/>
    </xf>
    <xf numFmtId="0" fontId="28" fillId="5" borderId="18" xfId="1" applyFont="1" applyFill="1" applyBorder="1" applyAlignment="1">
      <alignment horizontal="center" wrapText="1"/>
    </xf>
    <xf numFmtId="0" fontId="2" fillId="5" borderId="0" xfId="1" applyFill="1" applyBorder="1" applyAlignment="1">
      <alignment horizontal="left"/>
    </xf>
    <xf numFmtId="0" fontId="18" fillId="0" borderId="0" xfId="1" applyFont="1" applyBorder="1" applyAlignment="1">
      <alignment horizontal="center"/>
    </xf>
    <xf numFmtId="0" fontId="18" fillId="0" borderId="5" xfId="1" applyFont="1" applyBorder="1" applyAlignment="1">
      <alignment horizontal="center"/>
    </xf>
    <xf numFmtId="164" fontId="12" fillId="0" borderId="13" xfId="1" applyNumberFormat="1" applyFont="1" applyBorder="1" applyAlignment="1">
      <alignment horizontal="left"/>
    </xf>
    <xf numFmtId="0" fontId="14" fillId="0" borderId="0" xfId="1" applyFont="1" applyBorder="1" applyAlignment="1">
      <alignment horizontal="center"/>
    </xf>
    <xf numFmtId="168" fontId="14" fillId="0" borderId="0" xfId="1" applyNumberFormat="1" applyFont="1" applyBorder="1" applyAlignment="1"/>
    <xf numFmtId="0" fontId="12" fillId="0" borderId="0" xfId="1" applyFont="1" applyBorder="1" applyAlignment="1">
      <alignment horizontal="right"/>
    </xf>
    <xf numFmtId="0" fontId="12" fillId="0" borderId="0" xfId="1" applyFont="1" applyBorder="1" applyAlignment="1">
      <alignment horizontal="right" vertical="center" indent="1"/>
    </xf>
    <xf numFmtId="2" fontId="14" fillId="0" borderId="18" xfId="1" applyNumberFormat="1" applyFont="1" applyBorder="1" applyAlignment="1">
      <alignment horizontal="center" vertical="center"/>
    </xf>
    <xf numFmtId="0" fontId="11" fillId="4" borderId="16" xfId="1" applyFont="1" applyFill="1" applyBorder="1" applyAlignment="1">
      <alignment horizontal="left" vertical="center"/>
    </xf>
    <xf numFmtId="0" fontId="9" fillId="0" borderId="0" xfId="1" applyFont="1" applyBorder="1" applyAlignment="1">
      <alignment horizontal="center" vertical="center"/>
    </xf>
    <xf numFmtId="0" fontId="2" fillId="0" borderId="0" xfId="1" applyBorder="1" applyAlignment="1">
      <alignment horizontal="center" vertical="center"/>
    </xf>
    <xf numFmtId="2" fontId="2" fillId="0" borderId="18" xfId="1" applyNumberFormat="1" applyFont="1" applyBorder="1" applyAlignment="1">
      <alignment horizontal="right" vertical="center"/>
    </xf>
    <xf numFmtId="170" fontId="12" fillId="0" borderId="16" xfId="1" applyNumberFormat="1" applyFont="1" applyBorder="1" applyAlignment="1">
      <alignment horizontal="center" vertical="center"/>
    </xf>
    <xf numFmtId="0" fontId="13" fillId="4" borderId="17" xfId="1" applyFont="1" applyFill="1" applyBorder="1" applyAlignment="1">
      <alignment horizontal="left" vertical="center"/>
    </xf>
    <xf numFmtId="0" fontId="13" fillId="4" borderId="16" xfId="1" applyFont="1" applyFill="1" applyBorder="1" applyAlignment="1">
      <alignment horizontal="left" vertical="center"/>
    </xf>
    <xf numFmtId="0" fontId="13" fillId="4" borderId="15" xfId="1" applyFont="1" applyFill="1" applyBorder="1" applyAlignment="1">
      <alignment horizontal="left" vertical="center"/>
    </xf>
    <xf numFmtId="0" fontId="2" fillId="0" borderId="16" xfId="1" applyFont="1" applyBorder="1" applyAlignment="1">
      <alignment horizontal="right" vertical="center"/>
    </xf>
    <xf numFmtId="164" fontId="12" fillId="0" borderId="16" xfId="1" applyNumberFormat="1" applyFont="1" applyBorder="1" applyAlignment="1">
      <alignment horizontal="right"/>
    </xf>
    <xf numFmtId="164" fontId="12" fillId="0" borderId="15" xfId="1" applyNumberFormat="1" applyFont="1" applyBorder="1" applyAlignment="1">
      <alignment horizontal="right"/>
    </xf>
    <xf numFmtId="0" fontId="16" fillId="0" borderId="24" xfId="1" applyFont="1" applyBorder="1" applyAlignment="1">
      <alignment horizontal="left" vertical="top" wrapText="1"/>
    </xf>
    <xf numFmtId="0" fontId="16" fillId="0" borderId="25" xfId="1" applyFont="1" applyBorder="1" applyAlignment="1">
      <alignment horizontal="left" vertical="top" wrapText="1"/>
    </xf>
    <xf numFmtId="0" fontId="16" fillId="0" borderId="26" xfId="1" applyFont="1" applyBorder="1" applyAlignment="1">
      <alignment horizontal="left" vertical="top" wrapText="1"/>
    </xf>
    <xf numFmtId="0" fontId="16" fillId="0" borderId="27" xfId="1" applyFont="1" applyBorder="1" applyAlignment="1">
      <alignment horizontal="left" vertical="top" wrapText="1"/>
    </xf>
    <xf numFmtId="0" fontId="16" fillId="0" borderId="0" xfId="1" applyFont="1" applyBorder="1" applyAlignment="1">
      <alignment horizontal="left" vertical="top" wrapText="1"/>
    </xf>
    <xf numFmtId="0" fontId="16" fillId="0" borderId="28" xfId="1" applyFont="1" applyBorder="1" applyAlignment="1">
      <alignment horizontal="left" vertical="top" wrapText="1"/>
    </xf>
    <xf numFmtId="0" fontId="16" fillId="0" borderId="29" xfId="1" applyFont="1" applyBorder="1" applyAlignment="1">
      <alignment horizontal="left" vertical="top" wrapText="1"/>
    </xf>
    <xf numFmtId="0" fontId="16" fillId="0" borderId="30" xfId="1" applyFont="1" applyBorder="1" applyAlignment="1">
      <alignment horizontal="left" vertical="top" wrapText="1"/>
    </xf>
    <xf numFmtId="0" fontId="16" fillId="0" borderId="31" xfId="1" applyFont="1" applyBorder="1" applyAlignment="1">
      <alignment horizontal="left" vertical="top" wrapText="1"/>
    </xf>
    <xf numFmtId="0" fontId="14" fillId="0" borderId="17" xfId="1" applyFont="1" applyBorder="1" applyAlignment="1">
      <alignment horizontal="center"/>
    </xf>
    <xf numFmtId="0" fontId="14" fillId="0" borderId="15" xfId="1" applyFont="1" applyBorder="1" applyAlignment="1">
      <alignment horizontal="center"/>
    </xf>
    <xf numFmtId="168" fontId="14" fillId="0" borderId="17" xfId="1" applyNumberFormat="1" applyFont="1" applyBorder="1" applyAlignment="1">
      <alignment horizontal="right" vertical="center"/>
    </xf>
    <xf numFmtId="168" fontId="14" fillId="0" borderId="15" xfId="1" applyNumberFormat="1" applyFont="1" applyBorder="1" applyAlignment="1">
      <alignment horizontal="right" vertical="center"/>
    </xf>
    <xf numFmtId="0" fontId="2" fillId="0" borderId="17" xfId="1" applyBorder="1" applyAlignment="1">
      <alignment horizontal="left" vertical="center"/>
    </xf>
    <xf numFmtId="0" fontId="2" fillId="0" borderId="16" xfId="1" applyBorder="1" applyAlignment="1">
      <alignment horizontal="left" vertical="center"/>
    </xf>
    <xf numFmtId="0" fontId="14" fillId="0" borderId="17" xfId="1" applyFont="1" applyBorder="1" applyAlignment="1">
      <alignment horizontal="left"/>
    </xf>
    <xf numFmtId="0" fontId="14" fillId="0" borderId="15" xfId="1" applyFont="1" applyBorder="1" applyAlignment="1">
      <alignment horizontal="left"/>
    </xf>
    <xf numFmtId="0" fontId="24" fillId="0" borderId="17" xfId="1" applyFont="1" applyBorder="1" applyAlignment="1">
      <alignment horizontal="left"/>
    </xf>
    <xf numFmtId="0" fontId="24" fillId="0" borderId="15" xfId="1" applyFont="1" applyBorder="1" applyAlignment="1">
      <alignment horizontal="left"/>
    </xf>
    <xf numFmtId="0" fontId="16" fillId="8" borderId="17" xfId="1" applyFont="1" applyFill="1" applyBorder="1" applyAlignment="1">
      <alignment horizontal="center"/>
    </xf>
    <xf numFmtId="0" fontId="16" fillId="8" borderId="16" xfId="1" applyFont="1" applyFill="1" applyBorder="1" applyAlignment="1">
      <alignment horizontal="center"/>
    </xf>
    <xf numFmtId="0" fontId="16" fillId="8" borderId="15" xfId="1" applyFont="1" applyFill="1" applyBorder="1" applyAlignment="1">
      <alignment horizontal="center"/>
    </xf>
    <xf numFmtId="0" fontId="11" fillId="4" borderId="17" xfId="1" applyFont="1" applyFill="1" applyBorder="1" applyAlignment="1">
      <alignment horizontal="center" vertical="center"/>
    </xf>
    <xf numFmtId="0" fontId="11" fillId="4" borderId="16" xfId="1" applyFont="1" applyFill="1" applyBorder="1" applyAlignment="1">
      <alignment horizontal="center" vertical="center"/>
    </xf>
    <xf numFmtId="0" fontId="15" fillId="5" borderId="17" xfId="1" applyFont="1" applyFill="1" applyBorder="1" applyAlignment="1">
      <alignment horizontal="center" wrapText="1"/>
    </xf>
    <xf numFmtId="0" fontId="15" fillId="5" borderId="15" xfId="1" applyFont="1" applyFill="1" applyBorder="1" applyAlignment="1">
      <alignment horizontal="center" wrapText="1"/>
    </xf>
    <xf numFmtId="0" fontId="14" fillId="0" borderId="17" xfId="1" applyFont="1" applyBorder="1" applyAlignment="1">
      <alignment horizontal="center" vertical="center"/>
    </xf>
    <xf numFmtId="0" fontId="14" fillId="0" borderId="15" xfId="1" applyFont="1" applyBorder="1" applyAlignment="1">
      <alignment horizontal="center" vertical="center"/>
    </xf>
    <xf numFmtId="2" fontId="14" fillId="0" borderId="17" xfId="1" applyNumberFormat="1" applyFont="1" applyBorder="1" applyAlignment="1">
      <alignment horizontal="right" vertical="center"/>
    </xf>
    <xf numFmtId="2" fontId="14" fillId="0" borderId="15" xfId="1" applyNumberFormat="1" applyFont="1" applyBorder="1" applyAlignment="1">
      <alignment horizontal="right" vertical="center"/>
    </xf>
    <xf numFmtId="0" fontId="12" fillId="5" borderId="11" xfId="1" applyFont="1" applyFill="1" applyBorder="1" applyAlignment="1">
      <alignment horizontal="left"/>
    </xf>
    <xf numFmtId="0" fontId="12" fillId="5" borderId="0" xfId="1" applyFont="1" applyFill="1" applyBorder="1" applyAlignment="1">
      <alignment horizontal="left"/>
    </xf>
    <xf numFmtId="0" fontId="2" fillId="5" borderId="0" xfId="1" applyFill="1" applyBorder="1" applyAlignment="1">
      <alignment horizontal="left"/>
    </xf>
    <xf numFmtId="0" fontId="2" fillId="5" borderId="10" xfId="1" applyFill="1" applyBorder="1" applyAlignment="1">
      <alignment horizontal="left"/>
    </xf>
    <xf numFmtId="0" fontId="2" fillId="5" borderId="0" xfId="1" applyFont="1" applyFill="1" applyBorder="1" applyAlignment="1">
      <alignment horizontal="left"/>
    </xf>
    <xf numFmtId="0" fontId="12" fillId="0" borderId="17" xfId="1" applyFont="1" applyBorder="1" applyAlignment="1">
      <alignment horizontal="left" vertical="center"/>
    </xf>
    <xf numFmtId="0" fontId="12" fillId="0" borderId="15" xfId="1" applyFont="1" applyBorder="1" applyAlignment="1">
      <alignment horizontal="left" vertical="center"/>
    </xf>
    <xf numFmtId="0" fontId="12" fillId="0" borderId="17" xfId="1" applyFont="1" applyBorder="1" applyAlignment="1">
      <alignment horizontal="left" vertical="center" wrapText="1"/>
    </xf>
    <xf numFmtId="0" fontId="12" fillId="0" borderId="15" xfId="1" applyFont="1" applyBorder="1" applyAlignment="1">
      <alignment horizontal="left" vertical="center" wrapText="1"/>
    </xf>
    <xf numFmtId="0" fontId="11" fillId="4" borderId="14" xfId="1" applyFont="1" applyFill="1" applyBorder="1" applyAlignment="1">
      <alignment horizontal="center" vertical="center"/>
    </xf>
    <xf numFmtId="0" fontId="11" fillId="4" borderId="13" xfId="1" applyFont="1" applyFill="1" applyBorder="1" applyAlignment="1">
      <alignment horizontal="center" vertical="center"/>
    </xf>
    <xf numFmtId="0" fontId="11" fillId="4" borderId="12" xfId="1" applyFont="1" applyFill="1" applyBorder="1" applyAlignment="1">
      <alignment horizontal="center" vertical="center"/>
    </xf>
    <xf numFmtId="0" fontId="12" fillId="0" borderId="17"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xf>
    <xf numFmtId="0" fontId="12" fillId="0" borderId="19" xfId="1" applyFont="1" applyBorder="1" applyAlignment="1">
      <alignment horizontal="center" vertical="center"/>
    </xf>
    <xf numFmtId="0" fontId="12" fillId="0" borderId="23" xfId="1" applyFont="1" applyBorder="1" applyAlignment="1">
      <alignment horizontal="center" vertical="center"/>
    </xf>
    <xf numFmtId="0" fontId="2" fillId="0" borderId="14" xfId="1" applyFont="1" applyBorder="1" applyAlignment="1">
      <alignment horizontal="left" vertical="center" wrapText="1"/>
    </xf>
    <xf numFmtId="0" fontId="2" fillId="0" borderId="13" xfId="1" applyFont="1" applyBorder="1" applyAlignment="1">
      <alignment horizontal="left" vertical="center" wrapText="1"/>
    </xf>
    <xf numFmtId="0" fontId="2" fillId="0" borderId="12" xfId="1" applyFont="1" applyBorder="1" applyAlignment="1">
      <alignment horizontal="left" vertical="center" wrapText="1"/>
    </xf>
    <xf numFmtId="0" fontId="2" fillId="0" borderId="9" xfId="1" applyFont="1" applyBorder="1" applyAlignment="1">
      <alignment horizontal="left" vertical="center" wrapText="1"/>
    </xf>
    <xf numFmtId="0" fontId="2" fillId="0" borderId="8" xfId="1" applyFont="1" applyBorder="1" applyAlignment="1">
      <alignment horizontal="left" vertical="center" wrapText="1"/>
    </xf>
    <xf numFmtId="0" fontId="2" fillId="0" borderId="7" xfId="1" applyFont="1" applyBorder="1" applyAlignment="1">
      <alignment horizontal="left" vertical="center" wrapText="1"/>
    </xf>
    <xf numFmtId="0" fontId="29" fillId="0" borderId="17" xfId="1" applyFont="1" applyBorder="1" applyAlignment="1">
      <alignment horizontal="left" vertical="center"/>
    </xf>
    <xf numFmtId="0" fontId="29" fillId="0" borderId="15" xfId="1" applyFont="1" applyBorder="1" applyAlignment="1">
      <alignment horizontal="left" vertical="center"/>
    </xf>
    <xf numFmtId="0" fontId="12" fillId="0" borderId="17" xfId="1" applyFont="1" applyBorder="1" applyAlignment="1">
      <alignment horizontal="center" vertical="center" wrapText="1"/>
    </xf>
    <xf numFmtId="0" fontId="12" fillId="0" borderId="15" xfId="1" applyFont="1" applyBorder="1" applyAlignment="1">
      <alignment horizontal="center" vertical="center" wrapText="1"/>
    </xf>
    <xf numFmtId="0" fontId="21" fillId="0" borderId="0" xfId="1" applyFont="1" applyBorder="1" applyAlignment="1">
      <alignment horizontal="left" vertical="center"/>
    </xf>
    <xf numFmtId="0" fontId="19" fillId="0" borderId="0" xfId="1" applyFont="1" applyBorder="1" applyAlignment="1">
      <alignment horizontal="right"/>
    </xf>
    <xf numFmtId="0" fontId="2" fillId="0" borderId="0" xfId="1" applyFill="1" applyBorder="1" applyAlignment="1">
      <alignment horizontal="center"/>
    </xf>
    <xf numFmtId="0" fontId="18" fillId="0" borderId="0" xfId="1" applyFont="1" applyBorder="1" applyAlignment="1">
      <alignment horizontal="center"/>
    </xf>
    <xf numFmtId="0" fontId="18" fillId="0" borderId="5" xfId="1" applyFont="1" applyBorder="1" applyAlignment="1">
      <alignment horizontal="center"/>
    </xf>
    <xf numFmtId="0" fontId="11" fillId="4" borderId="18" xfId="1" applyFont="1" applyFill="1" applyBorder="1" applyAlignment="1">
      <alignment horizontal="left" vertical="center"/>
    </xf>
    <xf numFmtId="0" fontId="11" fillId="4" borderId="17" xfId="1" applyFont="1" applyFill="1" applyBorder="1" applyAlignment="1">
      <alignment horizontal="left" vertical="center"/>
    </xf>
    <xf numFmtId="0" fontId="11" fillId="4" borderId="16" xfId="1" applyFont="1" applyFill="1" applyBorder="1" applyAlignment="1">
      <alignment horizontal="left" vertical="center"/>
    </xf>
    <xf numFmtId="0" fontId="30" fillId="0" borderId="17" xfId="1" applyFont="1" applyBorder="1" applyAlignment="1">
      <alignment horizontal="center" vertical="center"/>
    </xf>
    <xf numFmtId="0" fontId="30" fillId="0" borderId="16" xfId="1" applyFont="1" applyBorder="1" applyAlignment="1">
      <alignment horizontal="center" vertical="center"/>
    </xf>
    <xf numFmtId="0" fontId="2" fillId="0" borderId="14" xfId="1" applyFont="1" applyBorder="1" applyAlignment="1">
      <alignment horizontal="left"/>
    </xf>
    <xf numFmtId="0" fontId="2" fillId="0" borderId="13" xfId="1" applyFont="1" applyBorder="1" applyAlignment="1">
      <alignment horizontal="left"/>
    </xf>
    <xf numFmtId="0" fontId="2" fillId="0" borderId="11" xfId="1" applyFont="1" applyBorder="1" applyAlignment="1">
      <alignment horizontal="left"/>
    </xf>
    <xf numFmtId="0" fontId="2" fillId="0" borderId="0" xfId="1" applyFont="1" applyBorder="1" applyAlignment="1">
      <alignment horizontal="left"/>
    </xf>
    <xf numFmtId="0" fontId="10" fillId="0" borderId="0" xfId="1" applyFont="1" applyBorder="1" applyAlignment="1">
      <alignment horizontal="left"/>
    </xf>
    <xf numFmtId="168" fontId="14" fillId="0" borderId="18" xfId="1" applyNumberFormat="1" applyFont="1" applyBorder="1" applyAlignment="1">
      <alignment horizontal="right"/>
    </xf>
    <xf numFmtId="165" fontId="12" fillId="0" borderId="16" xfId="1" applyNumberFormat="1" applyFont="1" applyBorder="1" applyAlignment="1">
      <alignment horizontal="center" vertical="center"/>
    </xf>
    <xf numFmtId="165" fontId="12" fillId="0" borderId="15" xfId="1" applyNumberFormat="1" applyFont="1" applyBorder="1" applyAlignment="1">
      <alignment horizontal="center" vertical="center"/>
    </xf>
    <xf numFmtId="167" fontId="2" fillId="0" borderId="19" xfId="1" applyNumberFormat="1" applyFont="1" applyBorder="1" applyAlignment="1">
      <alignment horizontal="right"/>
    </xf>
    <xf numFmtId="166" fontId="2" fillId="0" borderId="13" xfId="1" applyNumberFormat="1" applyFont="1" applyBorder="1" applyAlignment="1">
      <alignment horizontal="right"/>
    </xf>
    <xf numFmtId="17" fontId="2" fillId="0" borderId="17" xfId="1" applyNumberFormat="1" applyFont="1" applyBorder="1" applyAlignment="1">
      <alignment horizontal="center" vertical="center"/>
    </xf>
    <xf numFmtId="17" fontId="2" fillId="0" borderId="16" xfId="1" applyNumberFormat="1" applyFont="1" applyBorder="1" applyAlignment="1">
      <alignment horizontal="center" vertical="center"/>
    </xf>
    <xf numFmtId="0" fontId="12" fillId="0" borderId="16" xfId="1" applyFont="1" applyBorder="1" applyAlignment="1">
      <alignment horizontal="left" vertical="center" wrapText="1"/>
    </xf>
    <xf numFmtId="0" fontId="25" fillId="0" borderId="17" xfId="1" applyFont="1" applyBorder="1" applyAlignment="1">
      <alignment horizontal="left" vertical="center" indent="1"/>
    </xf>
    <xf numFmtId="0" fontId="25" fillId="0" borderId="16" xfId="1" applyFont="1" applyBorder="1" applyAlignment="1">
      <alignment horizontal="left" vertical="center" indent="1"/>
    </xf>
    <xf numFmtId="0" fontId="27" fillId="0" borderId="17" xfId="1" applyFont="1" applyBorder="1" applyAlignment="1">
      <alignment horizontal="left" vertical="center"/>
    </xf>
    <xf numFmtId="0" fontId="27" fillId="0" borderId="15" xfId="1" applyFont="1" applyBorder="1" applyAlignment="1">
      <alignment horizontal="left" vertical="center"/>
    </xf>
    <xf numFmtId="0" fontId="12" fillId="0" borderId="16" xfId="1" applyFont="1" applyBorder="1" applyAlignment="1">
      <alignment horizontal="center" vertical="center" wrapText="1"/>
    </xf>
    <xf numFmtId="49" fontId="12" fillId="0" borderId="16" xfId="1" applyNumberFormat="1" applyFont="1" applyBorder="1" applyAlignment="1">
      <alignment horizontal="left"/>
    </xf>
    <xf numFmtId="49" fontId="12" fillId="0" borderId="15" xfId="1" applyNumberFormat="1" applyFont="1" applyBorder="1" applyAlignment="1">
      <alignment horizontal="left"/>
    </xf>
    <xf numFmtId="164" fontId="12" fillId="0" borderId="13" xfId="1" applyNumberFormat="1" applyFont="1" applyBorder="1" applyAlignment="1">
      <alignment horizontal="left"/>
    </xf>
    <xf numFmtId="0" fontId="12" fillId="0" borderId="16" xfId="1" applyFont="1" applyBorder="1" applyAlignment="1">
      <alignment horizontal="left" vertical="center"/>
    </xf>
  </cellXfs>
  <cellStyles count="5">
    <cellStyle name="Comma 2" xfId="2"/>
    <cellStyle name="Comma 3" xfId="3"/>
    <cellStyle name="Normal" xfId="0" builtinId="0"/>
    <cellStyle name="Normal 2" xfId="4"/>
    <cellStyle name="Normal 3" xfId="1"/>
  </cellStyles>
  <dxfs count="0"/>
  <tableStyles count="0" defaultTableStyle="TableStyleMedium9" defaultPivotStyle="PivotStyleLight16"/>
  <colors>
    <mruColors>
      <color rgb="FFFA65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71887</xdr:colOff>
      <xdr:row>0</xdr:row>
      <xdr:rowOff>179717</xdr:rowOff>
    </xdr:from>
    <xdr:to>
      <xdr:col>4</xdr:col>
      <xdr:colOff>543456</xdr:colOff>
      <xdr:row>1</xdr:row>
      <xdr:rowOff>467263</xdr:rowOff>
    </xdr:to>
    <xdr:pic>
      <xdr:nvPicPr>
        <xdr:cNvPr id="2" name="Picture 1" descr="BLUEWATER-LOGO-2016.png"/>
        <xdr:cNvPicPr>
          <a:picLocks noChangeAspect="1"/>
        </xdr:cNvPicPr>
      </xdr:nvPicPr>
      <xdr:blipFill>
        <a:blip xmlns:r="http://schemas.openxmlformats.org/officeDocument/2006/relationships" r:embed="rId1" cstate="print"/>
        <a:stretch>
          <a:fillRect/>
        </a:stretch>
      </xdr:blipFill>
      <xdr:spPr>
        <a:xfrm>
          <a:off x="125802" y="179717"/>
          <a:ext cx="2601215" cy="575093"/>
        </a:xfrm>
        <a:prstGeom prst="rect">
          <a:avLst/>
        </a:prstGeom>
      </xdr:spPr>
    </xdr:pic>
    <xdr:clientData/>
  </xdr:twoCellAnchor>
  <xdr:twoCellAnchor editAs="oneCell">
    <xdr:from>
      <xdr:col>8</xdr:col>
      <xdr:colOff>611038</xdr:colOff>
      <xdr:row>72</xdr:row>
      <xdr:rowOff>35943</xdr:rowOff>
    </xdr:from>
    <xdr:to>
      <xdr:col>10</xdr:col>
      <xdr:colOff>227148</xdr:colOff>
      <xdr:row>74</xdr:row>
      <xdr:rowOff>35945</xdr:rowOff>
    </xdr:to>
    <xdr:pic>
      <xdr:nvPicPr>
        <xdr:cNvPr id="3" name="Picture 2" descr="ringa.bmp"/>
        <xdr:cNvPicPr>
          <a:picLocks noChangeAspect="1"/>
        </xdr:cNvPicPr>
      </xdr:nvPicPr>
      <xdr:blipFill>
        <a:blip xmlns:r="http://schemas.openxmlformats.org/officeDocument/2006/relationships" r:embed="rId2" cstate="print"/>
        <a:stretch>
          <a:fillRect/>
        </a:stretch>
      </xdr:blipFill>
      <xdr:spPr>
        <a:xfrm>
          <a:off x="4897288" y="10351698"/>
          <a:ext cx="793256" cy="323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file:///D:\Desktop%20Files\Desktop%20(2017-08-26)\Desktop%20Files\17-Dec-2016\BIM\Clearlake" TargetMode="External"/><Relationship Id="rId7" Type="http://schemas.openxmlformats.org/officeDocument/2006/relationships/printerSettings" Target="../printerSettings/printerSettings1.bin"/><Relationship Id="rId2" Type="http://schemas.openxmlformats.org/officeDocument/2006/relationships/hyperlink" Target="file:///D:\Desktop%20Files\Desktop%20(2017-08-26)\Desktop%20Files\17-Dec-2016\BIM\Clearlake" TargetMode="External"/><Relationship Id="rId1" Type="http://schemas.openxmlformats.org/officeDocument/2006/relationships/hyperlink" Target="file:///D:\Desktop%20Files\Desktop%20(2017-08-26)\Desktop%20Files\17-Dec-2016\BIM\HMM" TargetMode="External"/><Relationship Id="rId6" Type="http://schemas.openxmlformats.org/officeDocument/2006/relationships/hyperlink" Target="file:///D:\Desktop%20Files\Desktop%20(2017-08-26)\Desktop%20Files\17-Dec-2016\BIM\Testing" TargetMode="External"/><Relationship Id="rId5" Type="http://schemas.openxmlformats.org/officeDocument/2006/relationships/hyperlink" Target="file:///D:\Desktop%20Files\Desktop%20(2017-08-26)\Desktop%20Files\17-Dec-2016\BIM\Shell" TargetMode="External"/><Relationship Id="rId4" Type="http://schemas.openxmlformats.org/officeDocument/2006/relationships/hyperlink" Target="file:///D:\Desktop%20Files\Desktop%20(2017-08-26)\Desktop%20Files\17-Dec-2016\BIM\Relianc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file:///D:\Desktop%20Files\Desktop%20(2017-08-26)\Desktop%20Files\17-Dec-2016\BIM\Clearlake" TargetMode="External"/><Relationship Id="rId7" Type="http://schemas.openxmlformats.org/officeDocument/2006/relationships/printerSettings" Target="../printerSettings/printerSettings2.bin"/><Relationship Id="rId2" Type="http://schemas.openxmlformats.org/officeDocument/2006/relationships/hyperlink" Target="file:///D:\Desktop%20Files\Desktop%20(2017-08-26)\Desktop%20Files\17-Dec-2016\BIM\Clearlake" TargetMode="External"/><Relationship Id="rId1" Type="http://schemas.openxmlformats.org/officeDocument/2006/relationships/hyperlink" Target="file:///D:\Desktop%20Files\Desktop%20(2017-08-26)\Desktop%20Files\17-Dec-2016\BIM\HMM" TargetMode="External"/><Relationship Id="rId6" Type="http://schemas.openxmlformats.org/officeDocument/2006/relationships/hyperlink" Target="file:///D:\Desktop%20Files\Desktop%20(2017-08-26)\Desktop%20Files\17-Dec-2016\BIM\Testing" TargetMode="External"/><Relationship Id="rId5" Type="http://schemas.openxmlformats.org/officeDocument/2006/relationships/hyperlink" Target="file:///D:\Desktop%20Files\Desktop%20(2017-08-26)\Desktop%20Files\17-Dec-2016\BIM\Shell" TargetMode="External"/><Relationship Id="rId4" Type="http://schemas.openxmlformats.org/officeDocument/2006/relationships/hyperlink" Target="file:///D:\Desktop%20Files\Desktop%20(2017-08-26)\Desktop%20Files\17-Dec-2016\BIM\Reliance" TargetMode="External"/></Relationships>
</file>

<file path=xl/worksheets/sheet1.xml><?xml version="1.0" encoding="utf-8"?>
<worksheet xmlns="http://schemas.openxmlformats.org/spreadsheetml/2006/main" xmlns:r="http://schemas.openxmlformats.org/officeDocument/2006/relationships">
  <sheetPr>
    <tabColor theme="2" tint="-0.499984740745262"/>
  </sheetPr>
  <dimension ref="A1:AJ194"/>
  <sheetViews>
    <sheetView showZeros="0" tabSelected="1" zoomScale="106" zoomScaleNormal="106" workbookViewId="0">
      <selection activeCell="I7" sqref="I7"/>
    </sheetView>
  </sheetViews>
  <sheetFormatPr defaultColWidth="9.140625" defaultRowHeight="12.75"/>
  <cols>
    <col min="1" max="1" width="0.85546875" style="1" customWidth="1"/>
    <col min="2" max="2" width="6.5703125" style="1" customWidth="1"/>
    <col min="3" max="3" width="12.85546875" style="1" customWidth="1"/>
    <col min="4" max="4" width="12.5703125" style="1" customWidth="1"/>
    <col min="5" max="5" width="11.5703125" style="1" customWidth="1"/>
    <col min="6" max="6" width="0.42578125" style="1" customWidth="1"/>
    <col min="7" max="7" width="9.42578125" style="1" customWidth="1"/>
    <col min="8" max="8" width="10.140625" style="1" customWidth="1"/>
    <col min="9" max="9" width="11.140625" style="1" customWidth="1"/>
    <col min="10" max="10" width="6.42578125" style="1" customWidth="1"/>
    <col min="11" max="11" width="8.85546875" style="1" customWidth="1"/>
    <col min="12" max="12" width="0.85546875" style="1" customWidth="1"/>
    <col min="13" max="13" width="7.140625" style="2" customWidth="1"/>
    <col min="14" max="14" width="13.5703125" style="1" hidden="1" customWidth="1"/>
    <col min="15" max="15" width="0" style="1" hidden="1" customWidth="1"/>
    <col min="16" max="16" width="13.28515625" style="1" hidden="1" customWidth="1"/>
    <col min="17" max="17" width="0" style="1" hidden="1" customWidth="1"/>
    <col min="18" max="20" width="9.140625" style="1"/>
    <col min="21" max="21" width="15.7109375" style="1" bestFit="1" customWidth="1"/>
    <col min="22" max="25" width="9.140625" style="1"/>
    <col min="26" max="26" width="19.5703125" style="1" bestFit="1" customWidth="1"/>
    <col min="27" max="27" width="8.85546875" style="1" bestFit="1" customWidth="1"/>
    <col min="28" max="28" width="19.5703125" style="1" bestFit="1" customWidth="1"/>
    <col min="29" max="29" width="23.5703125" style="1" bestFit="1" customWidth="1"/>
    <col min="30" max="30" width="19.5703125" style="1" bestFit="1" customWidth="1"/>
    <col min="31" max="31" width="38.7109375" style="1" bestFit="1" customWidth="1"/>
    <col min="32" max="32" width="17" style="1" bestFit="1" customWidth="1"/>
    <col min="33" max="33" width="60" style="1" bestFit="1" customWidth="1"/>
    <col min="34" max="34" width="9.140625" style="1"/>
    <col min="35" max="35" width="12.85546875" style="1" bestFit="1" customWidth="1"/>
    <col min="36" max="36" width="5.140625" style="1" bestFit="1" customWidth="1"/>
    <col min="37" max="16384" width="9.140625" style="1"/>
  </cols>
  <sheetData>
    <row r="1" spans="1:19" ht="22.5">
      <c r="B1" s="86"/>
      <c r="C1" s="85"/>
      <c r="D1" s="85"/>
      <c r="E1" s="85"/>
      <c r="F1" s="85"/>
    </row>
    <row r="2" spans="1:19" ht="45.75" customHeight="1" thickBot="1">
      <c r="B2" s="4"/>
      <c r="C2" s="185"/>
      <c r="D2" s="185"/>
      <c r="E2" s="185"/>
      <c r="F2" s="4"/>
      <c r="G2" s="4"/>
      <c r="H2" s="4"/>
      <c r="I2" s="84"/>
      <c r="J2" s="186"/>
      <c r="K2" s="186"/>
      <c r="L2" s="186"/>
    </row>
    <row r="3" spans="1:19" ht="6" customHeight="1" thickBot="1">
      <c r="A3" s="83"/>
      <c r="B3" s="82"/>
      <c r="C3" s="82"/>
      <c r="D3" s="82"/>
      <c r="E3" s="82"/>
      <c r="F3" s="82"/>
      <c r="G3" s="82"/>
      <c r="H3" s="82"/>
      <c r="I3" s="82"/>
      <c r="J3" s="82"/>
      <c r="K3" s="82"/>
      <c r="L3" s="81"/>
      <c r="P3" s="187"/>
      <c r="Q3" s="70"/>
      <c r="R3" s="70"/>
      <c r="S3" s="70"/>
    </row>
    <row r="4" spans="1:19" ht="3.95" customHeight="1">
      <c r="A4" s="17"/>
      <c r="B4" s="188"/>
      <c r="C4" s="188"/>
      <c r="D4" s="188"/>
      <c r="E4" s="188"/>
      <c r="F4" s="188"/>
      <c r="G4" s="188"/>
      <c r="H4" s="188"/>
      <c r="I4" s="188"/>
      <c r="J4" s="188"/>
      <c r="K4" s="188"/>
      <c r="L4" s="189"/>
      <c r="M4" s="11"/>
      <c r="P4" s="187"/>
      <c r="Q4" s="70"/>
      <c r="R4" s="70"/>
      <c r="S4" s="70"/>
    </row>
    <row r="5" spans="1:19" ht="3.95" customHeight="1">
      <c r="A5" s="17"/>
      <c r="B5" s="109"/>
      <c r="C5" s="109"/>
      <c r="D5" s="109"/>
      <c r="E5" s="109"/>
      <c r="F5" s="109"/>
      <c r="G5" s="109"/>
      <c r="H5" s="109"/>
      <c r="I5" s="109"/>
      <c r="J5" s="109"/>
      <c r="K5" s="109"/>
      <c r="L5" s="110"/>
      <c r="M5" s="11"/>
      <c r="P5" s="187"/>
      <c r="Q5" s="70"/>
      <c r="R5" s="70"/>
      <c r="S5" s="70"/>
    </row>
    <row r="6" spans="1:19" ht="18.75" customHeight="1">
      <c r="A6" s="17"/>
      <c r="B6" s="190" t="s">
        <v>75</v>
      </c>
      <c r="C6" s="190"/>
      <c r="D6" s="190"/>
      <c r="E6" s="190"/>
      <c r="F6" s="78"/>
      <c r="G6" s="191" t="s">
        <v>74</v>
      </c>
      <c r="H6" s="192"/>
      <c r="I6" s="117" t="s">
        <v>141</v>
      </c>
      <c r="J6" s="89"/>
      <c r="K6" s="90"/>
      <c r="L6" s="29"/>
      <c r="M6" s="11"/>
      <c r="N6" s="1" t="s">
        <v>73</v>
      </c>
      <c r="P6" s="70"/>
      <c r="Q6" s="71"/>
      <c r="R6" s="70"/>
      <c r="S6" s="70"/>
    </row>
    <row r="7" spans="1:19">
      <c r="A7" s="17"/>
      <c r="B7" s="77"/>
      <c r="C7" s="76"/>
      <c r="D7" s="76"/>
      <c r="E7" s="75"/>
      <c r="F7" s="74"/>
      <c r="G7" s="195" t="s">
        <v>72</v>
      </c>
      <c r="H7" s="196"/>
      <c r="I7" s="111">
        <v>43013</v>
      </c>
      <c r="J7" s="73"/>
      <c r="K7" s="72"/>
      <c r="L7" s="15"/>
      <c r="M7" s="11"/>
      <c r="N7" s="49">
        <v>7</v>
      </c>
      <c r="P7" s="70"/>
      <c r="Q7" s="71"/>
      <c r="R7" s="70"/>
      <c r="S7" s="70"/>
    </row>
    <row r="8" spans="1:19">
      <c r="A8" s="17"/>
      <c r="B8" s="65"/>
      <c r="C8" s="64"/>
      <c r="D8" s="64"/>
      <c r="E8" s="63" t="s">
        <v>71</v>
      </c>
      <c r="F8" s="31"/>
      <c r="G8" s="62"/>
      <c r="H8" s="4"/>
      <c r="I8" s="4"/>
      <c r="J8" s="4"/>
      <c r="K8" s="61"/>
      <c r="L8" s="15"/>
      <c r="M8" s="11">
        <v>21</v>
      </c>
      <c r="N8" s="58" t="e">
        <f ca="1">IF(P10="","",GenInvoiceNumber(N7))</f>
        <v>#NAME?</v>
      </c>
      <c r="P8" s="70"/>
      <c r="Q8" s="70"/>
      <c r="R8" s="70"/>
      <c r="S8" s="70"/>
    </row>
    <row r="9" spans="1:19">
      <c r="A9" s="17"/>
      <c r="B9" s="65"/>
      <c r="C9" s="64"/>
      <c r="D9" s="64"/>
      <c r="E9" s="63"/>
      <c r="F9" s="31"/>
      <c r="G9" s="197" t="s">
        <v>70</v>
      </c>
      <c r="H9" s="198"/>
      <c r="I9" s="69" t="str">
        <f>I6</f>
        <v>CINR/1040/1617</v>
      </c>
      <c r="J9" s="68"/>
      <c r="K9" s="67"/>
      <c r="L9" s="15"/>
      <c r="M9" s="66"/>
      <c r="N9" s="1" t="s">
        <v>26</v>
      </c>
      <c r="P9" s="1" t="s">
        <v>31</v>
      </c>
    </row>
    <row r="10" spans="1:19">
      <c r="A10" s="17"/>
      <c r="B10" s="65"/>
      <c r="C10" s="64"/>
      <c r="D10" s="64"/>
      <c r="E10" s="63"/>
      <c r="F10" s="31"/>
      <c r="G10" s="62"/>
      <c r="H10" s="4"/>
      <c r="I10" s="4"/>
      <c r="J10" s="4"/>
      <c r="K10" s="61"/>
      <c r="L10" s="15"/>
      <c r="M10" s="11"/>
      <c r="N10" s="58" t="str">
        <f>IF(O10="","",UPPER(O10))</f>
        <v>RELIANCE</v>
      </c>
      <c r="O10" s="49" t="s">
        <v>69</v>
      </c>
      <c r="P10" s="49" t="s">
        <v>69</v>
      </c>
    </row>
    <row r="11" spans="1:19" ht="7.5" customHeight="1">
      <c r="A11" s="17"/>
      <c r="B11" s="65"/>
      <c r="C11" s="64"/>
      <c r="D11" s="64"/>
      <c r="E11" s="63"/>
      <c r="F11" s="31"/>
      <c r="G11" s="62"/>
      <c r="H11" s="4"/>
      <c r="I11" s="4"/>
      <c r="J11" s="4"/>
      <c r="K11" s="61"/>
      <c r="L11" s="15"/>
      <c r="M11" s="11"/>
      <c r="N11" s="91"/>
      <c r="O11" s="92"/>
      <c r="P11" s="92"/>
    </row>
    <row r="12" spans="1:19" ht="18.75" customHeight="1">
      <c r="A12" s="17"/>
      <c r="B12" s="181" t="s">
        <v>110</v>
      </c>
      <c r="C12" s="182"/>
      <c r="D12" s="183" t="s">
        <v>125</v>
      </c>
      <c r="E12" s="184"/>
      <c r="F12" s="31"/>
      <c r="G12" s="193" t="s">
        <v>111</v>
      </c>
      <c r="H12" s="194"/>
      <c r="I12" s="171" t="s">
        <v>120</v>
      </c>
      <c r="J12" s="171"/>
      <c r="K12" s="172"/>
      <c r="L12" s="15"/>
      <c r="M12" s="11"/>
      <c r="N12" s="1" t="s">
        <v>67</v>
      </c>
      <c r="O12" s="1" t="s">
        <v>66</v>
      </c>
    </row>
    <row r="13" spans="1:19" ht="18.75" customHeight="1">
      <c r="A13" s="17"/>
      <c r="B13" s="163" t="s">
        <v>68</v>
      </c>
      <c r="C13" s="164"/>
      <c r="D13" s="165"/>
      <c r="E13" s="166"/>
      <c r="F13" s="31"/>
      <c r="G13" s="173" t="s">
        <v>124</v>
      </c>
      <c r="H13" s="175" t="s">
        <v>135</v>
      </c>
      <c r="I13" s="176"/>
      <c r="J13" s="176"/>
      <c r="K13" s="177"/>
      <c r="L13" s="15"/>
      <c r="M13" s="11"/>
      <c r="N13" s="58" t="s">
        <v>65</v>
      </c>
      <c r="O13" s="58" t="s">
        <v>3</v>
      </c>
    </row>
    <row r="14" spans="1:19" ht="18.75" customHeight="1">
      <c r="A14" s="17"/>
      <c r="B14" s="170"/>
      <c r="C14" s="171"/>
      <c r="D14" s="171"/>
      <c r="E14" s="172"/>
      <c r="F14" s="31"/>
      <c r="G14" s="174"/>
      <c r="H14" s="178"/>
      <c r="I14" s="179"/>
      <c r="J14" s="179"/>
      <c r="K14" s="180"/>
      <c r="L14" s="15"/>
      <c r="M14" s="11"/>
      <c r="N14" s="91"/>
      <c r="O14" s="91"/>
    </row>
    <row r="15" spans="1:19" ht="3.95" customHeight="1">
      <c r="A15" s="17"/>
      <c r="B15" s="4"/>
      <c r="C15" s="4"/>
      <c r="D15" s="4"/>
      <c r="E15" s="4"/>
      <c r="F15" s="4"/>
      <c r="G15" s="4"/>
      <c r="H15" s="4"/>
      <c r="I15" s="4"/>
      <c r="J15" s="4"/>
      <c r="K15" s="4"/>
      <c r="L15" s="15"/>
      <c r="M15" s="11"/>
    </row>
    <row r="16" spans="1:19">
      <c r="A16" s="17"/>
      <c r="B16" s="167" t="s">
        <v>64</v>
      </c>
      <c r="C16" s="168"/>
      <c r="D16" s="168"/>
      <c r="E16" s="168"/>
      <c r="F16" s="168"/>
      <c r="G16" s="168"/>
      <c r="H16" s="168"/>
      <c r="I16" s="168"/>
      <c r="J16" s="168"/>
      <c r="K16" s="169"/>
      <c r="L16" s="29"/>
      <c r="M16" s="11"/>
      <c r="N16" s="49"/>
      <c r="O16" s="1" t="s">
        <v>63</v>
      </c>
    </row>
    <row r="17" spans="1:17" ht="5.25" customHeight="1">
      <c r="A17" s="17"/>
      <c r="B17" s="57"/>
      <c r="C17" s="56"/>
      <c r="D17" s="56"/>
      <c r="E17" s="56"/>
      <c r="F17" s="56"/>
      <c r="G17" s="56"/>
      <c r="H17" s="56"/>
      <c r="I17" s="56"/>
      <c r="J17" s="56"/>
      <c r="K17" s="55"/>
      <c r="L17" s="54"/>
      <c r="M17" s="11"/>
    </row>
    <row r="18" spans="1:17">
      <c r="A18" s="17"/>
      <c r="B18" s="158" t="s">
        <v>118</v>
      </c>
      <c r="C18" s="159"/>
      <c r="D18" s="162" t="str">
        <f>IF(N10="","",CONCATENATE(N10,"/BW/CHM  [Vendors/Business partner code : 3249511]"))</f>
        <v>RELIANCE/BW/CHM  [Vendors/Business partner code : 3249511]</v>
      </c>
      <c r="E18" s="160"/>
      <c r="F18" s="160"/>
      <c r="G18" s="160"/>
      <c r="H18" s="160"/>
      <c r="I18" s="160"/>
      <c r="J18" s="160"/>
      <c r="K18" s="161"/>
      <c r="L18" s="15"/>
      <c r="M18" s="11"/>
      <c r="N18" s="1" t="s">
        <v>62</v>
      </c>
    </row>
    <row r="19" spans="1:17" ht="5.25" customHeight="1">
      <c r="A19" s="17"/>
      <c r="B19" s="53"/>
      <c r="C19" s="108"/>
      <c r="D19" s="51"/>
      <c r="E19" s="51"/>
      <c r="F19" s="51"/>
      <c r="G19" s="51"/>
      <c r="H19" s="51"/>
      <c r="I19" s="51"/>
      <c r="J19" s="51"/>
      <c r="K19" s="50"/>
      <c r="L19" s="15"/>
      <c r="M19" s="11"/>
    </row>
    <row r="20" spans="1:17" ht="13.5">
      <c r="A20" s="17"/>
      <c r="B20" s="158" t="s">
        <v>117</v>
      </c>
      <c r="C20" s="159"/>
      <c r="D20" s="162" t="s">
        <v>129</v>
      </c>
      <c r="E20" s="160"/>
      <c r="F20" s="160"/>
      <c r="G20" s="160"/>
      <c r="H20" s="160"/>
      <c r="I20" s="160"/>
      <c r="J20" s="160"/>
      <c r="K20" s="161"/>
      <c r="L20" s="15"/>
      <c r="M20" s="11"/>
      <c r="N20" s="147" t="str">
        <f>IF(P10="","",VLOOKUP(P10,$Z$95:$AG$113,8,FALSE))</f>
        <v>\\172.16.5.100\Finance\Finance\Current\Finance\BIM\Reliance</v>
      </c>
      <c r="O20" s="148"/>
      <c r="P20" s="148"/>
      <c r="Q20" s="149"/>
    </row>
    <row r="21" spans="1:17" ht="4.5" customHeight="1">
      <c r="A21" s="17"/>
      <c r="B21" s="53"/>
      <c r="C21" s="108"/>
      <c r="D21" s="51"/>
      <c r="E21" s="51"/>
      <c r="F21" s="51"/>
      <c r="G21" s="51"/>
      <c r="H21" s="51"/>
      <c r="I21" s="51"/>
      <c r="J21" s="51"/>
      <c r="K21" s="50"/>
      <c r="L21" s="15"/>
      <c r="M21" s="11"/>
    </row>
    <row r="22" spans="1:17">
      <c r="A22" s="17"/>
      <c r="B22" s="158" t="s">
        <v>116</v>
      </c>
      <c r="C22" s="159"/>
      <c r="D22" s="160" t="s">
        <v>139</v>
      </c>
      <c r="E22" s="160"/>
      <c r="F22" s="160"/>
      <c r="G22" s="160"/>
      <c r="H22" s="160"/>
      <c r="I22" s="160"/>
      <c r="J22" s="160"/>
      <c r="K22" s="161"/>
      <c r="L22" s="15"/>
      <c r="M22" s="11"/>
      <c r="N22" s="1" t="s">
        <v>59</v>
      </c>
      <c r="O22" s="49">
        <v>13</v>
      </c>
    </row>
    <row r="23" spans="1:17" ht="5.25" customHeight="1">
      <c r="A23" s="17"/>
      <c r="B23" s="48"/>
      <c r="C23" s="47"/>
      <c r="D23" s="47"/>
      <c r="E23" s="47"/>
      <c r="F23" s="47"/>
      <c r="G23" s="47"/>
      <c r="H23" s="47"/>
      <c r="I23" s="47"/>
      <c r="J23" s="47"/>
      <c r="K23" s="46"/>
      <c r="L23" s="15"/>
      <c r="M23" s="11"/>
    </row>
    <row r="24" spans="1:17" ht="3.95" customHeight="1">
      <c r="A24" s="17"/>
      <c r="B24" s="4"/>
      <c r="C24" s="4"/>
      <c r="D24" s="4"/>
      <c r="E24" s="4"/>
      <c r="F24" s="4"/>
      <c r="G24" s="4"/>
      <c r="H24" s="4"/>
      <c r="I24" s="4"/>
      <c r="J24" s="4"/>
      <c r="K24" s="4"/>
      <c r="L24" s="15"/>
      <c r="M24" s="11"/>
    </row>
    <row r="25" spans="1:17">
      <c r="A25" s="17"/>
      <c r="B25" s="150"/>
      <c r="C25" s="151"/>
      <c r="D25" s="151"/>
      <c r="E25" s="151"/>
      <c r="F25" s="89"/>
      <c r="G25" s="89"/>
      <c r="H25" s="89"/>
      <c r="I25" s="89"/>
      <c r="J25" s="89"/>
      <c r="K25" s="90"/>
      <c r="L25" s="29"/>
      <c r="M25" s="11"/>
      <c r="O25" s="43"/>
      <c r="P25" s="43"/>
      <c r="Q25" s="43"/>
    </row>
    <row r="26" spans="1:17" ht="25.5">
      <c r="A26" s="17"/>
      <c r="B26" s="39" t="s">
        <v>57</v>
      </c>
      <c r="C26" s="152" t="s">
        <v>56</v>
      </c>
      <c r="D26" s="153"/>
      <c r="E26" s="42" t="s">
        <v>55</v>
      </c>
      <c r="F26" s="41"/>
      <c r="G26" s="40" t="s">
        <v>54</v>
      </c>
      <c r="H26" s="39" t="s">
        <v>53</v>
      </c>
      <c r="I26" s="39" t="s">
        <v>119</v>
      </c>
      <c r="J26" s="152" t="s">
        <v>114</v>
      </c>
      <c r="K26" s="153"/>
      <c r="L26" s="15"/>
      <c r="M26" s="11"/>
      <c r="O26" s="38" t="s">
        <v>52</v>
      </c>
      <c r="P26" s="38" t="s">
        <v>51</v>
      </c>
      <c r="Q26" s="38" t="s">
        <v>50</v>
      </c>
    </row>
    <row r="27" spans="1:17">
      <c r="A27" s="17"/>
      <c r="B27" s="36">
        <v>1</v>
      </c>
      <c r="C27" s="154" t="s">
        <v>130</v>
      </c>
      <c r="D27" s="155"/>
      <c r="E27" s="154" t="s">
        <v>136</v>
      </c>
      <c r="F27" s="155"/>
      <c r="G27" s="105">
        <v>1</v>
      </c>
      <c r="H27" s="116"/>
      <c r="I27" s="116"/>
      <c r="J27" s="156">
        <f>I27*H27*G27</f>
        <v>0</v>
      </c>
      <c r="K27" s="157"/>
      <c r="L27" s="15"/>
      <c r="M27" s="11"/>
      <c r="O27" s="38">
        <v>18</v>
      </c>
      <c r="P27" s="38">
        <v>0.5</v>
      </c>
      <c r="Q27" s="38">
        <v>0.5</v>
      </c>
    </row>
    <row r="28" spans="1:17">
      <c r="A28" s="17"/>
      <c r="B28" s="36"/>
      <c r="C28" s="137"/>
      <c r="D28" s="138"/>
      <c r="E28" s="143"/>
      <c r="F28" s="144"/>
      <c r="G28" s="36"/>
      <c r="H28" s="34"/>
      <c r="I28" s="34"/>
      <c r="J28" s="139"/>
      <c r="K28" s="140"/>
      <c r="L28" s="15"/>
      <c r="M28" s="11"/>
    </row>
    <row r="29" spans="1:17">
      <c r="A29" s="17"/>
      <c r="B29" s="36"/>
      <c r="C29" s="137"/>
      <c r="D29" s="138"/>
      <c r="E29" s="143"/>
      <c r="F29" s="144"/>
      <c r="G29" s="36"/>
      <c r="H29" s="34"/>
      <c r="I29" s="34"/>
      <c r="J29" s="139"/>
      <c r="K29" s="140"/>
      <c r="L29" s="15"/>
      <c r="M29" s="11"/>
    </row>
    <row r="30" spans="1:17">
      <c r="A30" s="17"/>
      <c r="B30" s="36"/>
      <c r="C30" s="137"/>
      <c r="D30" s="138"/>
      <c r="E30" s="143"/>
      <c r="F30" s="144"/>
      <c r="G30" s="36"/>
      <c r="H30" s="34"/>
      <c r="I30" s="34"/>
      <c r="J30" s="139"/>
      <c r="K30" s="140"/>
      <c r="L30" s="15"/>
      <c r="M30" s="11"/>
    </row>
    <row r="31" spans="1:17">
      <c r="A31" s="17"/>
      <c r="B31" s="36"/>
      <c r="C31" s="137"/>
      <c r="D31" s="138"/>
      <c r="E31" s="143"/>
      <c r="F31" s="144"/>
      <c r="G31" s="36"/>
      <c r="H31" s="34"/>
      <c r="I31" s="34"/>
      <c r="J31" s="139"/>
      <c r="K31" s="140"/>
      <c r="L31" s="37"/>
      <c r="M31" s="11"/>
    </row>
    <row r="32" spans="1:17">
      <c r="A32" s="17"/>
      <c r="B32" s="36"/>
      <c r="C32" s="137"/>
      <c r="D32" s="138"/>
      <c r="E32" s="143"/>
      <c r="F32" s="144"/>
      <c r="G32" s="36"/>
      <c r="H32" s="34"/>
      <c r="I32" s="34"/>
      <c r="J32" s="139"/>
      <c r="K32" s="140"/>
      <c r="L32" s="37"/>
      <c r="M32" s="11"/>
    </row>
    <row r="33" spans="1:13">
      <c r="A33" s="17"/>
      <c r="B33" s="36"/>
      <c r="C33" s="137"/>
      <c r="D33" s="138"/>
      <c r="E33" s="143"/>
      <c r="F33" s="144"/>
      <c r="G33" s="36"/>
      <c r="H33" s="34"/>
      <c r="I33" s="34"/>
      <c r="J33" s="139"/>
      <c r="K33" s="140"/>
      <c r="L33" s="37"/>
      <c r="M33" s="11"/>
    </row>
    <row r="34" spans="1:13">
      <c r="A34" s="17"/>
      <c r="B34" s="36"/>
      <c r="C34" s="137"/>
      <c r="D34" s="138"/>
      <c r="E34" s="145"/>
      <c r="F34" s="146"/>
      <c r="G34" s="36"/>
      <c r="H34" s="34"/>
      <c r="I34" s="34"/>
      <c r="J34" s="139"/>
      <c r="K34" s="140"/>
      <c r="L34" s="37"/>
      <c r="M34" s="11"/>
    </row>
    <row r="35" spans="1:13">
      <c r="A35" s="17"/>
      <c r="B35" s="36"/>
      <c r="C35" s="137"/>
      <c r="D35" s="138"/>
      <c r="E35" s="143"/>
      <c r="F35" s="144"/>
      <c r="G35" s="36"/>
      <c r="H35" s="34"/>
      <c r="I35" s="34"/>
      <c r="J35" s="139"/>
      <c r="K35" s="140"/>
      <c r="L35" s="37"/>
      <c r="M35" s="11"/>
    </row>
    <row r="36" spans="1:13">
      <c r="A36" s="17"/>
      <c r="B36" s="36"/>
      <c r="C36" s="137"/>
      <c r="D36" s="138"/>
      <c r="E36" s="143"/>
      <c r="F36" s="144"/>
      <c r="G36" s="36"/>
      <c r="H36" s="34"/>
      <c r="I36" s="34"/>
      <c r="J36" s="139"/>
      <c r="K36" s="140"/>
      <c r="L36" s="37"/>
      <c r="M36" s="11"/>
    </row>
    <row r="37" spans="1:13">
      <c r="A37" s="17"/>
      <c r="B37" s="36"/>
      <c r="C37" s="137"/>
      <c r="D37" s="138"/>
      <c r="E37" s="143"/>
      <c r="F37" s="144"/>
      <c r="G37" s="36"/>
      <c r="H37" s="34"/>
      <c r="I37" s="34"/>
      <c r="J37" s="139"/>
      <c r="K37" s="140"/>
      <c r="L37" s="37"/>
      <c r="M37" s="11"/>
    </row>
    <row r="38" spans="1:13">
      <c r="A38" s="17"/>
      <c r="B38" s="36"/>
      <c r="C38" s="137"/>
      <c r="D38" s="138"/>
      <c r="E38" s="143"/>
      <c r="F38" s="144"/>
      <c r="G38" s="36"/>
      <c r="H38" s="34"/>
      <c r="I38" s="34"/>
      <c r="J38" s="139"/>
      <c r="K38" s="140"/>
      <c r="L38" s="37"/>
      <c r="M38" s="11"/>
    </row>
    <row r="39" spans="1:13" ht="12.75" hidden="1" customHeight="1">
      <c r="A39" s="17"/>
      <c r="B39" s="36"/>
      <c r="C39" s="137"/>
      <c r="D39" s="138"/>
      <c r="E39" s="143"/>
      <c r="F39" s="144"/>
      <c r="G39" s="36"/>
      <c r="H39" s="34"/>
      <c r="I39" s="34"/>
      <c r="J39" s="139"/>
      <c r="K39" s="140"/>
      <c r="L39" s="37"/>
      <c r="M39" s="11"/>
    </row>
    <row r="40" spans="1:13" ht="12.75" hidden="1" customHeight="1">
      <c r="A40" s="17"/>
      <c r="B40" s="36"/>
      <c r="C40" s="137"/>
      <c r="D40" s="138"/>
      <c r="E40" s="143"/>
      <c r="F40" s="144"/>
      <c r="G40" s="36"/>
      <c r="H40" s="34"/>
      <c r="I40" s="34"/>
      <c r="J40" s="139"/>
      <c r="K40" s="140"/>
      <c r="L40" s="37"/>
      <c r="M40" s="11"/>
    </row>
    <row r="41" spans="1:13" ht="12.75" hidden="1" customHeight="1">
      <c r="A41" s="17"/>
      <c r="B41" s="36"/>
      <c r="C41" s="137"/>
      <c r="D41" s="138"/>
      <c r="E41" s="143"/>
      <c r="F41" s="144"/>
      <c r="G41" s="36"/>
      <c r="H41" s="34"/>
      <c r="I41" s="34"/>
      <c r="J41" s="139"/>
      <c r="K41" s="140"/>
      <c r="L41" s="37"/>
      <c r="M41" s="11"/>
    </row>
    <row r="42" spans="1:13" ht="12.75" hidden="1" customHeight="1">
      <c r="A42" s="17"/>
      <c r="B42" s="36"/>
      <c r="C42" s="137"/>
      <c r="D42" s="138"/>
      <c r="E42" s="137"/>
      <c r="F42" s="138"/>
      <c r="G42" s="36"/>
      <c r="H42" s="35"/>
      <c r="I42" s="34"/>
      <c r="J42" s="139"/>
      <c r="K42" s="140"/>
      <c r="L42" s="15"/>
      <c r="M42" s="11"/>
    </row>
    <row r="43" spans="1:13" ht="15" hidden="1" customHeight="1">
      <c r="A43" s="17"/>
      <c r="B43" s="36"/>
      <c r="C43" s="137"/>
      <c r="D43" s="138"/>
      <c r="E43" s="137"/>
      <c r="F43" s="138"/>
      <c r="G43" s="36"/>
      <c r="H43" s="35"/>
      <c r="I43" s="34"/>
      <c r="J43" s="139"/>
      <c r="K43" s="140"/>
      <c r="L43" s="15"/>
      <c r="M43" s="11"/>
    </row>
    <row r="44" spans="1:13" ht="12.75" customHeight="1">
      <c r="A44" s="17"/>
      <c r="B44" s="36"/>
      <c r="C44" s="137"/>
      <c r="D44" s="138"/>
      <c r="E44" s="137"/>
      <c r="F44" s="138"/>
      <c r="G44" s="36"/>
      <c r="H44" s="35"/>
      <c r="I44" s="34"/>
      <c r="J44" s="139"/>
      <c r="K44" s="140"/>
      <c r="L44" s="15"/>
      <c r="M44" s="11"/>
    </row>
    <row r="45" spans="1:13" ht="15" customHeight="1">
      <c r="A45" s="17"/>
      <c r="B45" s="112"/>
      <c r="C45" s="112"/>
      <c r="D45" s="112"/>
      <c r="E45" s="112"/>
      <c r="F45" s="112"/>
      <c r="G45" s="112"/>
      <c r="H45" s="113"/>
      <c r="I45" s="114" t="s">
        <v>113</v>
      </c>
      <c r="J45" s="120">
        <f>SUM(J27:K43)</f>
        <v>0</v>
      </c>
      <c r="K45" s="120"/>
      <c r="L45" s="15"/>
      <c r="M45" s="11"/>
    </row>
    <row r="46" spans="1:13" ht="15" customHeight="1">
      <c r="A46" s="17"/>
      <c r="B46" s="112"/>
      <c r="C46" s="112"/>
      <c r="D46" s="112"/>
      <c r="E46" s="112"/>
      <c r="F46" s="112"/>
      <c r="G46" s="112"/>
      <c r="H46" s="113"/>
      <c r="I46" s="114" t="str">
        <f>CONCATENATE("IGST Amount  @18",".0%")</f>
        <v>IGST Amount  @18.0%</v>
      </c>
      <c r="J46" s="120">
        <f>J45*18/100</f>
        <v>0</v>
      </c>
      <c r="K46" s="120"/>
      <c r="L46" s="15"/>
      <c r="M46" s="11"/>
    </row>
    <row r="47" spans="1:13" ht="15.95" hidden="1" customHeight="1">
      <c r="A47" s="17"/>
      <c r="B47" s="4"/>
      <c r="C47" s="4"/>
      <c r="D47" s="4"/>
      <c r="E47" s="31"/>
      <c r="F47" s="31"/>
      <c r="G47" s="31"/>
      <c r="H47" s="31"/>
      <c r="I47" s="114"/>
      <c r="J47" s="120"/>
      <c r="K47" s="120"/>
      <c r="L47" s="15"/>
      <c r="M47" s="11"/>
    </row>
    <row r="48" spans="1:13" ht="15.95" customHeight="1">
      <c r="A48" s="17"/>
      <c r="B48" s="4"/>
      <c r="C48" s="4"/>
      <c r="D48" s="4"/>
      <c r="E48" s="31"/>
      <c r="F48" s="31"/>
      <c r="G48" s="31"/>
      <c r="H48" s="31"/>
      <c r="I48" s="115" t="s">
        <v>128</v>
      </c>
      <c r="J48" s="120">
        <f>SUM(J45:K47)</f>
        <v>0</v>
      </c>
      <c r="K48" s="120"/>
      <c r="L48" s="15"/>
      <c r="M48" s="11"/>
    </row>
    <row r="49" spans="1:13" ht="6.75" customHeight="1">
      <c r="A49" s="17"/>
      <c r="B49" s="4"/>
      <c r="C49" s="4"/>
      <c r="D49" s="4"/>
      <c r="E49" s="4"/>
      <c r="F49" s="4"/>
      <c r="G49" s="4"/>
      <c r="H49" s="4"/>
      <c r="I49" s="4"/>
      <c r="J49" s="4"/>
      <c r="K49" s="4"/>
      <c r="L49" s="30"/>
      <c r="M49" s="11"/>
    </row>
    <row r="50" spans="1:13" ht="15" customHeight="1">
      <c r="A50" s="17"/>
      <c r="B50" s="141" t="s">
        <v>127</v>
      </c>
      <c r="C50" s="142"/>
      <c r="D50" s="142"/>
      <c r="E50" s="142"/>
      <c r="F50" s="100"/>
      <c r="G50" s="100"/>
      <c r="H50" s="100"/>
      <c r="I50" s="100"/>
      <c r="J50" s="121">
        <f>SUM(J45:K47)</f>
        <v>0</v>
      </c>
      <c r="K50" s="121"/>
      <c r="L50" s="29"/>
      <c r="M50" s="11"/>
    </row>
    <row r="51" spans="1:13">
      <c r="A51" s="17"/>
      <c r="B51" s="122" t="s">
        <v>137</v>
      </c>
      <c r="C51" s="123"/>
      <c r="D51" s="123"/>
      <c r="E51" s="123"/>
      <c r="F51" s="123"/>
      <c r="G51" s="123"/>
      <c r="H51" s="123"/>
      <c r="I51" s="123"/>
      <c r="J51" s="123"/>
      <c r="K51" s="124"/>
      <c r="L51" s="29"/>
      <c r="M51" s="11"/>
    </row>
    <row r="52" spans="1:13">
      <c r="A52" s="17"/>
      <c r="B52" s="28"/>
      <c r="C52" s="27"/>
      <c r="D52" s="27"/>
      <c r="E52" s="27"/>
      <c r="F52" s="27"/>
      <c r="G52" s="27"/>
      <c r="H52" s="125" t="s">
        <v>48</v>
      </c>
      <c r="I52" s="125"/>
      <c r="J52" s="126">
        <f>IF(I7="","",I7+30)</f>
        <v>43043</v>
      </c>
      <c r="K52" s="127"/>
      <c r="L52" s="15"/>
      <c r="M52" s="11"/>
    </row>
    <row r="53" spans="1:13" ht="3.95" customHeight="1">
      <c r="A53" s="17"/>
      <c r="B53" s="4"/>
      <c r="C53" s="4"/>
      <c r="D53" s="4"/>
      <c r="E53" s="4"/>
      <c r="F53" s="4"/>
      <c r="G53" s="4"/>
      <c r="H53" s="4"/>
      <c r="I53" s="4"/>
      <c r="J53" s="26"/>
      <c r="K53" s="4"/>
      <c r="L53" s="15"/>
      <c r="M53" s="11"/>
    </row>
    <row r="54" spans="1:13" s="19" customFormat="1">
      <c r="A54" s="22"/>
      <c r="B54" s="101" t="s">
        <v>47</v>
      </c>
      <c r="C54" s="23"/>
      <c r="D54" s="23"/>
      <c r="E54" s="23"/>
      <c r="F54" s="23"/>
      <c r="G54" s="23"/>
      <c r="H54" s="23"/>
      <c r="I54" s="21"/>
      <c r="J54" s="21"/>
      <c r="K54" s="21"/>
      <c r="L54" s="20"/>
      <c r="M54" s="11"/>
    </row>
    <row r="55" spans="1:13" s="19" customFormat="1">
      <c r="A55" s="22"/>
      <c r="B55" s="23" t="s">
        <v>46</v>
      </c>
      <c r="C55" s="23"/>
      <c r="D55" s="23"/>
      <c r="E55" s="23"/>
      <c r="F55" s="23"/>
      <c r="G55" s="23"/>
      <c r="H55" s="23"/>
      <c r="I55" s="21"/>
      <c r="J55" s="21"/>
      <c r="K55" s="21"/>
      <c r="L55" s="20"/>
      <c r="M55" s="11"/>
    </row>
    <row r="56" spans="1:13" s="19" customFormat="1" ht="5.25" customHeight="1">
      <c r="A56" s="22"/>
      <c r="B56" s="23"/>
      <c r="C56" s="23"/>
      <c r="D56" s="23"/>
      <c r="E56" s="23"/>
      <c r="F56" s="23"/>
      <c r="G56" s="23"/>
      <c r="H56" s="25"/>
      <c r="I56" s="24"/>
      <c r="J56" s="21"/>
      <c r="K56" s="21"/>
      <c r="L56" s="20"/>
      <c r="M56" s="11"/>
    </row>
    <row r="57" spans="1:13" s="19" customFormat="1">
      <c r="A57" s="22"/>
      <c r="B57" s="102" t="s">
        <v>45</v>
      </c>
      <c r="C57" s="23"/>
      <c r="D57" s="23"/>
      <c r="E57" s="23"/>
      <c r="F57" s="23"/>
      <c r="G57" s="23"/>
      <c r="H57" s="23"/>
      <c r="I57" s="21"/>
      <c r="J57" s="21"/>
      <c r="K57" s="21"/>
      <c r="L57" s="20"/>
      <c r="M57" s="11"/>
    </row>
    <row r="58" spans="1:13" s="19" customFormat="1">
      <c r="A58" s="22"/>
      <c r="B58" s="23" t="s">
        <v>44</v>
      </c>
      <c r="C58" s="23"/>
      <c r="D58" s="23"/>
      <c r="E58" s="23"/>
      <c r="F58" s="23"/>
      <c r="G58" s="23"/>
      <c r="H58" s="23"/>
      <c r="I58" s="21"/>
      <c r="J58" s="21"/>
      <c r="K58" s="21"/>
      <c r="L58" s="20"/>
      <c r="M58" s="11"/>
    </row>
    <row r="59" spans="1:13" s="19" customFormat="1">
      <c r="A59" s="22"/>
      <c r="B59" s="23" t="s">
        <v>131</v>
      </c>
      <c r="C59" s="23"/>
      <c r="D59" s="23"/>
      <c r="E59" s="23"/>
      <c r="F59" s="23"/>
      <c r="G59" s="23"/>
      <c r="H59" s="23"/>
      <c r="I59" s="21"/>
      <c r="J59" s="21"/>
      <c r="K59" s="21"/>
      <c r="L59" s="20"/>
      <c r="M59" s="11"/>
    </row>
    <row r="60" spans="1:13" s="19" customFormat="1">
      <c r="A60" s="22"/>
      <c r="B60" s="103" t="s">
        <v>132</v>
      </c>
      <c r="C60" s="23"/>
      <c r="D60" s="101"/>
      <c r="E60" s="101"/>
      <c r="F60" s="23"/>
      <c r="G60" s="23"/>
      <c r="H60" s="23"/>
      <c r="I60" s="21"/>
      <c r="J60" s="21"/>
      <c r="K60" s="21"/>
      <c r="L60" s="20"/>
      <c r="M60" s="11"/>
    </row>
    <row r="61" spans="1:13" s="19" customFormat="1">
      <c r="A61" s="22"/>
      <c r="B61" s="103" t="s">
        <v>133</v>
      </c>
      <c r="C61" s="23"/>
      <c r="D61" s="23"/>
      <c r="E61" s="23"/>
      <c r="F61" s="23"/>
      <c r="G61" s="23"/>
      <c r="H61" s="23"/>
      <c r="I61" s="21"/>
      <c r="J61" s="21"/>
      <c r="K61" s="21"/>
      <c r="L61" s="20"/>
      <c r="M61" s="11"/>
    </row>
    <row r="62" spans="1:13" s="19" customFormat="1" ht="5.25" customHeight="1">
      <c r="A62" s="22"/>
      <c r="B62" s="103"/>
      <c r="C62" s="23"/>
      <c r="D62" s="23"/>
      <c r="E62" s="23"/>
      <c r="F62" s="23"/>
      <c r="G62" s="23"/>
      <c r="H62" s="23"/>
      <c r="I62" s="21"/>
      <c r="J62" s="21"/>
      <c r="K62" s="21"/>
      <c r="L62" s="20"/>
      <c r="M62" s="11"/>
    </row>
    <row r="63" spans="1:13" s="19" customFormat="1">
      <c r="A63" s="22"/>
      <c r="B63" s="23" t="s">
        <v>134</v>
      </c>
      <c r="C63" s="23"/>
      <c r="D63" s="23"/>
      <c r="E63" s="23"/>
      <c r="F63" s="23"/>
      <c r="G63" s="23"/>
      <c r="H63" s="23"/>
      <c r="I63" s="21"/>
      <c r="J63" s="21"/>
      <c r="K63" s="21"/>
      <c r="L63" s="20"/>
      <c r="M63" s="11"/>
    </row>
    <row r="64" spans="1:13" ht="13.5" customHeight="1">
      <c r="A64" s="17"/>
      <c r="B64" s="4"/>
      <c r="C64" s="4"/>
      <c r="D64" s="4"/>
      <c r="E64" s="4"/>
      <c r="F64" s="4"/>
      <c r="G64" s="4"/>
      <c r="H64" s="4"/>
      <c r="I64" s="4"/>
      <c r="J64" s="4"/>
      <c r="K64" s="4"/>
      <c r="L64" s="15"/>
      <c r="M64" s="11"/>
    </row>
    <row r="65" spans="1:13" ht="15" customHeight="1">
      <c r="A65" s="17"/>
      <c r="B65" s="128" t="s">
        <v>138</v>
      </c>
      <c r="C65" s="129"/>
      <c r="D65" s="129"/>
      <c r="E65" s="130"/>
      <c r="F65" s="18"/>
      <c r="H65" s="118" t="s">
        <v>37</v>
      </c>
      <c r="I65" s="118"/>
      <c r="J65" s="118"/>
      <c r="K65" s="118"/>
      <c r="L65" s="15"/>
      <c r="M65" s="11"/>
    </row>
    <row r="66" spans="1:13" ht="15" customHeight="1">
      <c r="A66" s="17"/>
      <c r="B66" s="131"/>
      <c r="C66" s="132"/>
      <c r="D66" s="132"/>
      <c r="E66" s="133"/>
      <c r="F66" s="18"/>
      <c r="G66" s="18"/>
      <c r="H66" s="18"/>
      <c r="I66" s="18"/>
      <c r="J66" s="18"/>
      <c r="K66" s="18"/>
      <c r="L66" s="15"/>
      <c r="M66" s="11"/>
    </row>
    <row r="67" spans="1:13" ht="15" customHeight="1">
      <c r="A67" s="17"/>
      <c r="B67" s="131"/>
      <c r="C67" s="132"/>
      <c r="D67" s="132"/>
      <c r="E67" s="133"/>
      <c r="F67" s="4"/>
      <c r="G67" s="4"/>
      <c r="H67" s="4"/>
      <c r="I67" s="4"/>
      <c r="J67" s="4"/>
      <c r="K67" s="4"/>
      <c r="L67" s="15"/>
      <c r="M67" s="11"/>
    </row>
    <row r="68" spans="1:13" ht="12" customHeight="1">
      <c r="A68" s="17"/>
      <c r="B68" s="134"/>
      <c r="C68" s="135"/>
      <c r="D68" s="135"/>
      <c r="E68" s="136"/>
      <c r="F68" s="4"/>
      <c r="G68" s="4"/>
      <c r="H68" s="119" t="s">
        <v>140</v>
      </c>
      <c r="I68" s="119"/>
      <c r="J68" s="119"/>
      <c r="K68" s="119"/>
      <c r="L68" s="15"/>
      <c r="M68" s="11"/>
    </row>
    <row r="69" spans="1:13" ht="15" customHeight="1">
      <c r="A69" s="17"/>
      <c r="B69" s="4"/>
      <c r="C69" s="4"/>
      <c r="D69" s="4"/>
      <c r="E69" s="4"/>
      <c r="F69" s="4"/>
      <c r="G69" s="4"/>
      <c r="H69" s="119" t="s">
        <v>35</v>
      </c>
      <c r="I69" s="119"/>
      <c r="J69" s="119"/>
      <c r="K69" s="119"/>
      <c r="L69" s="15"/>
      <c r="M69" s="11"/>
    </row>
    <row r="70" spans="1:13" ht="3.95" customHeight="1">
      <c r="A70" s="17"/>
      <c r="B70" s="4"/>
      <c r="C70" s="4"/>
      <c r="D70" s="4"/>
      <c r="E70" s="4"/>
      <c r="F70" s="4"/>
      <c r="G70" s="4"/>
      <c r="H70" s="4"/>
      <c r="I70" s="4"/>
      <c r="J70" s="4"/>
      <c r="K70" s="4"/>
      <c r="L70" s="15"/>
      <c r="M70" s="11"/>
    </row>
    <row r="71" spans="1:13" ht="4.5" customHeight="1">
      <c r="A71" s="17"/>
      <c r="B71" s="16"/>
      <c r="C71" s="16"/>
      <c r="D71" s="16"/>
      <c r="E71" s="16"/>
      <c r="F71" s="16"/>
      <c r="G71" s="16"/>
      <c r="H71" s="16"/>
      <c r="I71" s="16"/>
      <c r="J71" s="16"/>
      <c r="K71" s="16"/>
      <c r="L71" s="15"/>
      <c r="M71" s="11"/>
    </row>
    <row r="72" spans="1:13" ht="13.5" thickBot="1">
      <c r="A72" s="14"/>
      <c r="B72" s="13" t="s">
        <v>34</v>
      </c>
      <c r="C72" s="3"/>
      <c r="D72" s="3"/>
      <c r="E72" s="3"/>
      <c r="F72" s="3"/>
      <c r="G72" s="3"/>
      <c r="H72" s="3"/>
      <c r="I72" s="3"/>
      <c r="J72" s="3"/>
      <c r="K72" s="3"/>
      <c r="L72" s="12"/>
      <c r="M72" s="11"/>
    </row>
    <row r="73" spans="1:13">
      <c r="A73" s="4"/>
      <c r="B73" s="4"/>
      <c r="C73" s="4"/>
      <c r="D73" s="4"/>
      <c r="E73" s="4"/>
      <c r="F73" s="4"/>
      <c r="G73" s="4"/>
      <c r="H73" s="4"/>
      <c r="I73" s="4"/>
      <c r="J73" s="4"/>
      <c r="K73" s="4"/>
      <c r="L73" s="4"/>
      <c r="M73" s="11"/>
    </row>
    <row r="74" spans="1:13">
      <c r="A74" s="4"/>
    </row>
    <row r="75" spans="1:13">
      <c r="J75" s="10" t="s">
        <v>33</v>
      </c>
    </row>
    <row r="77" spans="1:13" ht="13.5">
      <c r="K77" s="9"/>
    </row>
    <row r="93" spans="13:36">
      <c r="M93" s="1"/>
      <c r="Z93" s="8">
        <v>1</v>
      </c>
      <c r="AA93" s="8">
        <v>2</v>
      </c>
      <c r="AB93" s="8">
        <v>3</v>
      </c>
      <c r="AC93" s="8">
        <v>4</v>
      </c>
      <c r="AD93" s="8">
        <v>5</v>
      </c>
      <c r="AE93" s="8">
        <v>6</v>
      </c>
      <c r="AF93" s="8">
        <v>7</v>
      </c>
      <c r="AG93" s="8">
        <v>8</v>
      </c>
    </row>
    <row r="94" spans="13:36">
      <c r="M94" s="1"/>
      <c r="U94" s="7">
        <f ca="1">YEAR(TODAY())</f>
        <v>2017</v>
      </c>
      <c r="Y94" s="6" t="s">
        <v>32</v>
      </c>
      <c r="Z94" s="6" t="s">
        <v>31</v>
      </c>
      <c r="AA94" s="6" t="s">
        <v>26</v>
      </c>
      <c r="AB94" s="6" t="s">
        <v>31</v>
      </c>
      <c r="AC94" s="6" t="s">
        <v>30</v>
      </c>
      <c r="AD94" s="6" t="s">
        <v>29</v>
      </c>
      <c r="AE94" s="6" t="s">
        <v>28</v>
      </c>
      <c r="AF94" s="6" t="s">
        <v>27</v>
      </c>
      <c r="AH94" s="5" t="s">
        <v>26</v>
      </c>
      <c r="AI94" s="5" t="s">
        <v>25</v>
      </c>
      <c r="AJ94" s="5" t="s">
        <v>24</v>
      </c>
    </row>
    <row r="95" spans="13:36">
      <c r="M95" s="1"/>
      <c r="Y95" s="1">
        <v>1</v>
      </c>
      <c r="Z95" s="1" t="s">
        <v>76</v>
      </c>
      <c r="AA95" s="1" t="s">
        <v>77</v>
      </c>
      <c r="AB95" s="1" t="str">
        <f t="shared" ref="AB95:AB158" si="0">Z95</f>
        <v>Clearlake(1-4)</v>
      </c>
      <c r="AC95" s="1" t="s">
        <v>78</v>
      </c>
      <c r="AD95" s="1" t="s">
        <v>79</v>
      </c>
      <c r="AE95" s="1" t="s">
        <v>80</v>
      </c>
      <c r="AF95" s="1" t="s">
        <v>81</v>
      </c>
      <c r="AG95" s="1" t="s">
        <v>82</v>
      </c>
      <c r="AH95" s="1" t="s">
        <v>77</v>
      </c>
      <c r="AI95" s="1" t="s">
        <v>76</v>
      </c>
      <c r="AJ95" s="1">
        <v>1400</v>
      </c>
    </row>
    <row r="96" spans="13:36">
      <c r="M96" s="1"/>
      <c r="U96" s="1" t="s">
        <v>23</v>
      </c>
      <c r="V96" s="1" t="s">
        <v>22</v>
      </c>
      <c r="Y96" s="1">
        <v>2</v>
      </c>
      <c r="Z96" s="1" t="s">
        <v>83</v>
      </c>
      <c r="AA96" s="1" t="s">
        <v>77</v>
      </c>
      <c r="AB96" s="1" t="str">
        <f t="shared" si="0"/>
        <v>Clearlake(5-10)</v>
      </c>
      <c r="AC96" s="1" t="s">
        <v>78</v>
      </c>
      <c r="AD96" s="1" t="s">
        <v>79</v>
      </c>
      <c r="AE96" s="1" t="s">
        <v>80</v>
      </c>
      <c r="AF96" s="1" t="s">
        <v>81</v>
      </c>
      <c r="AG96" s="1" t="s">
        <v>82</v>
      </c>
      <c r="AH96" s="1" t="s">
        <v>77</v>
      </c>
      <c r="AI96" s="1" t="s">
        <v>83</v>
      </c>
      <c r="AJ96" s="1">
        <v>1200</v>
      </c>
    </row>
    <row r="97" spans="13:36">
      <c r="M97" s="1"/>
      <c r="U97" s="1" t="s">
        <v>21</v>
      </c>
      <c r="V97" s="1" t="s">
        <v>20</v>
      </c>
      <c r="Y97" s="1">
        <v>3</v>
      </c>
      <c r="Z97" s="1" t="s">
        <v>84</v>
      </c>
      <c r="AA97" s="1" t="s">
        <v>77</v>
      </c>
      <c r="AB97" s="1" t="str">
        <f t="shared" si="0"/>
        <v>Clearlake(11onwards)</v>
      </c>
      <c r="AC97" s="1" t="s">
        <v>78</v>
      </c>
      <c r="AD97" s="1" t="s">
        <v>79</v>
      </c>
      <c r="AE97" s="1" t="s">
        <v>80</v>
      </c>
      <c r="AF97" s="1" t="s">
        <v>81</v>
      </c>
      <c r="AG97" s="1" t="s">
        <v>82</v>
      </c>
      <c r="AH97" s="1" t="s">
        <v>77</v>
      </c>
      <c r="AI97" s="1" t="s">
        <v>84</v>
      </c>
      <c r="AJ97" s="1">
        <v>1100</v>
      </c>
    </row>
    <row r="98" spans="13:36">
      <c r="M98" s="1"/>
      <c r="U98" s="1" t="s">
        <v>19</v>
      </c>
      <c r="V98" s="1" t="s">
        <v>18</v>
      </c>
      <c r="Y98" s="1">
        <v>4</v>
      </c>
      <c r="Z98" s="1" t="s">
        <v>85</v>
      </c>
      <c r="AA98" s="1" t="s">
        <v>85</v>
      </c>
      <c r="AB98" s="1" t="str">
        <f t="shared" si="0"/>
        <v>HMM</v>
      </c>
      <c r="AC98" s="1" t="s">
        <v>86</v>
      </c>
      <c r="AD98" s="1" t="s">
        <v>87</v>
      </c>
      <c r="AE98" s="1" t="s">
        <v>88</v>
      </c>
      <c r="AF98" s="1" t="s">
        <v>89</v>
      </c>
      <c r="AG98" s="1" t="s">
        <v>90</v>
      </c>
      <c r="AH98" s="1" t="s">
        <v>85</v>
      </c>
      <c r="AI98" s="1" t="s">
        <v>85</v>
      </c>
      <c r="AJ98" s="1">
        <v>1400</v>
      </c>
    </row>
    <row r="99" spans="13:36">
      <c r="M99" s="1"/>
      <c r="U99" s="1" t="s">
        <v>17</v>
      </c>
      <c r="V99" s="1" t="s">
        <v>16</v>
      </c>
      <c r="Y99" s="1">
        <v>5</v>
      </c>
      <c r="Z99" s="1" t="s">
        <v>69</v>
      </c>
      <c r="AA99" s="1" t="s">
        <v>69</v>
      </c>
      <c r="AB99" s="1" t="str">
        <f t="shared" si="0"/>
        <v>Reliance</v>
      </c>
      <c r="AC99" s="1" t="s">
        <v>91</v>
      </c>
      <c r="AD99" s="1" t="s">
        <v>92</v>
      </c>
      <c r="AE99" s="1" t="s">
        <v>93</v>
      </c>
      <c r="AF99" s="1" t="s">
        <v>94</v>
      </c>
      <c r="AG99" s="1" t="s">
        <v>95</v>
      </c>
      <c r="AH99" s="1" t="s">
        <v>69</v>
      </c>
      <c r="AI99" s="1" t="s">
        <v>69</v>
      </c>
      <c r="AJ99" s="1">
        <v>1400</v>
      </c>
    </row>
    <row r="100" spans="13:36">
      <c r="M100" s="1"/>
      <c r="U100" s="1" t="s">
        <v>15</v>
      </c>
      <c r="V100" s="1" t="s">
        <v>14</v>
      </c>
      <c r="Y100" s="1">
        <v>6</v>
      </c>
      <c r="Z100" s="1" t="s">
        <v>96</v>
      </c>
      <c r="AA100" s="1" t="s">
        <v>96</v>
      </c>
      <c r="AB100" s="1" t="str">
        <f t="shared" si="0"/>
        <v>Shell</v>
      </c>
      <c r="AC100" s="1" t="s">
        <v>97</v>
      </c>
      <c r="AD100" s="1" t="s">
        <v>98</v>
      </c>
      <c r="AE100" s="1" t="s">
        <v>99</v>
      </c>
      <c r="AF100" s="1" t="s">
        <v>100</v>
      </c>
      <c r="AG100" s="1" t="s">
        <v>101</v>
      </c>
      <c r="AH100" s="1" t="s">
        <v>96</v>
      </c>
      <c r="AI100" s="1" t="s">
        <v>96</v>
      </c>
      <c r="AJ100" s="1">
        <v>1401</v>
      </c>
    </row>
    <row r="101" spans="13:36">
      <c r="M101" s="1"/>
      <c r="U101" s="1" t="s">
        <v>13</v>
      </c>
      <c r="V101" s="1" t="s">
        <v>12</v>
      </c>
      <c r="Y101" s="1">
        <v>7</v>
      </c>
      <c r="Z101" s="1" t="s">
        <v>102</v>
      </c>
      <c r="AA101" s="1" t="s">
        <v>103</v>
      </c>
      <c r="AB101" s="1" t="str">
        <f t="shared" si="0"/>
        <v>TestingPool</v>
      </c>
      <c r="AC101" s="1" t="s">
        <v>104</v>
      </c>
      <c r="AD101" s="1" t="s">
        <v>105</v>
      </c>
      <c r="AE101" s="1" t="s">
        <v>106</v>
      </c>
      <c r="AF101" s="1" t="s">
        <v>107</v>
      </c>
      <c r="AG101" s="1" t="s">
        <v>108</v>
      </c>
      <c r="AH101" s="1" t="s">
        <v>103</v>
      </c>
      <c r="AI101" s="1" t="s">
        <v>102</v>
      </c>
      <c r="AJ101" s="1">
        <v>1500</v>
      </c>
    </row>
    <row r="102" spans="13:36">
      <c r="M102" s="1"/>
      <c r="U102" s="1" t="s">
        <v>11</v>
      </c>
      <c r="V102" s="1" t="s">
        <v>10</v>
      </c>
      <c r="Y102" s="1">
        <v>8</v>
      </c>
      <c r="Z102" s="1">
        <v>0</v>
      </c>
      <c r="AA102" s="1" t="s">
        <v>109</v>
      </c>
      <c r="AB102" s="1">
        <f t="shared" si="0"/>
        <v>0</v>
      </c>
      <c r="AC102" s="1">
        <v>0</v>
      </c>
      <c r="AD102" s="1">
        <v>0</v>
      </c>
      <c r="AE102" s="1">
        <v>0</v>
      </c>
      <c r="AF102" s="1">
        <v>0</v>
      </c>
      <c r="AH102" s="1">
        <v>0</v>
      </c>
      <c r="AI102" s="1">
        <v>0</v>
      </c>
      <c r="AJ102" s="1">
        <v>0</v>
      </c>
    </row>
    <row r="103" spans="13:36">
      <c r="M103" s="1"/>
      <c r="U103" s="1" t="s">
        <v>9</v>
      </c>
      <c r="V103" s="1" t="s">
        <v>8</v>
      </c>
      <c r="Y103" s="1">
        <v>9</v>
      </c>
      <c r="Z103" s="1">
        <v>0</v>
      </c>
      <c r="AA103" s="1">
        <v>0</v>
      </c>
      <c r="AB103" s="1">
        <f t="shared" si="0"/>
        <v>0</v>
      </c>
      <c r="AC103" s="1">
        <v>0</v>
      </c>
      <c r="AD103" s="1">
        <v>0</v>
      </c>
      <c r="AE103" s="1">
        <v>0</v>
      </c>
      <c r="AF103" s="1">
        <v>0</v>
      </c>
      <c r="AH103" s="1">
        <v>0</v>
      </c>
      <c r="AI103" s="1">
        <v>0</v>
      </c>
      <c r="AJ103" s="1">
        <v>0</v>
      </c>
    </row>
    <row r="104" spans="13:36">
      <c r="M104" s="1"/>
      <c r="U104" s="1" t="s">
        <v>7</v>
      </c>
      <c r="V104" s="1" t="s">
        <v>6</v>
      </c>
      <c r="Y104" s="1">
        <v>10</v>
      </c>
      <c r="Z104" s="1">
        <v>0</v>
      </c>
      <c r="AA104" s="1">
        <v>0</v>
      </c>
      <c r="AB104" s="1">
        <f t="shared" si="0"/>
        <v>0</v>
      </c>
      <c r="AC104" s="1">
        <v>0</v>
      </c>
      <c r="AD104" s="1">
        <v>0</v>
      </c>
      <c r="AE104" s="1">
        <v>0</v>
      </c>
      <c r="AF104" s="1">
        <v>0</v>
      </c>
      <c r="AH104" s="1">
        <v>0</v>
      </c>
      <c r="AI104" s="1">
        <v>0</v>
      </c>
      <c r="AJ104" s="1">
        <v>0</v>
      </c>
    </row>
    <row r="105" spans="13:36">
      <c r="M105" s="1"/>
      <c r="U105" s="1" t="s">
        <v>5</v>
      </c>
      <c r="V105" s="1" t="s">
        <v>4</v>
      </c>
      <c r="Y105" s="1">
        <v>11</v>
      </c>
      <c r="Z105" s="1">
        <v>0</v>
      </c>
      <c r="AA105" s="1">
        <v>0</v>
      </c>
      <c r="AB105" s="1">
        <f t="shared" si="0"/>
        <v>0</v>
      </c>
      <c r="AC105" s="1">
        <v>0</v>
      </c>
      <c r="AD105" s="1">
        <v>0</v>
      </c>
      <c r="AE105" s="1">
        <v>0</v>
      </c>
      <c r="AF105" s="1">
        <v>0</v>
      </c>
      <c r="AH105" s="1">
        <v>0</v>
      </c>
      <c r="AI105" s="1">
        <v>0</v>
      </c>
      <c r="AJ105" s="1">
        <v>0</v>
      </c>
    </row>
    <row r="106" spans="13:36">
      <c r="M106" s="1"/>
      <c r="U106" s="1" t="s">
        <v>3</v>
      </c>
      <c r="V106" s="1" t="s">
        <v>2</v>
      </c>
      <c r="Y106" s="1">
        <v>12</v>
      </c>
      <c r="Z106" s="1">
        <v>0</v>
      </c>
      <c r="AA106" s="1">
        <v>0</v>
      </c>
      <c r="AB106" s="1">
        <f t="shared" si="0"/>
        <v>0</v>
      </c>
      <c r="AC106" s="1">
        <v>0</v>
      </c>
      <c r="AD106" s="1">
        <v>0</v>
      </c>
      <c r="AE106" s="1">
        <v>0</v>
      </c>
      <c r="AF106" s="1">
        <v>0</v>
      </c>
      <c r="AH106" s="1">
        <v>0</v>
      </c>
      <c r="AI106" s="1">
        <v>0</v>
      </c>
      <c r="AJ106" s="1">
        <v>0</v>
      </c>
    </row>
    <row r="107" spans="13:36">
      <c r="M107" s="1"/>
      <c r="U107" s="1" t="s">
        <v>1</v>
      </c>
      <c r="V107" s="1" t="s">
        <v>0</v>
      </c>
      <c r="Y107" s="1">
        <v>13</v>
      </c>
      <c r="Z107" s="1">
        <v>0</v>
      </c>
      <c r="AA107" s="1">
        <v>0</v>
      </c>
      <c r="AB107" s="1">
        <f t="shared" si="0"/>
        <v>0</v>
      </c>
      <c r="AC107" s="1">
        <v>0</v>
      </c>
      <c r="AD107" s="1">
        <v>0</v>
      </c>
      <c r="AE107" s="1">
        <v>0</v>
      </c>
      <c r="AF107" s="1">
        <v>0</v>
      </c>
      <c r="AH107" s="1">
        <v>0</v>
      </c>
      <c r="AI107" s="1">
        <v>0</v>
      </c>
      <c r="AJ107" s="1">
        <v>0</v>
      </c>
    </row>
    <row r="108" spans="13:36">
      <c r="M108" s="1"/>
      <c r="Y108" s="1">
        <v>14</v>
      </c>
      <c r="Z108" s="1">
        <v>0</v>
      </c>
      <c r="AA108" s="1">
        <v>0</v>
      </c>
      <c r="AB108" s="1">
        <f t="shared" si="0"/>
        <v>0</v>
      </c>
      <c r="AC108" s="1">
        <v>0</v>
      </c>
      <c r="AD108" s="1">
        <v>0</v>
      </c>
      <c r="AE108" s="1">
        <v>0</v>
      </c>
      <c r="AF108" s="1">
        <v>0</v>
      </c>
      <c r="AH108" s="1">
        <v>0</v>
      </c>
      <c r="AI108" s="1">
        <v>0</v>
      </c>
      <c r="AJ108" s="1">
        <v>0</v>
      </c>
    </row>
    <row r="109" spans="13:36">
      <c r="M109" s="1"/>
      <c r="Y109" s="1">
        <v>15</v>
      </c>
      <c r="Z109" s="1">
        <v>0</v>
      </c>
      <c r="AA109" s="1">
        <v>0</v>
      </c>
      <c r="AB109" s="1">
        <f t="shared" si="0"/>
        <v>0</v>
      </c>
      <c r="AC109" s="1">
        <v>0</v>
      </c>
      <c r="AD109" s="1">
        <v>0</v>
      </c>
      <c r="AE109" s="1">
        <v>0</v>
      </c>
      <c r="AF109" s="1">
        <v>0</v>
      </c>
      <c r="AH109" s="1">
        <v>0</v>
      </c>
      <c r="AI109" s="1">
        <v>0</v>
      </c>
      <c r="AJ109" s="1">
        <v>0</v>
      </c>
    </row>
    <row r="110" spans="13:36">
      <c r="M110" s="1"/>
      <c r="Y110" s="1">
        <v>16</v>
      </c>
      <c r="Z110" s="1">
        <v>0</v>
      </c>
      <c r="AA110" s="1">
        <v>0</v>
      </c>
      <c r="AB110" s="1">
        <f t="shared" si="0"/>
        <v>0</v>
      </c>
      <c r="AC110" s="1">
        <v>0</v>
      </c>
      <c r="AD110" s="1">
        <v>0</v>
      </c>
      <c r="AE110" s="1">
        <v>0</v>
      </c>
      <c r="AF110" s="1">
        <v>0</v>
      </c>
      <c r="AH110" s="1">
        <v>0</v>
      </c>
      <c r="AI110" s="1">
        <v>0</v>
      </c>
      <c r="AJ110" s="1">
        <v>0</v>
      </c>
    </row>
    <row r="111" spans="13:36">
      <c r="M111" s="1"/>
      <c r="Y111" s="1">
        <v>17</v>
      </c>
      <c r="Z111" s="1">
        <v>0</v>
      </c>
      <c r="AA111" s="1">
        <v>0</v>
      </c>
      <c r="AB111" s="1">
        <f t="shared" si="0"/>
        <v>0</v>
      </c>
      <c r="AC111" s="1">
        <v>0</v>
      </c>
      <c r="AD111" s="1">
        <v>0</v>
      </c>
      <c r="AE111" s="1">
        <v>0</v>
      </c>
      <c r="AF111" s="1">
        <v>0</v>
      </c>
      <c r="AH111" s="1">
        <v>0</v>
      </c>
      <c r="AI111" s="1">
        <v>0</v>
      </c>
      <c r="AJ111" s="1">
        <v>0</v>
      </c>
    </row>
    <row r="112" spans="13:36">
      <c r="M112" s="1"/>
      <c r="Y112" s="1">
        <v>18</v>
      </c>
      <c r="Z112" s="1">
        <v>0</v>
      </c>
      <c r="AA112" s="1">
        <v>0</v>
      </c>
      <c r="AB112" s="1">
        <f t="shared" si="0"/>
        <v>0</v>
      </c>
      <c r="AC112" s="1">
        <v>0</v>
      </c>
      <c r="AD112" s="1">
        <v>0</v>
      </c>
      <c r="AE112" s="1">
        <v>0</v>
      </c>
      <c r="AF112" s="1">
        <v>0</v>
      </c>
      <c r="AH112" s="1">
        <v>0</v>
      </c>
      <c r="AI112" s="1">
        <v>0</v>
      </c>
      <c r="AJ112" s="1">
        <v>0</v>
      </c>
    </row>
    <row r="113" spans="13:36">
      <c r="M113" s="1"/>
      <c r="Y113" s="1">
        <v>19</v>
      </c>
      <c r="Z113" s="1">
        <v>0</v>
      </c>
      <c r="AA113" s="1">
        <v>0</v>
      </c>
      <c r="AB113" s="1">
        <f t="shared" si="0"/>
        <v>0</v>
      </c>
      <c r="AC113" s="1">
        <v>0</v>
      </c>
      <c r="AD113" s="1">
        <v>0</v>
      </c>
      <c r="AE113" s="1">
        <v>0</v>
      </c>
      <c r="AF113" s="1">
        <v>0</v>
      </c>
      <c r="AH113" s="1">
        <v>0</v>
      </c>
      <c r="AI113" s="1">
        <v>0</v>
      </c>
      <c r="AJ113" s="1">
        <v>0</v>
      </c>
    </row>
    <row r="114" spans="13:36">
      <c r="M114" s="1"/>
      <c r="Y114" s="1">
        <v>20</v>
      </c>
      <c r="Z114" s="1">
        <v>0</v>
      </c>
      <c r="AA114" s="1">
        <v>0</v>
      </c>
      <c r="AB114" s="1">
        <f t="shared" si="0"/>
        <v>0</v>
      </c>
      <c r="AC114" s="1">
        <v>0</v>
      </c>
      <c r="AD114" s="1">
        <v>0</v>
      </c>
      <c r="AE114" s="1">
        <v>0</v>
      </c>
      <c r="AF114" s="1">
        <v>0</v>
      </c>
      <c r="AH114" s="1">
        <v>0</v>
      </c>
      <c r="AI114" s="1">
        <v>0</v>
      </c>
      <c r="AJ114" s="1">
        <v>0</v>
      </c>
    </row>
    <row r="115" spans="13:36">
      <c r="M115" s="1"/>
      <c r="Y115" s="1">
        <v>21</v>
      </c>
      <c r="Z115" s="1">
        <v>0</v>
      </c>
      <c r="AA115" s="1">
        <v>0</v>
      </c>
      <c r="AB115" s="1">
        <f t="shared" si="0"/>
        <v>0</v>
      </c>
      <c r="AC115" s="1">
        <v>0</v>
      </c>
      <c r="AD115" s="1">
        <v>0</v>
      </c>
      <c r="AE115" s="1">
        <v>0</v>
      </c>
      <c r="AF115" s="1">
        <v>0</v>
      </c>
      <c r="AH115" s="1">
        <v>0</v>
      </c>
      <c r="AI115" s="1">
        <v>0</v>
      </c>
      <c r="AJ115" s="1">
        <v>0</v>
      </c>
    </row>
    <row r="116" spans="13:36">
      <c r="M116" s="1"/>
      <c r="Y116" s="1">
        <v>22</v>
      </c>
      <c r="Z116" s="1">
        <v>0</v>
      </c>
      <c r="AA116" s="1">
        <v>0</v>
      </c>
      <c r="AB116" s="1">
        <f t="shared" si="0"/>
        <v>0</v>
      </c>
      <c r="AC116" s="1">
        <v>0</v>
      </c>
      <c r="AD116" s="1">
        <v>0</v>
      </c>
      <c r="AE116" s="1">
        <v>0</v>
      </c>
      <c r="AF116" s="1">
        <v>0</v>
      </c>
      <c r="AH116" s="1">
        <v>0</v>
      </c>
      <c r="AI116" s="1">
        <v>0</v>
      </c>
      <c r="AJ116" s="1">
        <v>0</v>
      </c>
    </row>
    <row r="117" spans="13:36">
      <c r="M117" s="1"/>
      <c r="Y117" s="1">
        <v>23</v>
      </c>
      <c r="Z117" s="1">
        <v>0</v>
      </c>
      <c r="AA117" s="1">
        <v>0</v>
      </c>
      <c r="AB117" s="1">
        <f t="shared" si="0"/>
        <v>0</v>
      </c>
      <c r="AC117" s="1">
        <v>0</v>
      </c>
      <c r="AD117" s="1">
        <v>0</v>
      </c>
      <c r="AE117" s="1">
        <v>0</v>
      </c>
      <c r="AF117" s="1">
        <v>0</v>
      </c>
      <c r="AH117" s="1">
        <v>0</v>
      </c>
      <c r="AI117" s="1">
        <v>0</v>
      </c>
      <c r="AJ117" s="1">
        <v>0</v>
      </c>
    </row>
    <row r="118" spans="13:36">
      <c r="M118" s="1"/>
      <c r="Y118" s="1">
        <v>24</v>
      </c>
      <c r="Z118" s="1">
        <v>0</v>
      </c>
      <c r="AA118" s="1">
        <v>0</v>
      </c>
      <c r="AB118" s="1">
        <f t="shared" si="0"/>
        <v>0</v>
      </c>
      <c r="AC118" s="1">
        <v>0</v>
      </c>
      <c r="AD118" s="1">
        <v>0</v>
      </c>
      <c r="AE118" s="1">
        <v>0</v>
      </c>
      <c r="AF118" s="1">
        <v>0</v>
      </c>
      <c r="AH118" s="1">
        <v>0</v>
      </c>
      <c r="AI118" s="1">
        <v>0</v>
      </c>
      <c r="AJ118" s="1">
        <v>0</v>
      </c>
    </row>
    <row r="119" spans="13:36">
      <c r="M119" s="1"/>
      <c r="Y119" s="1">
        <v>25</v>
      </c>
      <c r="Z119" s="1">
        <v>0</v>
      </c>
      <c r="AA119" s="1">
        <v>0</v>
      </c>
      <c r="AB119" s="1">
        <f t="shared" si="0"/>
        <v>0</v>
      </c>
      <c r="AC119" s="1">
        <v>0</v>
      </c>
      <c r="AD119" s="1">
        <v>0</v>
      </c>
      <c r="AE119" s="1">
        <v>0</v>
      </c>
      <c r="AF119" s="1">
        <v>0</v>
      </c>
      <c r="AH119" s="1">
        <v>0</v>
      </c>
      <c r="AI119" s="1">
        <v>0</v>
      </c>
      <c r="AJ119" s="1">
        <v>0</v>
      </c>
    </row>
    <row r="120" spans="13:36">
      <c r="M120" s="1"/>
      <c r="Y120" s="1">
        <v>26</v>
      </c>
      <c r="Z120" s="1">
        <v>0</v>
      </c>
      <c r="AA120" s="1">
        <v>0</v>
      </c>
      <c r="AB120" s="1">
        <f t="shared" si="0"/>
        <v>0</v>
      </c>
      <c r="AC120" s="1">
        <v>0</v>
      </c>
      <c r="AD120" s="1">
        <v>0</v>
      </c>
      <c r="AE120" s="1">
        <v>0</v>
      </c>
      <c r="AF120" s="1">
        <v>0</v>
      </c>
      <c r="AH120" s="1">
        <v>0</v>
      </c>
      <c r="AI120" s="1">
        <v>0</v>
      </c>
      <c r="AJ120" s="1">
        <v>0</v>
      </c>
    </row>
    <row r="121" spans="13:36">
      <c r="M121" s="1"/>
      <c r="Y121" s="1">
        <v>27</v>
      </c>
      <c r="Z121" s="1">
        <v>0</v>
      </c>
      <c r="AA121" s="1">
        <v>0</v>
      </c>
      <c r="AB121" s="1">
        <f t="shared" si="0"/>
        <v>0</v>
      </c>
      <c r="AC121" s="1">
        <v>0</v>
      </c>
      <c r="AD121" s="1">
        <v>0</v>
      </c>
      <c r="AE121" s="1">
        <v>0</v>
      </c>
      <c r="AF121" s="1">
        <v>0</v>
      </c>
      <c r="AH121" s="1">
        <v>0</v>
      </c>
      <c r="AI121" s="1">
        <v>0</v>
      </c>
      <c r="AJ121" s="1">
        <v>0</v>
      </c>
    </row>
    <row r="122" spans="13:36">
      <c r="M122" s="1"/>
      <c r="Y122" s="1">
        <v>28</v>
      </c>
      <c r="Z122" s="1">
        <v>0</v>
      </c>
      <c r="AA122" s="1">
        <v>0</v>
      </c>
      <c r="AB122" s="1">
        <f t="shared" si="0"/>
        <v>0</v>
      </c>
      <c r="AC122" s="1">
        <v>0</v>
      </c>
      <c r="AD122" s="1">
        <v>0</v>
      </c>
      <c r="AE122" s="1">
        <v>0</v>
      </c>
      <c r="AF122" s="1">
        <v>0</v>
      </c>
      <c r="AH122" s="1">
        <v>0</v>
      </c>
      <c r="AI122" s="1">
        <v>0</v>
      </c>
      <c r="AJ122" s="1">
        <v>0</v>
      </c>
    </row>
    <row r="123" spans="13:36">
      <c r="M123" s="1"/>
      <c r="Y123" s="1">
        <v>29</v>
      </c>
      <c r="Z123" s="1">
        <v>0</v>
      </c>
      <c r="AA123" s="1">
        <v>0</v>
      </c>
      <c r="AB123" s="1">
        <f t="shared" si="0"/>
        <v>0</v>
      </c>
      <c r="AC123" s="1">
        <v>0</v>
      </c>
      <c r="AD123" s="1">
        <v>0</v>
      </c>
      <c r="AE123" s="1">
        <v>0</v>
      </c>
      <c r="AF123" s="1">
        <v>0</v>
      </c>
      <c r="AH123" s="1">
        <v>0</v>
      </c>
      <c r="AI123" s="1">
        <v>0</v>
      </c>
      <c r="AJ123" s="1">
        <v>0</v>
      </c>
    </row>
    <row r="124" spans="13:36">
      <c r="M124" s="1"/>
      <c r="Y124" s="1">
        <v>30</v>
      </c>
      <c r="Z124" s="1">
        <v>0</v>
      </c>
      <c r="AA124" s="1">
        <v>0</v>
      </c>
      <c r="AB124" s="1">
        <f t="shared" si="0"/>
        <v>0</v>
      </c>
      <c r="AC124" s="1">
        <v>0</v>
      </c>
      <c r="AD124" s="1">
        <v>0</v>
      </c>
      <c r="AE124" s="1">
        <v>0</v>
      </c>
      <c r="AF124" s="1">
        <v>0</v>
      </c>
      <c r="AH124" s="1">
        <v>0</v>
      </c>
      <c r="AI124" s="1">
        <v>0</v>
      </c>
      <c r="AJ124" s="1">
        <v>0</v>
      </c>
    </row>
    <row r="125" spans="13:36">
      <c r="M125" s="1"/>
      <c r="Y125" s="1">
        <v>31</v>
      </c>
      <c r="Z125" s="1">
        <v>0</v>
      </c>
      <c r="AA125" s="1">
        <v>0</v>
      </c>
      <c r="AB125" s="1">
        <f t="shared" si="0"/>
        <v>0</v>
      </c>
      <c r="AC125" s="1">
        <v>0</v>
      </c>
      <c r="AD125" s="1">
        <v>0</v>
      </c>
      <c r="AE125" s="1">
        <v>0</v>
      </c>
      <c r="AF125" s="1">
        <v>0</v>
      </c>
      <c r="AH125" s="1">
        <v>0</v>
      </c>
      <c r="AI125" s="1">
        <v>0</v>
      </c>
      <c r="AJ125" s="1">
        <v>0</v>
      </c>
    </row>
    <row r="126" spans="13:36">
      <c r="M126" s="1"/>
      <c r="Y126" s="1">
        <v>32</v>
      </c>
      <c r="Z126" s="1">
        <v>0</v>
      </c>
      <c r="AA126" s="1">
        <v>0</v>
      </c>
      <c r="AB126" s="1">
        <f t="shared" si="0"/>
        <v>0</v>
      </c>
      <c r="AC126" s="1">
        <v>0</v>
      </c>
      <c r="AD126" s="1">
        <v>0</v>
      </c>
      <c r="AE126" s="1">
        <v>0</v>
      </c>
      <c r="AF126" s="1">
        <v>0</v>
      </c>
      <c r="AH126" s="1">
        <v>0</v>
      </c>
      <c r="AI126" s="1">
        <v>0</v>
      </c>
      <c r="AJ126" s="1">
        <v>0</v>
      </c>
    </row>
    <row r="127" spans="13:36">
      <c r="M127" s="1"/>
      <c r="Y127" s="1">
        <v>33</v>
      </c>
      <c r="Z127" s="1">
        <v>0</v>
      </c>
      <c r="AA127" s="1">
        <v>0</v>
      </c>
      <c r="AB127" s="1">
        <f t="shared" si="0"/>
        <v>0</v>
      </c>
      <c r="AC127" s="1">
        <v>0</v>
      </c>
      <c r="AD127" s="1">
        <v>0</v>
      </c>
      <c r="AE127" s="1">
        <v>0</v>
      </c>
      <c r="AF127" s="1">
        <v>0</v>
      </c>
      <c r="AH127" s="1">
        <v>0</v>
      </c>
      <c r="AI127" s="1">
        <v>0</v>
      </c>
      <c r="AJ127" s="1">
        <v>0</v>
      </c>
    </row>
    <row r="128" spans="13:36">
      <c r="M128" s="1"/>
      <c r="Y128" s="1">
        <v>34</v>
      </c>
      <c r="Z128" s="1">
        <v>0</v>
      </c>
      <c r="AA128" s="1">
        <v>0</v>
      </c>
      <c r="AB128" s="1">
        <f t="shared" si="0"/>
        <v>0</v>
      </c>
      <c r="AC128" s="1">
        <v>0</v>
      </c>
      <c r="AD128" s="1">
        <v>0</v>
      </c>
      <c r="AE128" s="1">
        <v>0</v>
      </c>
      <c r="AF128" s="1">
        <v>0</v>
      </c>
      <c r="AH128" s="1">
        <v>0</v>
      </c>
      <c r="AI128" s="1">
        <v>0</v>
      </c>
      <c r="AJ128" s="1">
        <v>0</v>
      </c>
    </row>
    <row r="129" spans="13:36">
      <c r="M129" s="1"/>
      <c r="Y129" s="1">
        <v>35</v>
      </c>
      <c r="Z129" s="1">
        <v>0</v>
      </c>
      <c r="AA129" s="1">
        <v>0</v>
      </c>
      <c r="AB129" s="1">
        <f t="shared" si="0"/>
        <v>0</v>
      </c>
      <c r="AC129" s="1">
        <v>0</v>
      </c>
      <c r="AD129" s="1">
        <v>0</v>
      </c>
      <c r="AE129" s="1">
        <v>0</v>
      </c>
      <c r="AF129" s="1">
        <v>0</v>
      </c>
      <c r="AH129" s="1">
        <v>0</v>
      </c>
      <c r="AI129" s="1">
        <v>0</v>
      </c>
      <c r="AJ129" s="1">
        <v>0</v>
      </c>
    </row>
    <row r="130" spans="13:36">
      <c r="M130" s="1"/>
      <c r="Y130" s="1">
        <v>36</v>
      </c>
      <c r="Z130" s="1">
        <v>0</v>
      </c>
      <c r="AA130" s="1">
        <v>0</v>
      </c>
      <c r="AB130" s="1">
        <f t="shared" si="0"/>
        <v>0</v>
      </c>
      <c r="AC130" s="1">
        <v>0</v>
      </c>
      <c r="AD130" s="1">
        <v>0</v>
      </c>
      <c r="AE130" s="1">
        <v>0</v>
      </c>
      <c r="AF130" s="1">
        <v>0</v>
      </c>
      <c r="AH130" s="1">
        <v>0</v>
      </c>
      <c r="AI130" s="1">
        <v>0</v>
      </c>
      <c r="AJ130" s="1">
        <v>0</v>
      </c>
    </row>
    <row r="131" spans="13:36">
      <c r="M131" s="1"/>
      <c r="Y131" s="1">
        <v>37</v>
      </c>
      <c r="Z131" s="1">
        <v>0</v>
      </c>
      <c r="AA131" s="1">
        <v>0</v>
      </c>
      <c r="AB131" s="1">
        <f t="shared" si="0"/>
        <v>0</v>
      </c>
      <c r="AC131" s="1">
        <v>0</v>
      </c>
      <c r="AD131" s="1">
        <v>0</v>
      </c>
      <c r="AE131" s="1">
        <v>0</v>
      </c>
      <c r="AF131" s="1">
        <v>0</v>
      </c>
      <c r="AH131" s="1">
        <v>0</v>
      </c>
      <c r="AI131" s="1">
        <v>0</v>
      </c>
      <c r="AJ131" s="1">
        <v>0</v>
      </c>
    </row>
    <row r="132" spans="13:36">
      <c r="M132" s="1"/>
      <c r="Y132" s="1">
        <v>38</v>
      </c>
      <c r="Z132" s="1">
        <v>0</v>
      </c>
      <c r="AA132" s="1">
        <v>0</v>
      </c>
      <c r="AB132" s="1">
        <f t="shared" si="0"/>
        <v>0</v>
      </c>
      <c r="AC132" s="1">
        <v>0</v>
      </c>
      <c r="AD132" s="1">
        <v>0</v>
      </c>
      <c r="AE132" s="1">
        <v>0</v>
      </c>
      <c r="AF132" s="1">
        <v>0</v>
      </c>
      <c r="AH132" s="1">
        <v>0</v>
      </c>
      <c r="AI132" s="1">
        <v>0</v>
      </c>
      <c r="AJ132" s="1">
        <v>0</v>
      </c>
    </row>
    <row r="133" spans="13:36">
      <c r="M133" s="1"/>
      <c r="Y133" s="1">
        <v>39</v>
      </c>
      <c r="Z133" s="1">
        <v>0</v>
      </c>
      <c r="AA133" s="1">
        <v>0</v>
      </c>
      <c r="AB133" s="1">
        <f t="shared" si="0"/>
        <v>0</v>
      </c>
      <c r="AC133" s="1">
        <v>0</v>
      </c>
      <c r="AD133" s="1">
        <v>0</v>
      </c>
      <c r="AE133" s="1">
        <v>0</v>
      </c>
      <c r="AF133" s="1">
        <v>0</v>
      </c>
      <c r="AH133" s="1">
        <v>0</v>
      </c>
      <c r="AI133" s="1">
        <v>0</v>
      </c>
      <c r="AJ133" s="1">
        <v>0</v>
      </c>
    </row>
    <row r="134" spans="13:36">
      <c r="M134" s="1"/>
      <c r="Y134" s="1">
        <v>40</v>
      </c>
      <c r="Z134" s="1">
        <v>0</v>
      </c>
      <c r="AA134" s="1">
        <v>0</v>
      </c>
      <c r="AB134" s="1">
        <f t="shared" si="0"/>
        <v>0</v>
      </c>
      <c r="AC134" s="1">
        <v>0</v>
      </c>
      <c r="AD134" s="1">
        <v>0</v>
      </c>
      <c r="AE134" s="1">
        <v>0</v>
      </c>
      <c r="AF134" s="1">
        <v>0</v>
      </c>
      <c r="AH134" s="1">
        <v>0</v>
      </c>
      <c r="AI134" s="1">
        <v>0</v>
      </c>
      <c r="AJ134" s="1">
        <v>0</v>
      </c>
    </row>
    <row r="135" spans="13:36">
      <c r="M135" s="1"/>
      <c r="Y135" s="1">
        <v>41</v>
      </c>
      <c r="Z135" s="1">
        <v>0</v>
      </c>
      <c r="AA135" s="1">
        <v>0</v>
      </c>
      <c r="AB135" s="1">
        <f t="shared" si="0"/>
        <v>0</v>
      </c>
      <c r="AC135" s="1">
        <v>0</v>
      </c>
      <c r="AD135" s="1">
        <v>0</v>
      </c>
      <c r="AE135" s="1">
        <v>0</v>
      </c>
      <c r="AF135" s="1">
        <v>0</v>
      </c>
      <c r="AH135" s="1">
        <v>0</v>
      </c>
      <c r="AI135" s="1">
        <v>0</v>
      </c>
      <c r="AJ135" s="1">
        <v>0</v>
      </c>
    </row>
    <row r="136" spans="13:36">
      <c r="M136" s="1"/>
      <c r="Y136" s="1">
        <v>42</v>
      </c>
      <c r="Z136" s="1">
        <v>0</v>
      </c>
      <c r="AA136" s="1">
        <v>0</v>
      </c>
      <c r="AB136" s="1">
        <f t="shared" si="0"/>
        <v>0</v>
      </c>
      <c r="AC136" s="1">
        <v>0</v>
      </c>
      <c r="AD136" s="1">
        <v>0</v>
      </c>
      <c r="AE136" s="1">
        <v>0</v>
      </c>
      <c r="AF136" s="1">
        <v>0</v>
      </c>
      <c r="AH136" s="1">
        <v>0</v>
      </c>
      <c r="AI136" s="1">
        <v>0</v>
      </c>
      <c r="AJ136" s="1">
        <v>0</v>
      </c>
    </row>
    <row r="137" spans="13:36">
      <c r="M137" s="1"/>
      <c r="Y137" s="1">
        <v>43</v>
      </c>
      <c r="Z137" s="1">
        <v>0</v>
      </c>
      <c r="AA137" s="1">
        <v>0</v>
      </c>
      <c r="AB137" s="1">
        <f t="shared" si="0"/>
        <v>0</v>
      </c>
      <c r="AC137" s="1">
        <v>0</v>
      </c>
      <c r="AD137" s="1">
        <v>0</v>
      </c>
      <c r="AE137" s="1">
        <v>0</v>
      </c>
      <c r="AF137" s="1">
        <v>0</v>
      </c>
      <c r="AH137" s="1">
        <v>0</v>
      </c>
      <c r="AI137" s="1">
        <v>0</v>
      </c>
      <c r="AJ137" s="1">
        <v>0</v>
      </c>
    </row>
    <row r="138" spans="13:36">
      <c r="M138" s="1"/>
      <c r="Y138" s="1">
        <v>44</v>
      </c>
      <c r="Z138" s="1">
        <v>0</v>
      </c>
      <c r="AA138" s="1">
        <v>0</v>
      </c>
      <c r="AB138" s="1">
        <f t="shared" si="0"/>
        <v>0</v>
      </c>
      <c r="AC138" s="1">
        <v>0</v>
      </c>
      <c r="AD138" s="1">
        <v>0</v>
      </c>
      <c r="AE138" s="1">
        <v>0</v>
      </c>
      <c r="AF138" s="1">
        <v>0</v>
      </c>
      <c r="AH138" s="1">
        <v>0</v>
      </c>
      <c r="AI138" s="1">
        <v>0</v>
      </c>
      <c r="AJ138" s="1">
        <v>0</v>
      </c>
    </row>
    <row r="139" spans="13:36">
      <c r="M139" s="1"/>
      <c r="Y139" s="1">
        <v>45</v>
      </c>
      <c r="Z139" s="1">
        <v>0</v>
      </c>
      <c r="AA139" s="1">
        <v>0</v>
      </c>
      <c r="AB139" s="1">
        <f t="shared" si="0"/>
        <v>0</v>
      </c>
      <c r="AC139" s="1">
        <v>0</v>
      </c>
      <c r="AD139" s="1">
        <v>0</v>
      </c>
      <c r="AE139" s="1">
        <v>0</v>
      </c>
      <c r="AF139" s="1">
        <v>0</v>
      </c>
      <c r="AH139" s="1">
        <v>0</v>
      </c>
      <c r="AI139" s="1">
        <v>0</v>
      </c>
      <c r="AJ139" s="1">
        <v>0</v>
      </c>
    </row>
    <row r="140" spans="13:36">
      <c r="M140" s="1"/>
      <c r="Y140" s="1">
        <v>46</v>
      </c>
      <c r="Z140" s="1">
        <v>0</v>
      </c>
      <c r="AA140" s="1">
        <v>0</v>
      </c>
      <c r="AB140" s="1">
        <f t="shared" si="0"/>
        <v>0</v>
      </c>
      <c r="AC140" s="1">
        <v>0</v>
      </c>
      <c r="AD140" s="1">
        <v>0</v>
      </c>
      <c r="AE140" s="1">
        <v>0</v>
      </c>
      <c r="AF140" s="1">
        <v>0</v>
      </c>
      <c r="AH140" s="1">
        <v>0</v>
      </c>
      <c r="AI140" s="1">
        <v>0</v>
      </c>
      <c r="AJ140" s="1">
        <v>0</v>
      </c>
    </row>
    <row r="141" spans="13:36">
      <c r="M141" s="1"/>
      <c r="Y141" s="1">
        <v>47</v>
      </c>
      <c r="Z141" s="1">
        <v>0</v>
      </c>
      <c r="AA141" s="1">
        <v>0</v>
      </c>
      <c r="AB141" s="1">
        <f t="shared" si="0"/>
        <v>0</v>
      </c>
      <c r="AC141" s="1">
        <v>0</v>
      </c>
      <c r="AD141" s="1">
        <v>0</v>
      </c>
      <c r="AE141" s="1">
        <v>0</v>
      </c>
      <c r="AF141" s="1">
        <v>0</v>
      </c>
      <c r="AH141" s="1">
        <v>0</v>
      </c>
      <c r="AI141" s="1">
        <v>0</v>
      </c>
      <c r="AJ141" s="1">
        <v>0</v>
      </c>
    </row>
    <row r="142" spans="13:36">
      <c r="M142" s="1"/>
      <c r="Y142" s="1">
        <v>48</v>
      </c>
      <c r="Z142" s="1">
        <v>0</v>
      </c>
      <c r="AA142" s="1">
        <v>0</v>
      </c>
      <c r="AB142" s="1">
        <f t="shared" si="0"/>
        <v>0</v>
      </c>
      <c r="AC142" s="1">
        <v>0</v>
      </c>
      <c r="AD142" s="1">
        <v>0</v>
      </c>
      <c r="AE142" s="1">
        <v>0</v>
      </c>
      <c r="AF142" s="1">
        <v>0</v>
      </c>
      <c r="AH142" s="1">
        <v>0</v>
      </c>
      <c r="AI142" s="1">
        <v>0</v>
      </c>
      <c r="AJ142" s="1">
        <v>0</v>
      </c>
    </row>
    <row r="143" spans="13:36">
      <c r="M143" s="1"/>
      <c r="Y143" s="1">
        <v>49</v>
      </c>
      <c r="Z143" s="1">
        <v>0</v>
      </c>
      <c r="AA143" s="1">
        <v>0</v>
      </c>
      <c r="AB143" s="1">
        <f t="shared" si="0"/>
        <v>0</v>
      </c>
      <c r="AC143" s="1">
        <v>0</v>
      </c>
      <c r="AD143" s="1">
        <v>0</v>
      </c>
      <c r="AE143" s="1">
        <v>0</v>
      </c>
      <c r="AF143" s="1">
        <v>0</v>
      </c>
      <c r="AH143" s="1">
        <v>0</v>
      </c>
      <c r="AI143" s="1">
        <v>0</v>
      </c>
      <c r="AJ143" s="1">
        <v>0</v>
      </c>
    </row>
    <row r="144" spans="13:36">
      <c r="M144" s="1"/>
      <c r="Y144" s="1">
        <v>50</v>
      </c>
      <c r="Z144" s="1">
        <v>0</v>
      </c>
      <c r="AA144" s="1">
        <v>0</v>
      </c>
      <c r="AB144" s="1">
        <f t="shared" si="0"/>
        <v>0</v>
      </c>
      <c r="AC144" s="1">
        <v>0</v>
      </c>
      <c r="AD144" s="1">
        <v>0</v>
      </c>
      <c r="AE144" s="1">
        <v>0</v>
      </c>
      <c r="AF144" s="1">
        <v>0</v>
      </c>
      <c r="AH144" s="1">
        <v>0</v>
      </c>
      <c r="AI144" s="1">
        <v>0</v>
      </c>
      <c r="AJ144" s="1">
        <v>0</v>
      </c>
    </row>
    <row r="145" spans="13:36">
      <c r="M145" s="1"/>
      <c r="Y145" s="1">
        <v>51</v>
      </c>
      <c r="Z145" s="1">
        <v>0</v>
      </c>
      <c r="AA145" s="1">
        <v>0</v>
      </c>
      <c r="AB145" s="1">
        <f t="shared" si="0"/>
        <v>0</v>
      </c>
      <c r="AC145" s="1">
        <v>0</v>
      </c>
      <c r="AD145" s="1">
        <v>0</v>
      </c>
      <c r="AE145" s="1">
        <v>0</v>
      </c>
      <c r="AF145" s="1">
        <v>0</v>
      </c>
      <c r="AH145" s="1">
        <v>0</v>
      </c>
      <c r="AI145" s="1">
        <v>0</v>
      </c>
      <c r="AJ145" s="1">
        <v>0</v>
      </c>
    </row>
    <row r="146" spans="13:36">
      <c r="M146" s="1"/>
      <c r="Y146" s="1">
        <v>52</v>
      </c>
      <c r="Z146" s="1">
        <v>0</v>
      </c>
      <c r="AA146" s="1">
        <v>0</v>
      </c>
      <c r="AB146" s="1">
        <f t="shared" si="0"/>
        <v>0</v>
      </c>
      <c r="AC146" s="1">
        <v>0</v>
      </c>
      <c r="AD146" s="1">
        <v>0</v>
      </c>
      <c r="AE146" s="1">
        <v>0</v>
      </c>
      <c r="AF146" s="1">
        <v>0</v>
      </c>
      <c r="AH146" s="1">
        <v>0</v>
      </c>
      <c r="AI146" s="1">
        <v>0</v>
      </c>
      <c r="AJ146" s="1">
        <v>0</v>
      </c>
    </row>
    <row r="147" spans="13:36">
      <c r="M147" s="1"/>
      <c r="Y147" s="1">
        <v>53</v>
      </c>
      <c r="Z147" s="1">
        <v>0</v>
      </c>
      <c r="AA147" s="1">
        <v>0</v>
      </c>
      <c r="AB147" s="1">
        <f t="shared" si="0"/>
        <v>0</v>
      </c>
      <c r="AC147" s="1">
        <v>0</v>
      </c>
      <c r="AD147" s="1">
        <v>0</v>
      </c>
      <c r="AE147" s="1">
        <v>0</v>
      </c>
      <c r="AF147" s="1">
        <v>0</v>
      </c>
      <c r="AH147" s="1">
        <v>0</v>
      </c>
      <c r="AI147" s="1">
        <v>0</v>
      </c>
      <c r="AJ147" s="1">
        <v>0</v>
      </c>
    </row>
    <row r="148" spans="13:36">
      <c r="M148" s="1"/>
      <c r="Y148" s="1">
        <v>54</v>
      </c>
      <c r="Z148" s="1">
        <v>0</v>
      </c>
      <c r="AA148" s="1">
        <v>0</v>
      </c>
      <c r="AB148" s="1">
        <f t="shared" si="0"/>
        <v>0</v>
      </c>
      <c r="AC148" s="1">
        <v>0</v>
      </c>
      <c r="AD148" s="1">
        <v>0</v>
      </c>
      <c r="AE148" s="1">
        <v>0</v>
      </c>
      <c r="AF148" s="1">
        <v>0</v>
      </c>
      <c r="AH148" s="1">
        <v>0</v>
      </c>
      <c r="AI148" s="1">
        <v>0</v>
      </c>
      <c r="AJ148" s="1">
        <v>0</v>
      </c>
    </row>
    <row r="149" spans="13:36">
      <c r="M149" s="1"/>
      <c r="Y149" s="1">
        <v>55</v>
      </c>
      <c r="Z149" s="1">
        <v>0</v>
      </c>
      <c r="AA149" s="1">
        <v>0</v>
      </c>
      <c r="AB149" s="1">
        <f t="shared" si="0"/>
        <v>0</v>
      </c>
      <c r="AC149" s="1">
        <v>0</v>
      </c>
      <c r="AD149" s="1">
        <v>0</v>
      </c>
      <c r="AE149" s="1">
        <v>0</v>
      </c>
      <c r="AF149" s="1">
        <v>0</v>
      </c>
      <c r="AH149" s="1">
        <v>0</v>
      </c>
      <c r="AI149" s="1">
        <v>0</v>
      </c>
      <c r="AJ149" s="1">
        <v>0</v>
      </c>
    </row>
    <row r="150" spans="13:36">
      <c r="M150" s="1"/>
      <c r="Y150" s="1">
        <v>56</v>
      </c>
      <c r="Z150" s="1">
        <v>0</v>
      </c>
      <c r="AA150" s="1">
        <v>0</v>
      </c>
      <c r="AB150" s="1">
        <f t="shared" si="0"/>
        <v>0</v>
      </c>
      <c r="AC150" s="1">
        <v>0</v>
      </c>
      <c r="AD150" s="1">
        <v>0</v>
      </c>
      <c r="AE150" s="1">
        <v>0</v>
      </c>
      <c r="AF150" s="1">
        <v>0</v>
      </c>
      <c r="AH150" s="1">
        <v>0</v>
      </c>
      <c r="AI150" s="1">
        <v>0</v>
      </c>
      <c r="AJ150" s="1">
        <v>0</v>
      </c>
    </row>
    <row r="151" spans="13:36">
      <c r="M151" s="1"/>
      <c r="Y151" s="1">
        <v>57</v>
      </c>
      <c r="Z151" s="1">
        <v>0</v>
      </c>
      <c r="AA151" s="1">
        <v>0</v>
      </c>
      <c r="AB151" s="1">
        <f t="shared" si="0"/>
        <v>0</v>
      </c>
      <c r="AC151" s="1">
        <v>0</v>
      </c>
      <c r="AD151" s="1">
        <v>0</v>
      </c>
      <c r="AE151" s="1">
        <v>0</v>
      </c>
      <c r="AF151" s="1">
        <v>0</v>
      </c>
      <c r="AH151" s="1">
        <v>0</v>
      </c>
      <c r="AI151" s="1">
        <v>0</v>
      </c>
      <c r="AJ151" s="1">
        <v>0</v>
      </c>
    </row>
    <row r="152" spans="13:36">
      <c r="M152" s="1"/>
      <c r="Y152" s="1">
        <v>58</v>
      </c>
      <c r="Z152" s="1">
        <v>0</v>
      </c>
      <c r="AA152" s="1">
        <v>0</v>
      </c>
      <c r="AB152" s="1">
        <f t="shared" si="0"/>
        <v>0</v>
      </c>
      <c r="AC152" s="1">
        <v>0</v>
      </c>
      <c r="AD152" s="1">
        <v>0</v>
      </c>
      <c r="AE152" s="1">
        <v>0</v>
      </c>
      <c r="AF152" s="1">
        <v>0</v>
      </c>
      <c r="AH152" s="1">
        <v>0</v>
      </c>
      <c r="AI152" s="1">
        <v>0</v>
      </c>
      <c r="AJ152" s="1">
        <v>0</v>
      </c>
    </row>
    <row r="153" spans="13:36">
      <c r="M153" s="1"/>
      <c r="Y153" s="1">
        <v>59</v>
      </c>
      <c r="Z153" s="1">
        <v>0</v>
      </c>
      <c r="AA153" s="1">
        <v>0</v>
      </c>
      <c r="AB153" s="1">
        <f t="shared" si="0"/>
        <v>0</v>
      </c>
      <c r="AC153" s="1">
        <v>0</v>
      </c>
      <c r="AD153" s="1">
        <v>0</v>
      </c>
      <c r="AE153" s="1">
        <v>0</v>
      </c>
      <c r="AF153" s="1">
        <v>0</v>
      </c>
      <c r="AH153" s="1">
        <v>0</v>
      </c>
      <c r="AI153" s="1">
        <v>0</v>
      </c>
      <c r="AJ153" s="1">
        <v>0</v>
      </c>
    </row>
    <row r="154" spans="13:36">
      <c r="M154" s="1"/>
      <c r="Y154" s="1">
        <v>60</v>
      </c>
      <c r="Z154" s="1">
        <v>0</v>
      </c>
      <c r="AA154" s="1">
        <v>0</v>
      </c>
      <c r="AB154" s="1">
        <f t="shared" si="0"/>
        <v>0</v>
      </c>
      <c r="AC154" s="1">
        <v>0</v>
      </c>
      <c r="AD154" s="1">
        <v>0</v>
      </c>
      <c r="AE154" s="1">
        <v>0</v>
      </c>
      <c r="AF154" s="1">
        <v>0</v>
      </c>
      <c r="AH154" s="1">
        <v>0</v>
      </c>
      <c r="AI154" s="1">
        <v>0</v>
      </c>
      <c r="AJ154" s="1">
        <v>0</v>
      </c>
    </row>
    <row r="155" spans="13:36">
      <c r="M155" s="1"/>
      <c r="Y155" s="1">
        <v>61</v>
      </c>
      <c r="Z155" s="1">
        <v>0</v>
      </c>
      <c r="AA155" s="1">
        <v>0</v>
      </c>
      <c r="AB155" s="1">
        <f t="shared" si="0"/>
        <v>0</v>
      </c>
      <c r="AC155" s="1">
        <v>0</v>
      </c>
      <c r="AD155" s="1">
        <v>0</v>
      </c>
      <c r="AE155" s="1">
        <v>0</v>
      </c>
      <c r="AF155" s="1">
        <v>0</v>
      </c>
      <c r="AH155" s="1">
        <v>0</v>
      </c>
      <c r="AI155" s="1">
        <v>0</v>
      </c>
      <c r="AJ155" s="1">
        <v>0</v>
      </c>
    </row>
    <row r="156" spans="13:36">
      <c r="M156" s="1"/>
      <c r="Y156" s="1">
        <v>62</v>
      </c>
      <c r="Z156" s="1">
        <v>0</v>
      </c>
      <c r="AA156" s="1">
        <v>0</v>
      </c>
      <c r="AB156" s="1">
        <f t="shared" si="0"/>
        <v>0</v>
      </c>
      <c r="AC156" s="1">
        <v>0</v>
      </c>
      <c r="AD156" s="1">
        <v>0</v>
      </c>
      <c r="AE156" s="1">
        <v>0</v>
      </c>
      <c r="AF156" s="1">
        <v>0</v>
      </c>
      <c r="AH156" s="1">
        <v>0</v>
      </c>
      <c r="AI156" s="1">
        <v>0</v>
      </c>
      <c r="AJ156" s="1">
        <v>0</v>
      </c>
    </row>
    <row r="157" spans="13:36">
      <c r="M157" s="1"/>
      <c r="Y157" s="1">
        <v>63</v>
      </c>
      <c r="Z157" s="1">
        <v>0</v>
      </c>
      <c r="AA157" s="1">
        <v>0</v>
      </c>
      <c r="AB157" s="1">
        <f t="shared" si="0"/>
        <v>0</v>
      </c>
      <c r="AC157" s="1">
        <v>0</v>
      </c>
      <c r="AD157" s="1">
        <v>0</v>
      </c>
      <c r="AE157" s="1">
        <v>0</v>
      </c>
      <c r="AF157" s="1">
        <v>0</v>
      </c>
      <c r="AH157" s="1">
        <v>0</v>
      </c>
      <c r="AI157" s="1">
        <v>0</v>
      </c>
      <c r="AJ157" s="1">
        <v>0</v>
      </c>
    </row>
    <row r="158" spans="13:36">
      <c r="M158" s="1"/>
      <c r="Y158" s="1">
        <v>64</v>
      </c>
      <c r="Z158" s="1">
        <v>0</v>
      </c>
      <c r="AA158" s="1">
        <v>0</v>
      </c>
      <c r="AB158" s="1">
        <f t="shared" si="0"/>
        <v>0</v>
      </c>
      <c r="AC158" s="1">
        <v>0</v>
      </c>
      <c r="AD158" s="1">
        <v>0</v>
      </c>
      <c r="AE158" s="1">
        <v>0</v>
      </c>
      <c r="AF158" s="1">
        <v>0</v>
      </c>
      <c r="AH158" s="1">
        <v>0</v>
      </c>
      <c r="AI158" s="1">
        <v>0</v>
      </c>
      <c r="AJ158" s="1">
        <v>0</v>
      </c>
    </row>
    <row r="159" spans="13:36">
      <c r="M159" s="1"/>
      <c r="Y159" s="1">
        <v>65</v>
      </c>
      <c r="Z159" s="1">
        <v>0</v>
      </c>
      <c r="AA159" s="1">
        <v>0</v>
      </c>
      <c r="AB159" s="1">
        <f t="shared" ref="AB159:AB193" si="1">Z159</f>
        <v>0</v>
      </c>
      <c r="AC159" s="1">
        <v>0</v>
      </c>
      <c r="AD159" s="1">
        <v>0</v>
      </c>
      <c r="AE159" s="1">
        <v>0</v>
      </c>
      <c r="AF159" s="1">
        <v>0</v>
      </c>
      <c r="AH159" s="1">
        <v>0</v>
      </c>
      <c r="AI159" s="1">
        <v>0</v>
      </c>
      <c r="AJ159" s="1">
        <v>0</v>
      </c>
    </row>
    <row r="160" spans="13:36">
      <c r="M160" s="1"/>
      <c r="Y160" s="1">
        <v>66</v>
      </c>
      <c r="Z160" s="1">
        <v>0</v>
      </c>
      <c r="AA160" s="1">
        <v>0</v>
      </c>
      <c r="AB160" s="1">
        <f t="shared" si="1"/>
        <v>0</v>
      </c>
      <c r="AC160" s="1">
        <v>0</v>
      </c>
      <c r="AD160" s="1">
        <v>0</v>
      </c>
      <c r="AE160" s="1">
        <v>0</v>
      </c>
      <c r="AF160" s="1">
        <v>0</v>
      </c>
      <c r="AH160" s="1">
        <v>0</v>
      </c>
      <c r="AI160" s="1">
        <v>0</v>
      </c>
      <c r="AJ160" s="1">
        <v>0</v>
      </c>
    </row>
    <row r="161" spans="13:36">
      <c r="M161" s="1"/>
      <c r="Y161" s="1">
        <v>67</v>
      </c>
      <c r="Z161" s="1">
        <v>0</v>
      </c>
      <c r="AA161" s="1">
        <v>0</v>
      </c>
      <c r="AB161" s="1">
        <f t="shared" si="1"/>
        <v>0</v>
      </c>
      <c r="AC161" s="1">
        <v>0</v>
      </c>
      <c r="AD161" s="1">
        <v>0</v>
      </c>
      <c r="AE161" s="1">
        <v>0</v>
      </c>
      <c r="AF161" s="1">
        <v>0</v>
      </c>
      <c r="AH161" s="1">
        <v>0</v>
      </c>
      <c r="AI161" s="1">
        <v>0</v>
      </c>
      <c r="AJ161" s="1">
        <v>0</v>
      </c>
    </row>
    <row r="162" spans="13:36">
      <c r="M162" s="1"/>
      <c r="Y162" s="1">
        <v>68</v>
      </c>
      <c r="Z162" s="1">
        <v>0</v>
      </c>
      <c r="AA162" s="1">
        <v>0</v>
      </c>
      <c r="AB162" s="1">
        <f t="shared" si="1"/>
        <v>0</v>
      </c>
      <c r="AC162" s="1">
        <v>0</v>
      </c>
      <c r="AD162" s="1">
        <v>0</v>
      </c>
      <c r="AE162" s="1">
        <v>0</v>
      </c>
      <c r="AF162" s="1">
        <v>0</v>
      </c>
      <c r="AH162" s="1">
        <v>0</v>
      </c>
      <c r="AI162" s="1">
        <v>0</v>
      </c>
      <c r="AJ162" s="1">
        <v>0</v>
      </c>
    </row>
    <row r="163" spans="13:36">
      <c r="M163" s="1"/>
      <c r="Y163" s="1">
        <v>69</v>
      </c>
      <c r="Z163" s="1">
        <v>0</v>
      </c>
      <c r="AA163" s="1">
        <v>0</v>
      </c>
      <c r="AB163" s="1">
        <f t="shared" si="1"/>
        <v>0</v>
      </c>
      <c r="AC163" s="1">
        <v>0</v>
      </c>
      <c r="AD163" s="1">
        <v>0</v>
      </c>
      <c r="AE163" s="1">
        <v>0</v>
      </c>
      <c r="AF163" s="1">
        <v>0</v>
      </c>
      <c r="AH163" s="1">
        <v>0</v>
      </c>
      <c r="AI163" s="1">
        <v>0</v>
      </c>
      <c r="AJ163" s="1">
        <v>0</v>
      </c>
    </row>
    <row r="164" spans="13:36">
      <c r="M164" s="1"/>
      <c r="Y164" s="1">
        <v>70</v>
      </c>
      <c r="Z164" s="1">
        <v>0</v>
      </c>
      <c r="AA164" s="1">
        <v>0</v>
      </c>
      <c r="AB164" s="1">
        <f t="shared" si="1"/>
        <v>0</v>
      </c>
      <c r="AC164" s="1">
        <v>0</v>
      </c>
      <c r="AD164" s="1">
        <v>0</v>
      </c>
      <c r="AE164" s="1">
        <v>0</v>
      </c>
      <c r="AF164" s="1">
        <v>0</v>
      </c>
      <c r="AH164" s="1">
        <v>0</v>
      </c>
      <c r="AI164" s="1">
        <v>0</v>
      </c>
      <c r="AJ164" s="1">
        <v>0</v>
      </c>
    </row>
    <row r="165" spans="13:36">
      <c r="M165" s="1"/>
      <c r="Y165" s="1">
        <v>71</v>
      </c>
      <c r="Z165" s="1">
        <v>0</v>
      </c>
      <c r="AA165" s="1">
        <v>0</v>
      </c>
      <c r="AB165" s="1">
        <f t="shared" si="1"/>
        <v>0</v>
      </c>
      <c r="AC165" s="1">
        <v>0</v>
      </c>
      <c r="AD165" s="1">
        <v>0</v>
      </c>
      <c r="AE165" s="1">
        <v>0</v>
      </c>
      <c r="AF165" s="1">
        <v>0</v>
      </c>
      <c r="AH165" s="1">
        <v>0</v>
      </c>
      <c r="AI165" s="1">
        <v>0</v>
      </c>
      <c r="AJ165" s="1">
        <v>0</v>
      </c>
    </row>
    <row r="166" spans="13:36">
      <c r="M166" s="1"/>
      <c r="Y166" s="1">
        <v>72</v>
      </c>
      <c r="Z166" s="1">
        <v>0</v>
      </c>
      <c r="AA166" s="1">
        <v>0</v>
      </c>
      <c r="AB166" s="1">
        <f t="shared" si="1"/>
        <v>0</v>
      </c>
      <c r="AC166" s="1">
        <v>0</v>
      </c>
      <c r="AD166" s="1">
        <v>0</v>
      </c>
      <c r="AE166" s="1">
        <v>0</v>
      </c>
      <c r="AF166" s="1">
        <v>0</v>
      </c>
      <c r="AH166" s="1">
        <v>0</v>
      </c>
      <c r="AI166" s="1">
        <v>0</v>
      </c>
      <c r="AJ166" s="1">
        <v>0</v>
      </c>
    </row>
    <row r="167" spans="13:36">
      <c r="M167" s="1"/>
      <c r="Y167" s="1">
        <v>73</v>
      </c>
      <c r="Z167" s="1">
        <v>0</v>
      </c>
      <c r="AA167" s="1">
        <v>0</v>
      </c>
      <c r="AB167" s="1">
        <f t="shared" si="1"/>
        <v>0</v>
      </c>
      <c r="AC167" s="1">
        <v>0</v>
      </c>
      <c r="AD167" s="1">
        <v>0</v>
      </c>
      <c r="AE167" s="1">
        <v>0</v>
      </c>
      <c r="AF167" s="1">
        <v>0</v>
      </c>
      <c r="AH167" s="1">
        <v>0</v>
      </c>
      <c r="AI167" s="1">
        <v>0</v>
      </c>
      <c r="AJ167" s="1">
        <v>0</v>
      </c>
    </row>
    <row r="168" spans="13:36">
      <c r="M168" s="1"/>
      <c r="Y168" s="1">
        <v>74</v>
      </c>
      <c r="Z168" s="1">
        <v>0</v>
      </c>
      <c r="AA168" s="1">
        <v>0</v>
      </c>
      <c r="AB168" s="1">
        <f t="shared" si="1"/>
        <v>0</v>
      </c>
      <c r="AC168" s="1">
        <v>0</v>
      </c>
      <c r="AD168" s="1">
        <v>0</v>
      </c>
      <c r="AE168" s="1">
        <v>0</v>
      </c>
      <c r="AF168" s="1">
        <v>0</v>
      </c>
      <c r="AH168" s="1">
        <v>0</v>
      </c>
      <c r="AI168" s="1">
        <v>0</v>
      </c>
      <c r="AJ168" s="1">
        <v>0</v>
      </c>
    </row>
    <row r="169" spans="13:36">
      <c r="M169" s="1"/>
      <c r="Y169" s="1">
        <v>75</v>
      </c>
      <c r="Z169" s="1">
        <v>0</v>
      </c>
      <c r="AA169" s="1">
        <v>0</v>
      </c>
      <c r="AB169" s="1">
        <f t="shared" si="1"/>
        <v>0</v>
      </c>
      <c r="AC169" s="1">
        <v>0</v>
      </c>
      <c r="AD169" s="1">
        <v>0</v>
      </c>
      <c r="AE169" s="1">
        <v>0</v>
      </c>
      <c r="AF169" s="1">
        <v>0</v>
      </c>
      <c r="AH169" s="1">
        <v>0</v>
      </c>
      <c r="AI169" s="1">
        <v>0</v>
      </c>
      <c r="AJ169" s="1">
        <v>0</v>
      </c>
    </row>
    <row r="170" spans="13:36">
      <c r="M170" s="1"/>
      <c r="Y170" s="1">
        <v>76</v>
      </c>
      <c r="Z170" s="1">
        <v>0</v>
      </c>
      <c r="AA170" s="1">
        <v>0</v>
      </c>
      <c r="AB170" s="1">
        <f t="shared" si="1"/>
        <v>0</v>
      </c>
      <c r="AC170" s="1">
        <v>0</v>
      </c>
      <c r="AD170" s="1">
        <v>0</v>
      </c>
      <c r="AE170" s="1">
        <v>0</v>
      </c>
      <c r="AF170" s="1">
        <v>0</v>
      </c>
      <c r="AH170" s="1">
        <v>0</v>
      </c>
      <c r="AI170" s="1">
        <v>0</v>
      </c>
      <c r="AJ170" s="1">
        <v>0</v>
      </c>
    </row>
    <row r="171" spans="13:36">
      <c r="M171" s="1"/>
      <c r="Y171" s="1">
        <v>77</v>
      </c>
      <c r="Z171" s="1">
        <v>0</v>
      </c>
      <c r="AA171" s="1">
        <v>0</v>
      </c>
      <c r="AB171" s="1">
        <f t="shared" si="1"/>
        <v>0</v>
      </c>
      <c r="AC171" s="1">
        <v>0</v>
      </c>
      <c r="AD171" s="1">
        <v>0</v>
      </c>
      <c r="AE171" s="1">
        <v>0</v>
      </c>
      <c r="AF171" s="1">
        <v>0</v>
      </c>
      <c r="AH171" s="1">
        <v>0</v>
      </c>
      <c r="AI171" s="1">
        <v>0</v>
      </c>
      <c r="AJ171" s="1">
        <v>0</v>
      </c>
    </row>
    <row r="172" spans="13:36">
      <c r="M172" s="1"/>
      <c r="Y172" s="1">
        <v>78</v>
      </c>
      <c r="Z172" s="1">
        <v>0</v>
      </c>
      <c r="AA172" s="1">
        <v>0</v>
      </c>
      <c r="AB172" s="1">
        <f t="shared" si="1"/>
        <v>0</v>
      </c>
      <c r="AC172" s="1">
        <v>0</v>
      </c>
      <c r="AD172" s="1">
        <v>0</v>
      </c>
      <c r="AE172" s="1">
        <v>0</v>
      </c>
      <c r="AF172" s="1">
        <v>0</v>
      </c>
      <c r="AH172" s="1">
        <v>0</v>
      </c>
      <c r="AI172" s="1">
        <v>0</v>
      </c>
      <c r="AJ172" s="1">
        <v>0</v>
      </c>
    </row>
    <row r="173" spans="13:36">
      <c r="M173" s="1"/>
      <c r="Y173" s="1">
        <v>79</v>
      </c>
      <c r="Z173" s="1">
        <v>0</v>
      </c>
      <c r="AA173" s="1">
        <v>0</v>
      </c>
      <c r="AB173" s="1">
        <f t="shared" si="1"/>
        <v>0</v>
      </c>
      <c r="AC173" s="1">
        <v>0</v>
      </c>
      <c r="AD173" s="1">
        <v>0</v>
      </c>
      <c r="AE173" s="1">
        <v>0</v>
      </c>
      <c r="AF173" s="1">
        <v>0</v>
      </c>
      <c r="AH173" s="1">
        <v>0</v>
      </c>
      <c r="AI173" s="1">
        <v>0</v>
      </c>
      <c r="AJ173" s="1">
        <v>0</v>
      </c>
    </row>
    <row r="174" spans="13:36">
      <c r="M174" s="1"/>
      <c r="Y174" s="1">
        <v>80</v>
      </c>
      <c r="Z174" s="1">
        <v>0</v>
      </c>
      <c r="AA174" s="1">
        <v>0</v>
      </c>
      <c r="AB174" s="1">
        <f t="shared" si="1"/>
        <v>0</v>
      </c>
      <c r="AC174" s="1">
        <v>0</v>
      </c>
      <c r="AD174" s="1">
        <v>0</v>
      </c>
      <c r="AE174" s="1">
        <v>0</v>
      </c>
      <c r="AF174" s="1">
        <v>0</v>
      </c>
      <c r="AH174" s="1">
        <v>0</v>
      </c>
      <c r="AI174" s="1">
        <v>0</v>
      </c>
      <c r="AJ174" s="1">
        <v>0</v>
      </c>
    </row>
    <row r="175" spans="13:36">
      <c r="M175" s="1"/>
      <c r="Y175" s="1">
        <v>81</v>
      </c>
      <c r="Z175" s="1">
        <v>0</v>
      </c>
      <c r="AA175" s="1">
        <v>0</v>
      </c>
      <c r="AB175" s="1">
        <f t="shared" si="1"/>
        <v>0</v>
      </c>
      <c r="AC175" s="1">
        <v>0</v>
      </c>
      <c r="AD175" s="1">
        <v>0</v>
      </c>
      <c r="AE175" s="1">
        <v>0</v>
      </c>
      <c r="AF175" s="1">
        <v>0</v>
      </c>
      <c r="AH175" s="1">
        <v>0</v>
      </c>
      <c r="AI175" s="1">
        <v>0</v>
      </c>
      <c r="AJ175" s="1">
        <v>0</v>
      </c>
    </row>
    <row r="176" spans="13:36">
      <c r="M176" s="1"/>
      <c r="Y176" s="1">
        <v>82</v>
      </c>
      <c r="Z176" s="1">
        <v>0</v>
      </c>
      <c r="AA176" s="1">
        <v>0</v>
      </c>
      <c r="AB176" s="1">
        <f t="shared" si="1"/>
        <v>0</v>
      </c>
      <c r="AC176" s="1">
        <v>0</v>
      </c>
      <c r="AD176" s="1">
        <v>0</v>
      </c>
      <c r="AE176" s="1">
        <v>0</v>
      </c>
      <c r="AF176" s="1">
        <v>0</v>
      </c>
      <c r="AH176" s="1">
        <v>0</v>
      </c>
      <c r="AI176" s="1">
        <v>0</v>
      </c>
      <c r="AJ176" s="1">
        <v>0</v>
      </c>
    </row>
    <row r="177" spans="13:36">
      <c r="M177" s="1"/>
      <c r="Y177" s="1">
        <v>83</v>
      </c>
      <c r="Z177" s="1">
        <v>0</v>
      </c>
      <c r="AA177" s="1">
        <v>0</v>
      </c>
      <c r="AB177" s="1">
        <f t="shared" si="1"/>
        <v>0</v>
      </c>
      <c r="AC177" s="1">
        <v>0</v>
      </c>
      <c r="AD177" s="1">
        <v>0</v>
      </c>
      <c r="AE177" s="1">
        <v>0</v>
      </c>
      <c r="AF177" s="1">
        <v>0</v>
      </c>
      <c r="AH177" s="1">
        <v>0</v>
      </c>
      <c r="AI177" s="1">
        <v>0</v>
      </c>
      <c r="AJ177" s="1">
        <v>0</v>
      </c>
    </row>
    <row r="178" spans="13:36">
      <c r="M178" s="1"/>
      <c r="Y178" s="1">
        <v>84</v>
      </c>
      <c r="Z178" s="1">
        <v>0</v>
      </c>
      <c r="AA178" s="1">
        <v>0</v>
      </c>
      <c r="AB178" s="1">
        <f t="shared" si="1"/>
        <v>0</v>
      </c>
      <c r="AC178" s="1">
        <v>0</v>
      </c>
      <c r="AD178" s="1">
        <v>0</v>
      </c>
      <c r="AE178" s="1">
        <v>0</v>
      </c>
      <c r="AF178" s="1">
        <v>0</v>
      </c>
      <c r="AH178" s="1">
        <v>0</v>
      </c>
      <c r="AI178" s="1">
        <v>0</v>
      </c>
      <c r="AJ178" s="1">
        <v>0</v>
      </c>
    </row>
    <row r="179" spans="13:36">
      <c r="M179" s="1"/>
      <c r="Y179" s="1">
        <v>85</v>
      </c>
      <c r="Z179" s="1">
        <v>0</v>
      </c>
      <c r="AA179" s="1">
        <v>0</v>
      </c>
      <c r="AB179" s="1">
        <f t="shared" si="1"/>
        <v>0</v>
      </c>
      <c r="AC179" s="1">
        <v>0</v>
      </c>
      <c r="AD179" s="1">
        <v>0</v>
      </c>
      <c r="AE179" s="1">
        <v>0</v>
      </c>
      <c r="AF179" s="1">
        <v>0</v>
      </c>
      <c r="AH179" s="1">
        <v>0</v>
      </c>
      <c r="AI179" s="1">
        <v>0</v>
      </c>
      <c r="AJ179" s="1">
        <v>0</v>
      </c>
    </row>
    <row r="180" spans="13:36">
      <c r="M180" s="1"/>
      <c r="Y180" s="1">
        <v>86</v>
      </c>
      <c r="Z180" s="1">
        <v>0</v>
      </c>
      <c r="AA180" s="1">
        <v>0</v>
      </c>
      <c r="AB180" s="1">
        <f t="shared" si="1"/>
        <v>0</v>
      </c>
      <c r="AC180" s="1">
        <v>0</v>
      </c>
      <c r="AD180" s="1">
        <v>0</v>
      </c>
      <c r="AE180" s="1">
        <v>0</v>
      </c>
      <c r="AF180" s="1">
        <v>0</v>
      </c>
      <c r="AH180" s="1">
        <v>0</v>
      </c>
      <c r="AI180" s="1">
        <v>0</v>
      </c>
      <c r="AJ180" s="1">
        <v>0</v>
      </c>
    </row>
    <row r="181" spans="13:36">
      <c r="M181" s="1"/>
      <c r="Y181" s="1">
        <v>87</v>
      </c>
      <c r="Z181" s="1">
        <v>0</v>
      </c>
      <c r="AA181" s="1">
        <v>0</v>
      </c>
      <c r="AB181" s="1">
        <f t="shared" si="1"/>
        <v>0</v>
      </c>
      <c r="AC181" s="1">
        <v>0</v>
      </c>
      <c r="AD181" s="1">
        <v>0</v>
      </c>
      <c r="AE181" s="1">
        <v>0</v>
      </c>
      <c r="AF181" s="1">
        <v>0</v>
      </c>
      <c r="AH181" s="1">
        <v>0</v>
      </c>
      <c r="AI181" s="1">
        <v>0</v>
      </c>
      <c r="AJ181" s="1">
        <v>0</v>
      </c>
    </row>
    <row r="182" spans="13:36">
      <c r="M182" s="1"/>
      <c r="Y182" s="1">
        <v>88</v>
      </c>
      <c r="Z182" s="1">
        <v>0</v>
      </c>
      <c r="AA182" s="1">
        <v>0</v>
      </c>
      <c r="AB182" s="1">
        <f t="shared" si="1"/>
        <v>0</v>
      </c>
      <c r="AC182" s="1">
        <v>0</v>
      </c>
      <c r="AD182" s="1">
        <v>0</v>
      </c>
      <c r="AE182" s="1">
        <v>0</v>
      </c>
      <c r="AF182" s="1">
        <v>0</v>
      </c>
      <c r="AH182" s="1">
        <v>0</v>
      </c>
      <c r="AI182" s="1">
        <v>0</v>
      </c>
      <c r="AJ182" s="1">
        <v>0</v>
      </c>
    </row>
    <row r="183" spans="13:36">
      <c r="M183" s="1"/>
      <c r="Y183" s="1">
        <v>89</v>
      </c>
      <c r="Z183" s="1">
        <v>0</v>
      </c>
      <c r="AA183" s="1">
        <v>0</v>
      </c>
      <c r="AB183" s="1">
        <f t="shared" si="1"/>
        <v>0</v>
      </c>
      <c r="AC183" s="1">
        <v>0</v>
      </c>
      <c r="AD183" s="1">
        <v>0</v>
      </c>
      <c r="AE183" s="1">
        <v>0</v>
      </c>
      <c r="AF183" s="1">
        <v>0</v>
      </c>
      <c r="AH183" s="1">
        <v>0</v>
      </c>
      <c r="AI183" s="1">
        <v>0</v>
      </c>
      <c r="AJ183" s="1">
        <v>0</v>
      </c>
    </row>
    <row r="184" spans="13:36">
      <c r="M184" s="1"/>
      <c r="Y184" s="1">
        <v>90</v>
      </c>
      <c r="Z184" s="1">
        <v>0</v>
      </c>
      <c r="AA184" s="1">
        <v>0</v>
      </c>
      <c r="AB184" s="1">
        <f t="shared" si="1"/>
        <v>0</v>
      </c>
      <c r="AC184" s="1">
        <v>0</v>
      </c>
      <c r="AD184" s="1">
        <v>0</v>
      </c>
      <c r="AE184" s="1">
        <v>0</v>
      </c>
      <c r="AF184" s="1">
        <v>0</v>
      </c>
      <c r="AH184" s="1">
        <v>0</v>
      </c>
      <c r="AI184" s="1">
        <v>0</v>
      </c>
      <c r="AJ184" s="1">
        <v>0</v>
      </c>
    </row>
    <row r="185" spans="13:36">
      <c r="M185" s="1"/>
      <c r="Y185" s="1">
        <v>91</v>
      </c>
      <c r="Z185" s="1">
        <v>0</v>
      </c>
      <c r="AA185" s="1">
        <v>0</v>
      </c>
      <c r="AB185" s="1">
        <f t="shared" si="1"/>
        <v>0</v>
      </c>
      <c r="AC185" s="1">
        <v>0</v>
      </c>
      <c r="AD185" s="1">
        <v>0</v>
      </c>
      <c r="AE185" s="1">
        <v>0</v>
      </c>
      <c r="AF185" s="1">
        <v>0</v>
      </c>
      <c r="AH185" s="1">
        <v>0</v>
      </c>
      <c r="AI185" s="1">
        <v>0</v>
      </c>
      <c r="AJ185" s="1">
        <v>0</v>
      </c>
    </row>
    <row r="186" spans="13:36">
      <c r="M186" s="1"/>
      <c r="Y186" s="1">
        <v>92</v>
      </c>
      <c r="Z186" s="1">
        <v>0</v>
      </c>
      <c r="AA186" s="1">
        <v>0</v>
      </c>
      <c r="AB186" s="1">
        <f t="shared" si="1"/>
        <v>0</v>
      </c>
      <c r="AC186" s="1">
        <v>0</v>
      </c>
      <c r="AD186" s="1">
        <v>0</v>
      </c>
      <c r="AE186" s="1">
        <v>0</v>
      </c>
      <c r="AF186" s="1">
        <v>0</v>
      </c>
      <c r="AH186" s="1">
        <v>0</v>
      </c>
      <c r="AI186" s="1">
        <v>0</v>
      </c>
      <c r="AJ186" s="1">
        <v>0</v>
      </c>
    </row>
    <row r="187" spans="13:36">
      <c r="M187" s="1"/>
      <c r="Y187" s="1">
        <v>93</v>
      </c>
      <c r="Z187" s="1">
        <v>0</v>
      </c>
      <c r="AA187" s="1">
        <v>0</v>
      </c>
      <c r="AB187" s="1">
        <f t="shared" si="1"/>
        <v>0</v>
      </c>
      <c r="AC187" s="1">
        <v>0</v>
      </c>
      <c r="AD187" s="1">
        <v>0</v>
      </c>
      <c r="AE187" s="1">
        <v>0</v>
      </c>
      <c r="AF187" s="1">
        <v>0</v>
      </c>
      <c r="AH187" s="1">
        <v>0</v>
      </c>
      <c r="AI187" s="1">
        <v>0</v>
      </c>
      <c r="AJ187" s="1">
        <v>0</v>
      </c>
    </row>
    <row r="188" spans="13:36">
      <c r="M188" s="1"/>
      <c r="Y188" s="1">
        <v>94</v>
      </c>
      <c r="Z188" s="1">
        <v>0</v>
      </c>
      <c r="AA188" s="1">
        <v>0</v>
      </c>
      <c r="AB188" s="1">
        <f t="shared" si="1"/>
        <v>0</v>
      </c>
      <c r="AC188" s="1">
        <v>0</v>
      </c>
      <c r="AD188" s="1">
        <v>0</v>
      </c>
      <c r="AE188" s="1">
        <v>0</v>
      </c>
      <c r="AF188" s="1">
        <v>0</v>
      </c>
      <c r="AH188" s="1">
        <v>0</v>
      </c>
      <c r="AI188" s="1">
        <v>0</v>
      </c>
      <c r="AJ188" s="1">
        <v>0</v>
      </c>
    </row>
    <row r="189" spans="13:36">
      <c r="M189" s="1"/>
      <c r="Y189" s="1">
        <v>95</v>
      </c>
      <c r="Z189" s="1">
        <v>0</v>
      </c>
      <c r="AA189" s="1">
        <v>0</v>
      </c>
      <c r="AB189" s="1">
        <f t="shared" si="1"/>
        <v>0</v>
      </c>
      <c r="AC189" s="1">
        <v>0</v>
      </c>
      <c r="AD189" s="1">
        <v>0</v>
      </c>
      <c r="AE189" s="1">
        <v>0</v>
      </c>
      <c r="AF189" s="1">
        <v>0</v>
      </c>
      <c r="AH189" s="1">
        <v>0</v>
      </c>
      <c r="AI189" s="1">
        <v>0</v>
      </c>
      <c r="AJ189" s="1">
        <v>0</v>
      </c>
    </row>
    <row r="190" spans="13:36">
      <c r="M190" s="1"/>
      <c r="Y190" s="1">
        <v>96</v>
      </c>
      <c r="Z190" s="1">
        <v>0</v>
      </c>
      <c r="AA190" s="1">
        <v>0</v>
      </c>
      <c r="AB190" s="1">
        <f t="shared" si="1"/>
        <v>0</v>
      </c>
      <c r="AC190" s="1">
        <v>0</v>
      </c>
      <c r="AD190" s="1">
        <v>0</v>
      </c>
      <c r="AE190" s="1">
        <v>0</v>
      </c>
      <c r="AF190" s="1">
        <v>0</v>
      </c>
      <c r="AH190" s="1">
        <v>0</v>
      </c>
      <c r="AI190" s="1">
        <v>0</v>
      </c>
      <c r="AJ190" s="1">
        <v>0</v>
      </c>
    </row>
    <row r="191" spans="13:36">
      <c r="M191" s="1"/>
      <c r="Y191" s="1">
        <v>97</v>
      </c>
      <c r="Z191" s="1">
        <v>0</v>
      </c>
      <c r="AA191" s="1">
        <v>0</v>
      </c>
      <c r="AB191" s="1">
        <f t="shared" si="1"/>
        <v>0</v>
      </c>
      <c r="AC191" s="1">
        <v>0</v>
      </c>
      <c r="AD191" s="1">
        <v>0</v>
      </c>
      <c r="AE191" s="1">
        <v>0</v>
      </c>
      <c r="AF191" s="1">
        <v>0</v>
      </c>
      <c r="AH191" s="1">
        <v>0</v>
      </c>
      <c r="AI191" s="1">
        <v>0</v>
      </c>
      <c r="AJ191" s="1">
        <v>0</v>
      </c>
    </row>
    <row r="192" spans="13:36">
      <c r="M192" s="1"/>
      <c r="Y192" s="1">
        <v>98</v>
      </c>
      <c r="Z192" s="1">
        <v>0</v>
      </c>
      <c r="AA192" s="1">
        <v>0</v>
      </c>
      <c r="AB192" s="1">
        <f t="shared" si="1"/>
        <v>0</v>
      </c>
      <c r="AC192" s="1">
        <v>0</v>
      </c>
      <c r="AD192" s="1">
        <v>0</v>
      </c>
      <c r="AE192" s="1">
        <v>0</v>
      </c>
      <c r="AF192" s="1">
        <v>0</v>
      </c>
      <c r="AH192" s="1">
        <v>0</v>
      </c>
      <c r="AI192" s="1">
        <v>0</v>
      </c>
      <c r="AJ192" s="1">
        <v>0</v>
      </c>
    </row>
    <row r="193" spans="13:36">
      <c r="M193" s="1"/>
      <c r="Y193" s="4">
        <v>99</v>
      </c>
      <c r="Z193" s="4">
        <v>0</v>
      </c>
      <c r="AA193" s="4">
        <v>0</v>
      </c>
      <c r="AB193" s="1">
        <f t="shared" si="1"/>
        <v>0</v>
      </c>
      <c r="AC193" s="1">
        <v>0</v>
      </c>
      <c r="AD193" s="1">
        <v>0</v>
      </c>
      <c r="AE193" s="1">
        <v>0</v>
      </c>
      <c r="AF193" s="1">
        <v>0</v>
      </c>
      <c r="AH193" s="1">
        <v>0</v>
      </c>
      <c r="AI193" s="1">
        <v>0</v>
      </c>
      <c r="AJ193" s="1">
        <v>0</v>
      </c>
    </row>
    <row r="194" spans="13:36" ht="13.5" thickBot="1">
      <c r="M194" s="1"/>
      <c r="Y194" s="3">
        <v>100</v>
      </c>
      <c r="Z194" s="3">
        <v>0</v>
      </c>
      <c r="AA194" s="3">
        <v>0</v>
      </c>
      <c r="AB194" s="3"/>
      <c r="AC194" s="3"/>
      <c r="AD194" s="3"/>
      <c r="AE194" s="3"/>
      <c r="AF194" s="3"/>
      <c r="AG194" s="3"/>
      <c r="AH194" s="3"/>
      <c r="AI194" s="3"/>
      <c r="AJ194" s="3"/>
    </row>
  </sheetData>
  <mergeCells count="95">
    <mergeCell ref="B12:C12"/>
    <mergeCell ref="D12:E12"/>
    <mergeCell ref="C2:E2"/>
    <mergeCell ref="J2:L2"/>
    <mergeCell ref="P3:P5"/>
    <mergeCell ref="B4:L4"/>
    <mergeCell ref="B6:E6"/>
    <mergeCell ref="G6:H6"/>
    <mergeCell ref="G12:H12"/>
    <mergeCell ref="I12:K12"/>
    <mergeCell ref="G7:H7"/>
    <mergeCell ref="G9:H9"/>
    <mergeCell ref="B13:C13"/>
    <mergeCell ref="D13:E13"/>
    <mergeCell ref="B16:K16"/>
    <mergeCell ref="B18:C18"/>
    <mergeCell ref="D18:K18"/>
    <mergeCell ref="B14:E14"/>
    <mergeCell ref="G13:G14"/>
    <mergeCell ref="H13:K14"/>
    <mergeCell ref="N20:Q20"/>
    <mergeCell ref="B25:E25"/>
    <mergeCell ref="C26:D26"/>
    <mergeCell ref="J26:K26"/>
    <mergeCell ref="C27:D27"/>
    <mergeCell ref="E27:F27"/>
    <mergeCell ref="J27:K27"/>
    <mergeCell ref="B22:C22"/>
    <mergeCell ref="D22:K22"/>
    <mergeCell ref="B20:C20"/>
    <mergeCell ref="D20:K20"/>
    <mergeCell ref="C28:D28"/>
    <mergeCell ref="E28:F28"/>
    <mergeCell ref="J28:K28"/>
    <mergeCell ref="C29:D29"/>
    <mergeCell ref="E29:F29"/>
    <mergeCell ref="J29:K29"/>
    <mergeCell ref="C30:D30"/>
    <mergeCell ref="E30:F30"/>
    <mergeCell ref="J30:K30"/>
    <mergeCell ref="C31:D31"/>
    <mergeCell ref="E31:F31"/>
    <mergeCell ref="J31:K31"/>
    <mergeCell ref="C32:D32"/>
    <mergeCell ref="E32:F32"/>
    <mergeCell ref="J32:K32"/>
    <mergeCell ref="C33:D33"/>
    <mergeCell ref="E33:F33"/>
    <mergeCell ref="J33:K33"/>
    <mergeCell ref="C34:D34"/>
    <mergeCell ref="E34:F34"/>
    <mergeCell ref="J34:K34"/>
    <mergeCell ref="C35:D35"/>
    <mergeCell ref="E35:F35"/>
    <mergeCell ref="J35:K35"/>
    <mergeCell ref="C36:D36"/>
    <mergeCell ref="E36:F36"/>
    <mergeCell ref="J36:K36"/>
    <mergeCell ref="C37:D37"/>
    <mergeCell ref="E37:F37"/>
    <mergeCell ref="J37:K37"/>
    <mergeCell ref="J41:K41"/>
    <mergeCell ref="C38:D38"/>
    <mergeCell ref="E38:F38"/>
    <mergeCell ref="J38:K38"/>
    <mergeCell ref="C39:D39"/>
    <mergeCell ref="E39:F39"/>
    <mergeCell ref="J39:K39"/>
    <mergeCell ref="C40:D40"/>
    <mergeCell ref="E40:F40"/>
    <mergeCell ref="J40:K40"/>
    <mergeCell ref="C41:D41"/>
    <mergeCell ref="E41:F41"/>
    <mergeCell ref="C44:D44"/>
    <mergeCell ref="E44:F44"/>
    <mergeCell ref="J45:K45"/>
    <mergeCell ref="J47:K47"/>
    <mergeCell ref="B50:E50"/>
    <mergeCell ref="J44:K44"/>
    <mergeCell ref="J48:K48"/>
    <mergeCell ref="C42:D42"/>
    <mergeCell ref="E42:F42"/>
    <mergeCell ref="J42:K42"/>
    <mergeCell ref="C43:D43"/>
    <mergeCell ref="E43:F43"/>
    <mergeCell ref="J43:K43"/>
    <mergeCell ref="H65:K65"/>
    <mergeCell ref="H68:K68"/>
    <mergeCell ref="H69:K69"/>
    <mergeCell ref="J46:K46"/>
    <mergeCell ref="J50:K50"/>
    <mergeCell ref="B51:K51"/>
    <mergeCell ref="H52:I52"/>
    <mergeCell ref="J52:K52"/>
    <mergeCell ref="B65:E68"/>
  </mergeCells>
  <dataValidations count="2">
    <dataValidation type="list" allowBlank="1" showInputMessage="1" showErrorMessage="1" sqref="O10:P11">
      <formula1>$Z$95:$Z$103</formula1>
    </dataValidation>
    <dataValidation type="list" allowBlank="1" showInputMessage="1" showErrorMessage="1" sqref="O13:O14">
      <formula1>$U$96:$U$107</formula1>
    </dataValidation>
  </dataValidations>
  <hyperlinks>
    <hyperlink ref="AG98" r:id="rId1"/>
    <hyperlink ref="AG97" r:id="rId2"/>
    <hyperlink ref="AG96" r:id="rId3"/>
    <hyperlink ref="AG99" r:id="rId4"/>
    <hyperlink ref="AG100" r:id="rId5"/>
    <hyperlink ref="AG101" r:id="rId6"/>
  </hyperlinks>
  <printOptions horizontalCentered="1"/>
  <pageMargins left="0.15" right="0.15" top="0.15" bottom="0.15" header="0.25" footer="0.25"/>
  <pageSetup paperSize="9" scale="94" orientation="portrait" horizontalDpi="1200" verticalDpi="1200" r:id="rId7"/>
  <headerFooter alignWithMargins="0">
    <oddFooter>&amp;C&amp;"Arial,Bold"&amp;8Blue Water Trade Winds Pvt. Ltd.&amp;"Arial,Regular"&amp;10
&amp;7 4 Siddarth Enclave GMS Road Ballupur Dehradun - 248001 Uttarkhand INDIA
Tel:+91-135-2649301, 2649464 Corporate Email: info@bwesglobal.com Website:www.bwesglobal.com</oddFooter>
  </headerFooter>
  <drawing r:id="rId8"/>
</worksheet>
</file>

<file path=xl/worksheets/sheet2.xml><?xml version="1.0" encoding="utf-8"?>
<worksheet xmlns="http://schemas.openxmlformats.org/spreadsheetml/2006/main" xmlns:r="http://schemas.openxmlformats.org/officeDocument/2006/relationships">
  <sheetPr codeName="Sheet7">
    <tabColor theme="2" tint="-0.499984740745262"/>
  </sheetPr>
  <dimension ref="A1:AN190"/>
  <sheetViews>
    <sheetView showZeros="0" topLeftCell="A25" zoomScale="106" zoomScaleNormal="106" workbookViewId="0">
      <selection activeCell="L26" sqref="L26"/>
    </sheetView>
  </sheetViews>
  <sheetFormatPr defaultColWidth="9.140625" defaultRowHeight="12.75"/>
  <cols>
    <col min="1" max="1" width="0.85546875" style="1" customWidth="1"/>
    <col min="2" max="2" width="4.5703125" style="1" customWidth="1"/>
    <col min="3" max="3" width="12.85546875" style="1" customWidth="1"/>
    <col min="4" max="4" width="12.5703125" style="1" customWidth="1"/>
    <col min="5" max="5" width="11.140625" style="1" customWidth="1"/>
    <col min="6" max="6" width="11.5703125" style="1" customWidth="1"/>
    <col min="7" max="7" width="0.85546875" style="1" customWidth="1"/>
    <col min="8" max="8" width="6.42578125" style="1" customWidth="1"/>
    <col min="9" max="9" width="10.140625" style="1" customWidth="1"/>
    <col min="10" max="10" width="9.28515625" style="1" customWidth="1"/>
    <col min="11" max="11" width="8.140625" style="1" customWidth="1"/>
    <col min="12" max="12" width="8.42578125" style="1" customWidth="1"/>
    <col min="13" max="13" width="8.7109375" style="1" customWidth="1"/>
    <col min="14" max="15" width="6.42578125" style="1" customWidth="1"/>
    <col min="16" max="16" width="0.85546875" style="1" customWidth="1"/>
    <col min="17" max="17" width="7.140625" style="2" customWidth="1"/>
    <col min="18" max="18" width="13.5703125" style="1" hidden="1" customWidth="1"/>
    <col min="19" max="19" width="0" style="1" hidden="1" customWidth="1"/>
    <col min="20" max="20" width="13.28515625" style="1" hidden="1" customWidth="1"/>
    <col min="21" max="21" width="0" style="1" hidden="1" customWidth="1"/>
    <col min="22" max="24" width="9.140625" style="1"/>
    <col min="25" max="25" width="15.7109375" style="1" bestFit="1" customWidth="1"/>
    <col min="26" max="29" width="9.140625" style="1"/>
    <col min="30" max="30" width="19.5703125" style="1" bestFit="1" customWidth="1"/>
    <col min="31" max="31" width="8.85546875" style="1" bestFit="1" customWidth="1"/>
    <col min="32" max="32" width="19.5703125" style="1" bestFit="1" customWidth="1"/>
    <col min="33" max="33" width="23.5703125" style="1" bestFit="1" customWidth="1"/>
    <col min="34" max="34" width="19.5703125" style="1" bestFit="1" customWidth="1"/>
    <col min="35" max="35" width="38.7109375" style="1" bestFit="1" customWidth="1"/>
    <col min="36" max="36" width="17" style="1" bestFit="1" customWidth="1"/>
    <col min="37" max="37" width="60" style="1" bestFit="1" customWidth="1"/>
    <col min="38" max="38" width="9.140625" style="1"/>
    <col min="39" max="39" width="12.85546875" style="1" bestFit="1" customWidth="1"/>
    <col min="40" max="40" width="5.140625" style="1" bestFit="1" customWidth="1"/>
    <col min="41" max="16384" width="9.140625" style="1"/>
  </cols>
  <sheetData>
    <row r="1" spans="1:23" ht="22.5">
      <c r="B1" s="86"/>
      <c r="C1" s="85"/>
      <c r="D1" s="85"/>
      <c r="E1" s="85"/>
      <c r="F1" s="85"/>
      <c r="G1" s="85"/>
    </row>
    <row r="2" spans="1:23" ht="45.75" customHeight="1" thickBot="1">
      <c r="B2" s="4"/>
      <c r="C2" s="185"/>
      <c r="D2" s="185"/>
      <c r="E2" s="185"/>
      <c r="F2" s="185"/>
      <c r="G2" s="4"/>
      <c r="H2" s="4"/>
      <c r="I2" s="4"/>
      <c r="J2" s="84"/>
      <c r="K2" s="84"/>
      <c r="L2" s="84"/>
      <c r="M2" s="84"/>
      <c r="N2" s="186"/>
      <c r="O2" s="186"/>
      <c r="P2" s="186"/>
    </row>
    <row r="3" spans="1:23" ht="6" customHeight="1" thickBot="1">
      <c r="A3" s="83"/>
      <c r="B3" s="82"/>
      <c r="C3" s="82"/>
      <c r="D3" s="82"/>
      <c r="E3" s="82"/>
      <c r="F3" s="82"/>
      <c r="G3" s="82"/>
      <c r="H3" s="82"/>
      <c r="I3" s="82"/>
      <c r="J3" s="82"/>
      <c r="K3" s="82"/>
      <c r="L3" s="82"/>
      <c r="M3" s="82"/>
      <c r="N3" s="82"/>
      <c r="O3" s="82"/>
      <c r="P3" s="81"/>
      <c r="T3" s="187"/>
      <c r="U3" s="70"/>
      <c r="V3" s="70"/>
      <c r="W3" s="70"/>
    </row>
    <row r="4" spans="1:23" ht="3.95" customHeight="1">
      <c r="A4" s="17"/>
      <c r="B4" s="188"/>
      <c r="C4" s="188"/>
      <c r="D4" s="188"/>
      <c r="E4" s="188"/>
      <c r="F4" s="188"/>
      <c r="G4" s="188"/>
      <c r="H4" s="188"/>
      <c r="I4" s="188"/>
      <c r="J4" s="188"/>
      <c r="K4" s="188"/>
      <c r="L4" s="188"/>
      <c r="M4" s="188"/>
      <c r="N4" s="188"/>
      <c r="O4" s="188"/>
      <c r="P4" s="189"/>
      <c r="Q4" s="11"/>
      <c r="T4" s="187"/>
      <c r="U4" s="70"/>
      <c r="V4" s="70"/>
      <c r="W4" s="70"/>
    </row>
    <row r="5" spans="1:23" ht="3.95" customHeight="1">
      <c r="A5" s="17"/>
      <c r="B5" s="80"/>
      <c r="C5" s="80"/>
      <c r="D5" s="80"/>
      <c r="E5" s="88"/>
      <c r="F5" s="80"/>
      <c r="G5" s="80"/>
      <c r="H5" s="80"/>
      <c r="I5" s="80"/>
      <c r="J5" s="80"/>
      <c r="K5" s="80"/>
      <c r="L5" s="98"/>
      <c r="M5" s="80"/>
      <c r="N5" s="80"/>
      <c r="O5" s="80"/>
      <c r="P5" s="79"/>
      <c r="Q5" s="11"/>
      <c r="T5" s="187"/>
      <c r="U5" s="70"/>
      <c r="V5" s="70"/>
      <c r="W5" s="70"/>
    </row>
    <row r="6" spans="1:23" ht="18.75" customHeight="1">
      <c r="A6" s="17"/>
      <c r="B6" s="190" t="s">
        <v>75</v>
      </c>
      <c r="C6" s="190"/>
      <c r="D6" s="190"/>
      <c r="E6" s="190"/>
      <c r="F6" s="190"/>
      <c r="G6" s="78"/>
      <c r="H6" s="191" t="s">
        <v>74</v>
      </c>
      <c r="I6" s="192"/>
      <c r="J6" s="192" t="s">
        <v>121</v>
      </c>
      <c r="K6" s="192"/>
      <c r="L6" s="96"/>
      <c r="M6" s="89"/>
      <c r="N6" s="89"/>
      <c r="O6" s="90"/>
      <c r="P6" s="29"/>
      <c r="Q6" s="11"/>
      <c r="R6" s="1" t="s">
        <v>73</v>
      </c>
      <c r="T6" s="70"/>
      <c r="U6" s="71"/>
      <c r="V6" s="70"/>
      <c r="W6" s="70"/>
    </row>
    <row r="7" spans="1:23">
      <c r="A7" s="17"/>
      <c r="B7" s="77" t="str">
        <f>IF(S10="","",VLOOKUP($S$10,$AE$91:$AJ$104,3,FALSE))</f>
        <v>Reliance Industries Limited</v>
      </c>
      <c r="C7" s="76"/>
      <c r="D7" s="76"/>
      <c r="E7" s="76"/>
      <c r="F7" s="75"/>
      <c r="G7" s="74"/>
      <c r="H7" s="195" t="s">
        <v>72</v>
      </c>
      <c r="I7" s="196"/>
      <c r="J7" s="215">
        <v>42979</v>
      </c>
      <c r="K7" s="215"/>
      <c r="L7" s="99"/>
      <c r="M7" s="73"/>
      <c r="N7" s="73"/>
      <c r="O7" s="72"/>
      <c r="P7" s="15"/>
      <c r="Q7" s="11"/>
      <c r="R7" s="49">
        <v>7</v>
      </c>
      <c r="T7" s="70"/>
      <c r="U7" s="71"/>
      <c r="V7" s="70"/>
      <c r="W7" s="70"/>
    </row>
    <row r="8" spans="1:23">
      <c r="A8" s="17"/>
      <c r="B8" s="65" t="str">
        <f>IF(S10="","",VLOOKUP($S$10,$AE$91:$AJ$104,4,FALSE))</f>
        <v>Reliance Corporate Park</v>
      </c>
      <c r="C8" s="64"/>
      <c r="D8" s="64"/>
      <c r="E8" s="64"/>
      <c r="F8" s="63" t="s">
        <v>71</v>
      </c>
      <c r="G8" s="31"/>
      <c r="H8" s="62"/>
      <c r="I8" s="4"/>
      <c r="J8" s="4"/>
      <c r="K8" s="4"/>
      <c r="L8" s="4"/>
      <c r="M8" s="4"/>
      <c r="N8" s="4"/>
      <c r="O8" s="61"/>
      <c r="P8" s="15"/>
      <c r="Q8" s="11">
        <v>21</v>
      </c>
      <c r="R8" s="58" t="e">
        <f ca="1">IF(T10="","",GenInvoiceNumber(R7))</f>
        <v>#NAME?</v>
      </c>
      <c r="T8" s="70"/>
      <c r="U8" s="70"/>
      <c r="V8" s="70"/>
      <c r="W8" s="70"/>
    </row>
    <row r="9" spans="1:23">
      <c r="A9" s="17"/>
      <c r="B9" s="65" t="str">
        <f>IF(S10="","",VLOOKUP($S$10,$AE$91:$AJ$104,5,FALSE))</f>
        <v>MIDC Industrial Area, Ghansoli</v>
      </c>
      <c r="C9" s="64"/>
      <c r="D9" s="64"/>
      <c r="E9" s="64"/>
      <c r="F9" s="63"/>
      <c r="G9" s="31"/>
      <c r="H9" s="197" t="s">
        <v>70</v>
      </c>
      <c r="I9" s="198"/>
      <c r="J9" s="69" t="str">
        <f>J6</f>
        <v>1028/1617</v>
      </c>
      <c r="K9" s="68"/>
      <c r="L9" s="68"/>
      <c r="M9" s="68"/>
      <c r="N9" s="68"/>
      <c r="O9" s="67"/>
      <c r="P9" s="15"/>
      <c r="Q9" s="66"/>
      <c r="R9" s="1" t="s">
        <v>26</v>
      </c>
      <c r="T9" s="1" t="s">
        <v>31</v>
      </c>
    </row>
    <row r="10" spans="1:23">
      <c r="A10" s="17"/>
      <c r="B10" s="65" t="str">
        <f>IF(S10="","",VLOOKUP($S$10,$AE$91:$AJ$104,6,FALSE))</f>
        <v>Navi Mumbai, Maharashtra 400701</v>
      </c>
      <c r="C10" s="64"/>
      <c r="D10" s="64"/>
      <c r="E10" s="64"/>
      <c r="F10" s="63"/>
      <c r="G10" s="31"/>
      <c r="H10" s="62"/>
      <c r="I10" s="4"/>
      <c r="J10" s="4"/>
      <c r="K10" s="4"/>
      <c r="L10" s="4"/>
      <c r="M10" s="4"/>
      <c r="N10" s="4"/>
      <c r="O10" s="61"/>
      <c r="P10" s="15"/>
      <c r="Q10" s="11"/>
      <c r="R10" s="58" t="str">
        <f>IF(S10="","",UPPER(S10))</f>
        <v>RELIANCE</v>
      </c>
      <c r="S10" s="49" t="s">
        <v>69</v>
      </c>
      <c r="T10" s="49" t="s">
        <v>69</v>
      </c>
    </row>
    <row r="11" spans="1:23" ht="7.5" customHeight="1">
      <c r="A11" s="17"/>
      <c r="B11" s="65"/>
      <c r="C11" s="64"/>
      <c r="D11" s="64"/>
      <c r="E11" s="64"/>
      <c r="F11" s="63"/>
      <c r="G11" s="31"/>
      <c r="H11" s="62"/>
      <c r="I11" s="4"/>
      <c r="J11" s="4"/>
      <c r="K11" s="4"/>
      <c r="L11" s="4"/>
      <c r="M11" s="4"/>
      <c r="N11" s="4"/>
      <c r="O11" s="61"/>
      <c r="P11" s="15"/>
      <c r="Q11" s="11"/>
      <c r="R11" s="91"/>
      <c r="S11" s="92"/>
      <c r="T11" s="92"/>
    </row>
    <row r="12" spans="1:23" ht="18.75" customHeight="1">
      <c r="A12" s="17"/>
      <c r="B12" s="210" t="s">
        <v>110</v>
      </c>
      <c r="C12" s="211"/>
      <c r="D12" s="183" t="s">
        <v>125</v>
      </c>
      <c r="E12" s="212"/>
      <c r="F12" s="184"/>
      <c r="G12" s="31"/>
      <c r="H12" s="208" t="s">
        <v>111</v>
      </c>
      <c r="I12" s="209"/>
      <c r="J12" s="209"/>
      <c r="K12" s="104" t="s">
        <v>120</v>
      </c>
      <c r="L12" s="60"/>
      <c r="M12" s="60"/>
      <c r="N12" s="213"/>
      <c r="O12" s="214"/>
      <c r="P12" s="15"/>
      <c r="Q12" s="11"/>
      <c r="R12" s="1" t="s">
        <v>67</v>
      </c>
      <c r="S12" s="1" t="s">
        <v>66</v>
      </c>
    </row>
    <row r="13" spans="1:23" ht="18.75" customHeight="1">
      <c r="A13" s="17"/>
      <c r="B13" s="163" t="s">
        <v>68</v>
      </c>
      <c r="C13" s="164"/>
      <c r="D13" s="165" t="s">
        <v>122</v>
      </c>
      <c r="E13" s="207"/>
      <c r="F13" s="166"/>
      <c r="G13" s="31"/>
      <c r="H13" s="163" t="s">
        <v>124</v>
      </c>
      <c r="I13" s="216"/>
      <c r="J13" s="164"/>
      <c r="K13" s="205"/>
      <c r="L13" s="206"/>
      <c r="M13" s="206"/>
      <c r="N13" s="206"/>
      <c r="O13" s="59"/>
      <c r="P13" s="15"/>
      <c r="Q13" s="11"/>
      <c r="R13" s="58" t="s">
        <v>65</v>
      </c>
      <c r="S13" s="58" t="s">
        <v>3</v>
      </c>
    </row>
    <row r="14" spans="1:23" ht="3.95" customHeight="1">
      <c r="A14" s="17"/>
      <c r="B14" s="4"/>
      <c r="C14" s="4"/>
      <c r="D14" s="4"/>
      <c r="E14" s="4"/>
      <c r="F14" s="4"/>
      <c r="G14" s="4"/>
      <c r="H14" s="4"/>
      <c r="I14" s="4"/>
      <c r="J14" s="4"/>
      <c r="K14" s="4"/>
      <c r="L14" s="4"/>
      <c r="M14" s="4"/>
      <c r="N14" s="4"/>
      <c r="O14" s="4"/>
      <c r="P14" s="15"/>
      <c r="Q14" s="11"/>
    </row>
    <row r="15" spans="1:23">
      <c r="A15" s="17"/>
      <c r="B15" s="167" t="s">
        <v>64</v>
      </c>
      <c r="C15" s="168"/>
      <c r="D15" s="168"/>
      <c r="E15" s="168"/>
      <c r="F15" s="168"/>
      <c r="G15" s="168"/>
      <c r="H15" s="168"/>
      <c r="I15" s="168"/>
      <c r="J15" s="168"/>
      <c r="K15" s="168"/>
      <c r="L15" s="168"/>
      <c r="M15" s="168"/>
      <c r="N15" s="168"/>
      <c r="O15" s="169"/>
      <c r="P15" s="29"/>
      <c r="Q15" s="11"/>
      <c r="R15" s="49"/>
      <c r="S15" s="1" t="s">
        <v>63</v>
      </c>
    </row>
    <row r="16" spans="1:23" ht="5.25" customHeight="1">
      <c r="A16" s="17"/>
      <c r="B16" s="57"/>
      <c r="C16" s="56"/>
      <c r="D16" s="56"/>
      <c r="E16" s="56"/>
      <c r="F16" s="56"/>
      <c r="G16" s="56"/>
      <c r="H16" s="56"/>
      <c r="I16" s="56"/>
      <c r="J16" s="56"/>
      <c r="K16" s="56"/>
      <c r="L16" s="56"/>
      <c r="M16" s="56"/>
      <c r="N16" s="56"/>
      <c r="O16" s="55"/>
      <c r="P16" s="54"/>
      <c r="Q16" s="11"/>
    </row>
    <row r="17" spans="1:21">
      <c r="A17" s="17"/>
      <c r="B17" s="158" t="s">
        <v>118</v>
      </c>
      <c r="C17" s="159"/>
      <c r="D17" s="162" t="str">
        <f>IF(R10="","",CONCATENATE(R10,"/BW/BOSS  [Vendors/Business partner code : 3249511]"))</f>
        <v>RELIANCE/BW/BOSS  [Vendors/Business partner code : 3249511]</v>
      </c>
      <c r="E17" s="162"/>
      <c r="F17" s="160"/>
      <c r="G17" s="160"/>
      <c r="H17" s="160"/>
      <c r="I17" s="160"/>
      <c r="J17" s="160"/>
      <c r="K17" s="160"/>
      <c r="L17" s="160"/>
      <c r="M17" s="160"/>
      <c r="N17" s="160"/>
      <c r="O17" s="161"/>
      <c r="P17" s="15"/>
      <c r="Q17" s="11"/>
      <c r="R17" s="1" t="s">
        <v>62</v>
      </c>
    </row>
    <row r="18" spans="1:21" ht="5.25" customHeight="1">
      <c r="A18" s="17"/>
      <c r="B18" s="53"/>
      <c r="C18" s="52"/>
      <c r="D18" s="51"/>
      <c r="E18" s="51"/>
      <c r="F18" s="51"/>
      <c r="G18" s="51"/>
      <c r="H18" s="51"/>
      <c r="I18" s="51"/>
      <c r="J18" s="51"/>
      <c r="K18" s="51"/>
      <c r="L18" s="51"/>
      <c r="M18" s="51"/>
      <c r="N18" s="51"/>
      <c r="O18" s="50"/>
      <c r="P18" s="15"/>
      <c r="Q18" s="11"/>
    </row>
    <row r="19" spans="1:21" ht="13.5">
      <c r="A19" s="17"/>
      <c r="B19" s="158" t="s">
        <v>117</v>
      </c>
      <c r="C19" s="159"/>
      <c r="D19" s="162" t="s">
        <v>61</v>
      </c>
      <c r="E19" s="162"/>
      <c r="F19" s="160"/>
      <c r="G19" s="160"/>
      <c r="H19" s="160"/>
      <c r="I19" s="160"/>
      <c r="J19" s="160"/>
      <c r="K19" s="160"/>
      <c r="L19" s="160"/>
      <c r="M19" s="160"/>
      <c r="N19" s="160"/>
      <c r="O19" s="161"/>
      <c r="P19" s="15"/>
      <c r="Q19" s="11"/>
      <c r="R19" s="147" t="str">
        <f>IF(T10="","",VLOOKUP(T10,$AD$91:$AK$109,8,FALSE))</f>
        <v>\\172.16.5.100\Finance\Finance\Current\Finance\BIM\Reliance</v>
      </c>
      <c r="S19" s="148"/>
      <c r="T19" s="148"/>
      <c r="U19" s="149"/>
    </row>
    <row r="20" spans="1:21" ht="4.5" customHeight="1">
      <c r="A20" s="17"/>
      <c r="B20" s="53"/>
      <c r="C20" s="52"/>
      <c r="D20" s="51"/>
      <c r="E20" s="51"/>
      <c r="F20" s="51"/>
      <c r="G20" s="51"/>
      <c r="H20" s="51"/>
      <c r="I20" s="51"/>
      <c r="J20" s="51"/>
      <c r="K20" s="51"/>
      <c r="L20" s="51"/>
      <c r="M20" s="51"/>
      <c r="N20" s="51"/>
      <c r="O20" s="50"/>
      <c r="P20" s="15"/>
      <c r="Q20" s="11"/>
    </row>
    <row r="21" spans="1:21">
      <c r="A21" s="17"/>
      <c r="B21" s="158" t="s">
        <v>116</v>
      </c>
      <c r="C21" s="159"/>
      <c r="D21" s="160" t="s">
        <v>60</v>
      </c>
      <c r="E21" s="160"/>
      <c r="F21" s="160"/>
      <c r="G21" s="160"/>
      <c r="H21" s="160"/>
      <c r="I21" s="160"/>
      <c r="J21" s="160"/>
      <c r="K21" s="160"/>
      <c r="L21" s="160"/>
      <c r="M21" s="160"/>
      <c r="N21" s="160"/>
      <c r="O21" s="161"/>
      <c r="P21" s="15"/>
      <c r="Q21" s="11"/>
      <c r="R21" s="1" t="s">
        <v>59</v>
      </c>
      <c r="S21" s="49">
        <v>13</v>
      </c>
    </row>
    <row r="22" spans="1:21" ht="5.25" customHeight="1">
      <c r="A22" s="17"/>
      <c r="B22" s="48"/>
      <c r="C22" s="47"/>
      <c r="D22" s="47"/>
      <c r="E22" s="47"/>
      <c r="F22" s="47"/>
      <c r="G22" s="47"/>
      <c r="H22" s="47"/>
      <c r="I22" s="47"/>
      <c r="J22" s="47"/>
      <c r="K22" s="47"/>
      <c r="L22" s="47"/>
      <c r="M22" s="47"/>
      <c r="N22" s="47"/>
      <c r="O22" s="46"/>
      <c r="P22" s="15"/>
      <c r="Q22" s="11"/>
    </row>
    <row r="23" spans="1:21" ht="3.95" customHeight="1">
      <c r="A23" s="17"/>
      <c r="B23" s="4"/>
      <c r="C23" s="4"/>
      <c r="D23" s="4"/>
      <c r="E23" s="4"/>
      <c r="F23" s="4"/>
      <c r="G23" s="4"/>
      <c r="H23" s="4"/>
      <c r="I23" s="4"/>
      <c r="J23" s="4"/>
      <c r="K23" s="4"/>
      <c r="L23" s="4"/>
      <c r="M23" s="4"/>
      <c r="N23" s="4"/>
      <c r="O23" s="4"/>
      <c r="P23" s="15"/>
      <c r="Q23" s="11"/>
    </row>
    <row r="24" spans="1:21">
      <c r="A24" s="17"/>
      <c r="B24" s="150" t="s">
        <v>58</v>
      </c>
      <c r="C24" s="151"/>
      <c r="D24" s="151"/>
      <c r="E24" s="151"/>
      <c r="F24" s="151"/>
      <c r="G24" s="45"/>
      <c r="H24" s="45"/>
      <c r="I24" s="45"/>
      <c r="J24" s="45"/>
      <c r="K24" s="45"/>
      <c r="L24" s="89"/>
      <c r="M24" s="45"/>
      <c r="N24" s="45"/>
      <c r="O24" s="44"/>
      <c r="P24" s="29"/>
      <c r="Q24" s="11"/>
      <c r="S24" s="43"/>
      <c r="T24" s="43"/>
      <c r="U24" s="43"/>
    </row>
    <row r="25" spans="1:21" ht="45" customHeight="1">
      <c r="A25" s="17"/>
      <c r="B25" s="39" t="s">
        <v>57</v>
      </c>
      <c r="C25" s="152" t="s">
        <v>56</v>
      </c>
      <c r="D25" s="153"/>
      <c r="E25" s="93" t="s">
        <v>112</v>
      </c>
      <c r="F25" s="42" t="s">
        <v>55</v>
      </c>
      <c r="G25" s="41"/>
      <c r="H25" s="40" t="s">
        <v>54</v>
      </c>
      <c r="I25" s="39" t="s">
        <v>53</v>
      </c>
      <c r="J25" s="39" t="s">
        <v>119</v>
      </c>
      <c r="K25" s="39" t="s">
        <v>113</v>
      </c>
      <c r="L25" s="107" t="str">
        <f>CONCATENATE("CGST Amount  @9",".0%")</f>
        <v>CGST Amount  @9.0%</v>
      </c>
      <c r="M25" s="107" t="str">
        <f>CONCATENATE("SGST Amount  @9",".0%")</f>
        <v>SGST Amount  @9.0%</v>
      </c>
      <c r="N25" s="152" t="s">
        <v>114</v>
      </c>
      <c r="O25" s="153"/>
      <c r="P25" s="15"/>
      <c r="Q25" s="11"/>
      <c r="S25" s="38" t="s">
        <v>52</v>
      </c>
      <c r="T25" s="38" t="s">
        <v>51</v>
      </c>
      <c r="U25" s="38" t="s">
        <v>50</v>
      </c>
    </row>
    <row r="26" spans="1:21">
      <c r="A26" s="17"/>
      <c r="B26" s="36">
        <v>1</v>
      </c>
      <c r="C26" s="154" t="s">
        <v>49</v>
      </c>
      <c r="D26" s="155"/>
      <c r="E26" s="94">
        <v>998399</v>
      </c>
      <c r="F26" s="154" t="s">
        <v>123</v>
      </c>
      <c r="G26" s="155"/>
      <c r="H26" s="105">
        <v>2</v>
      </c>
      <c r="I26" s="106">
        <v>750</v>
      </c>
      <c r="J26" s="106">
        <v>64.400000000000006</v>
      </c>
      <c r="K26" s="106">
        <f>J26*I26*H26</f>
        <v>96600.000000000015</v>
      </c>
      <c r="L26" s="106">
        <f>K26*9/100</f>
        <v>8694.0000000000018</v>
      </c>
      <c r="M26" s="106">
        <f>K26*9/100</f>
        <v>8694.0000000000018</v>
      </c>
      <c r="N26" s="139">
        <f>SUM(K26:M26)</f>
        <v>113988.00000000001</v>
      </c>
      <c r="O26" s="140"/>
      <c r="P26" s="15"/>
      <c r="Q26" s="11"/>
      <c r="S26" s="38">
        <v>18</v>
      </c>
      <c r="T26" s="38">
        <v>0.5</v>
      </c>
      <c r="U26" s="38">
        <v>0.5</v>
      </c>
    </row>
    <row r="27" spans="1:21">
      <c r="A27" s="17"/>
      <c r="B27" s="36"/>
      <c r="C27" s="137"/>
      <c r="D27" s="138"/>
      <c r="E27" s="94"/>
      <c r="F27" s="143"/>
      <c r="G27" s="144"/>
      <c r="H27" s="36"/>
      <c r="I27" s="34"/>
      <c r="J27" s="34"/>
      <c r="K27" s="34">
        <f>J27*I27</f>
        <v>0</v>
      </c>
      <c r="L27" s="34">
        <f t="shared" ref="L27:L37" si="0">K27*9/100</f>
        <v>0</v>
      </c>
      <c r="M27" s="95">
        <f t="shared" ref="M27:M37" si="1">K27*9/100</f>
        <v>0</v>
      </c>
      <c r="N27" s="200">
        <f>SUM(K27:M27)</f>
        <v>0</v>
      </c>
      <c r="O27" s="200"/>
      <c r="P27" s="15"/>
      <c r="Q27" s="11"/>
    </row>
    <row r="28" spans="1:21">
      <c r="A28" s="17"/>
      <c r="B28" s="36"/>
      <c r="C28" s="137"/>
      <c r="D28" s="138"/>
      <c r="E28" s="94"/>
      <c r="F28" s="143"/>
      <c r="G28" s="144"/>
      <c r="H28" s="36"/>
      <c r="I28" s="34"/>
      <c r="J28" s="34"/>
      <c r="K28" s="34"/>
      <c r="L28" s="34">
        <f t="shared" si="0"/>
        <v>0</v>
      </c>
      <c r="M28" s="95">
        <f t="shared" si="1"/>
        <v>0</v>
      </c>
      <c r="N28" s="200"/>
      <c r="O28" s="200"/>
      <c r="P28" s="15"/>
      <c r="Q28" s="11"/>
    </row>
    <row r="29" spans="1:21">
      <c r="A29" s="17"/>
      <c r="B29" s="36"/>
      <c r="C29" s="137"/>
      <c r="D29" s="138"/>
      <c r="E29" s="94"/>
      <c r="F29" s="143"/>
      <c r="G29" s="144"/>
      <c r="H29" s="36"/>
      <c r="I29" s="34"/>
      <c r="J29" s="34"/>
      <c r="K29" s="34"/>
      <c r="L29" s="34">
        <f t="shared" si="0"/>
        <v>0</v>
      </c>
      <c r="M29" s="95">
        <f t="shared" si="1"/>
        <v>0</v>
      </c>
      <c r="N29" s="200"/>
      <c r="O29" s="200"/>
      <c r="P29" s="15"/>
      <c r="Q29" s="11"/>
    </row>
    <row r="30" spans="1:21">
      <c r="A30" s="17"/>
      <c r="B30" s="36"/>
      <c r="C30" s="137"/>
      <c r="D30" s="138"/>
      <c r="E30" s="94"/>
      <c r="F30" s="143"/>
      <c r="G30" s="144"/>
      <c r="H30" s="36"/>
      <c r="I30" s="34"/>
      <c r="J30" s="34"/>
      <c r="K30" s="34"/>
      <c r="L30" s="34">
        <f t="shared" si="0"/>
        <v>0</v>
      </c>
      <c r="M30" s="95">
        <f t="shared" si="1"/>
        <v>0</v>
      </c>
      <c r="N30" s="200"/>
      <c r="O30" s="200"/>
      <c r="P30" s="37"/>
      <c r="Q30" s="11"/>
    </row>
    <row r="31" spans="1:21">
      <c r="A31" s="17"/>
      <c r="B31" s="36"/>
      <c r="C31" s="137"/>
      <c r="D31" s="138"/>
      <c r="E31" s="94"/>
      <c r="F31" s="143"/>
      <c r="G31" s="144"/>
      <c r="H31" s="36"/>
      <c r="I31" s="34"/>
      <c r="J31" s="34"/>
      <c r="K31" s="34"/>
      <c r="L31" s="34">
        <f t="shared" si="0"/>
        <v>0</v>
      </c>
      <c r="M31" s="95">
        <f t="shared" si="1"/>
        <v>0</v>
      </c>
      <c r="N31" s="200"/>
      <c r="O31" s="200"/>
      <c r="P31" s="37"/>
      <c r="Q31" s="11"/>
    </row>
    <row r="32" spans="1:21">
      <c r="A32" s="17"/>
      <c r="B32" s="36"/>
      <c r="C32" s="137"/>
      <c r="D32" s="138"/>
      <c r="E32" s="94"/>
      <c r="F32" s="143"/>
      <c r="G32" s="144"/>
      <c r="H32" s="36"/>
      <c r="I32" s="34"/>
      <c r="J32" s="34"/>
      <c r="K32" s="34"/>
      <c r="L32" s="34">
        <f t="shared" si="0"/>
        <v>0</v>
      </c>
      <c r="M32" s="95">
        <f t="shared" si="1"/>
        <v>0</v>
      </c>
      <c r="N32" s="200"/>
      <c r="O32" s="200"/>
      <c r="P32" s="37"/>
      <c r="Q32" s="11"/>
    </row>
    <row r="33" spans="1:17">
      <c r="A33" s="17"/>
      <c r="B33" s="36"/>
      <c r="C33" s="137"/>
      <c r="D33" s="138"/>
      <c r="E33" s="94"/>
      <c r="F33" s="145"/>
      <c r="G33" s="146"/>
      <c r="H33" s="36"/>
      <c r="I33" s="34"/>
      <c r="J33" s="34"/>
      <c r="K33" s="34"/>
      <c r="L33" s="34">
        <f t="shared" si="0"/>
        <v>0</v>
      </c>
      <c r="M33" s="95">
        <f t="shared" si="1"/>
        <v>0</v>
      </c>
      <c r="N33" s="200"/>
      <c r="O33" s="200"/>
      <c r="P33" s="37"/>
      <c r="Q33" s="11"/>
    </row>
    <row r="34" spans="1:17">
      <c r="A34" s="17"/>
      <c r="B34" s="36"/>
      <c r="C34" s="137"/>
      <c r="D34" s="138"/>
      <c r="E34" s="87"/>
      <c r="F34" s="143"/>
      <c r="G34" s="144"/>
      <c r="H34" s="36"/>
      <c r="I34" s="34"/>
      <c r="J34" s="34"/>
      <c r="K34" s="34"/>
      <c r="L34" s="34">
        <f t="shared" si="0"/>
        <v>0</v>
      </c>
      <c r="M34" s="95">
        <f t="shared" si="1"/>
        <v>0</v>
      </c>
      <c r="N34" s="200"/>
      <c r="O34" s="200"/>
      <c r="P34" s="37"/>
      <c r="Q34" s="11"/>
    </row>
    <row r="35" spans="1:17">
      <c r="A35" s="17"/>
      <c r="B35" s="36"/>
      <c r="C35" s="137"/>
      <c r="D35" s="138"/>
      <c r="E35" s="87"/>
      <c r="F35" s="143"/>
      <c r="G35" s="144"/>
      <c r="H35" s="36"/>
      <c r="I35" s="34"/>
      <c r="J35" s="34"/>
      <c r="K35" s="34"/>
      <c r="L35" s="34">
        <f t="shared" si="0"/>
        <v>0</v>
      </c>
      <c r="M35" s="95">
        <f t="shared" si="1"/>
        <v>0</v>
      </c>
      <c r="N35" s="200"/>
      <c r="O35" s="200"/>
      <c r="P35" s="37"/>
      <c r="Q35" s="11"/>
    </row>
    <row r="36" spans="1:17">
      <c r="A36" s="17"/>
      <c r="B36" s="36"/>
      <c r="C36" s="137"/>
      <c r="D36" s="138"/>
      <c r="E36" s="87"/>
      <c r="F36" s="143"/>
      <c r="G36" s="144"/>
      <c r="H36" s="36"/>
      <c r="I36" s="34"/>
      <c r="J36" s="34"/>
      <c r="K36" s="34"/>
      <c r="L36" s="34">
        <f t="shared" si="0"/>
        <v>0</v>
      </c>
      <c r="M36" s="95">
        <f t="shared" si="1"/>
        <v>0</v>
      </c>
      <c r="N36" s="200">
        <f t="shared" ref="N36:N40" si="2">H36*I36*J36</f>
        <v>0</v>
      </c>
      <c r="O36" s="200"/>
      <c r="P36" s="37"/>
      <c r="Q36" s="11"/>
    </row>
    <row r="37" spans="1:17">
      <c r="A37" s="17"/>
      <c r="B37" s="36"/>
      <c r="C37" s="137"/>
      <c r="D37" s="138"/>
      <c r="E37" s="87"/>
      <c r="F37" s="143"/>
      <c r="G37" s="144"/>
      <c r="H37" s="36"/>
      <c r="I37" s="34"/>
      <c r="J37" s="34"/>
      <c r="K37" s="34"/>
      <c r="L37" s="34">
        <f t="shared" si="0"/>
        <v>0</v>
      </c>
      <c r="M37" s="95">
        <f t="shared" si="1"/>
        <v>0</v>
      </c>
      <c r="N37" s="200">
        <f t="shared" si="2"/>
        <v>0</v>
      </c>
      <c r="O37" s="200"/>
      <c r="P37" s="37"/>
      <c r="Q37" s="11"/>
    </row>
    <row r="38" spans="1:17" hidden="1">
      <c r="A38" s="17"/>
      <c r="B38" s="36"/>
      <c r="C38" s="137"/>
      <c r="D38" s="138"/>
      <c r="E38" s="87"/>
      <c r="F38" s="143"/>
      <c r="G38" s="144"/>
      <c r="H38" s="36"/>
      <c r="I38" s="34"/>
      <c r="J38" s="34"/>
      <c r="K38" s="34"/>
      <c r="L38" s="34"/>
      <c r="M38" s="34"/>
      <c r="N38" s="200">
        <f t="shared" si="2"/>
        <v>0</v>
      </c>
      <c r="O38" s="200"/>
      <c r="P38" s="37"/>
      <c r="Q38" s="11"/>
    </row>
    <row r="39" spans="1:17" hidden="1">
      <c r="A39" s="17"/>
      <c r="B39" s="36"/>
      <c r="C39" s="137"/>
      <c r="D39" s="138"/>
      <c r="E39" s="87"/>
      <c r="F39" s="143"/>
      <c r="G39" s="144"/>
      <c r="H39" s="36"/>
      <c r="I39" s="34"/>
      <c r="J39" s="34"/>
      <c r="K39" s="34"/>
      <c r="L39" s="34"/>
      <c r="M39" s="34"/>
      <c r="N39" s="200">
        <f t="shared" si="2"/>
        <v>0</v>
      </c>
      <c r="O39" s="200"/>
      <c r="P39" s="37"/>
      <c r="Q39" s="11"/>
    </row>
    <row r="40" spans="1:17" hidden="1">
      <c r="A40" s="17"/>
      <c r="B40" s="36"/>
      <c r="C40" s="137"/>
      <c r="D40" s="138"/>
      <c r="E40" s="87"/>
      <c r="F40" s="143"/>
      <c r="G40" s="144"/>
      <c r="H40" s="36"/>
      <c r="I40" s="34"/>
      <c r="J40" s="34"/>
      <c r="K40" s="34"/>
      <c r="L40" s="34"/>
      <c r="M40" s="34"/>
      <c r="N40" s="200">
        <f t="shared" si="2"/>
        <v>0</v>
      </c>
      <c r="O40" s="200"/>
      <c r="P40" s="37"/>
      <c r="Q40" s="11"/>
    </row>
    <row r="41" spans="1:17" hidden="1">
      <c r="A41" s="17"/>
      <c r="B41" s="36"/>
      <c r="C41" s="137"/>
      <c r="D41" s="138"/>
      <c r="E41" s="87"/>
      <c r="F41" s="137"/>
      <c r="G41" s="138"/>
      <c r="H41" s="36"/>
      <c r="I41" s="35"/>
      <c r="J41" s="34"/>
      <c r="K41" s="34"/>
      <c r="L41" s="34"/>
      <c r="M41" s="34"/>
      <c r="N41" s="200"/>
      <c r="O41" s="200"/>
      <c r="P41" s="15"/>
      <c r="Q41" s="11"/>
    </row>
    <row r="42" spans="1:17" ht="15" hidden="1" customHeight="1">
      <c r="A42" s="17"/>
      <c r="B42" s="36"/>
      <c r="C42" s="137"/>
      <c r="D42" s="138"/>
      <c r="E42" s="87"/>
      <c r="F42" s="137"/>
      <c r="G42" s="138"/>
      <c r="H42" s="36"/>
      <c r="I42" s="35"/>
      <c r="J42" s="34"/>
      <c r="K42" s="33"/>
      <c r="L42" s="97"/>
      <c r="M42" s="33"/>
      <c r="N42" s="200">
        <f>N41*15%</f>
        <v>0</v>
      </c>
      <c r="O42" s="200"/>
      <c r="P42" s="15"/>
      <c r="Q42" s="11"/>
    </row>
    <row r="43" spans="1:17" ht="15" customHeight="1">
      <c r="A43" s="17"/>
      <c r="B43" s="36"/>
      <c r="C43" s="137"/>
      <c r="D43" s="138"/>
      <c r="E43" s="87"/>
      <c r="F43" s="137"/>
      <c r="G43" s="138"/>
      <c r="H43" s="36"/>
      <c r="I43" s="35"/>
      <c r="J43" s="34"/>
      <c r="K43" s="32"/>
      <c r="L43" s="32"/>
      <c r="M43" s="32"/>
      <c r="N43" s="203">
        <f>SUM(N26:O42)</f>
        <v>113988.00000000001</v>
      </c>
      <c r="O43" s="203"/>
      <c r="P43" s="15"/>
      <c r="Q43" s="11"/>
    </row>
    <row r="44" spans="1:17" ht="3.95" customHeight="1">
      <c r="A44" s="17"/>
      <c r="B44" s="4"/>
      <c r="C44" s="4"/>
      <c r="D44" s="4"/>
      <c r="E44" s="4"/>
      <c r="F44" s="31"/>
      <c r="G44" s="31"/>
      <c r="H44" s="31"/>
      <c r="I44" s="31"/>
      <c r="J44" s="31"/>
      <c r="K44" s="31"/>
      <c r="L44" s="31"/>
      <c r="M44" s="31"/>
      <c r="N44" s="204"/>
      <c r="O44" s="204"/>
      <c r="P44" s="15"/>
      <c r="Q44" s="11"/>
    </row>
    <row r="45" spans="1:17" ht="3.95" customHeight="1">
      <c r="A45" s="17"/>
      <c r="B45" s="4"/>
      <c r="C45" s="4"/>
      <c r="D45" s="4"/>
      <c r="E45" s="4"/>
      <c r="F45" s="4"/>
      <c r="G45" s="4"/>
      <c r="H45" s="4"/>
      <c r="I45" s="4"/>
      <c r="J45" s="4"/>
      <c r="K45" s="4"/>
      <c r="L45" s="4"/>
      <c r="M45" s="4"/>
      <c r="N45" s="4"/>
      <c r="O45" s="4"/>
      <c r="P45" s="30"/>
      <c r="Q45" s="11"/>
    </row>
    <row r="46" spans="1:17" ht="15" customHeight="1">
      <c r="A46" s="17"/>
      <c r="B46" s="141" t="s">
        <v>115</v>
      </c>
      <c r="C46" s="142"/>
      <c r="D46" s="142"/>
      <c r="E46" s="142"/>
      <c r="F46" s="142"/>
      <c r="G46" s="100"/>
      <c r="H46" s="100"/>
      <c r="I46" s="100"/>
      <c r="J46" s="100"/>
      <c r="K46" s="100"/>
      <c r="L46" s="100"/>
      <c r="M46" s="201">
        <f>N43</f>
        <v>113988.00000000001</v>
      </c>
      <c r="N46" s="201"/>
      <c r="O46" s="202"/>
      <c r="P46" s="29"/>
      <c r="Q46" s="11"/>
    </row>
    <row r="47" spans="1:17">
      <c r="A47" s="17"/>
      <c r="B47" s="122" t="s">
        <v>126</v>
      </c>
      <c r="C47" s="123"/>
      <c r="D47" s="123"/>
      <c r="E47" s="123"/>
      <c r="F47" s="123"/>
      <c r="G47" s="123"/>
      <c r="H47" s="123"/>
      <c r="I47" s="123"/>
      <c r="J47" s="123"/>
      <c r="K47" s="123"/>
      <c r="L47" s="123"/>
      <c r="M47" s="123"/>
      <c r="N47" s="123"/>
      <c r="O47" s="124"/>
      <c r="P47" s="29"/>
      <c r="Q47" s="11"/>
    </row>
    <row r="48" spans="1:17">
      <c r="A48" s="17"/>
      <c r="B48" s="28"/>
      <c r="C48" s="27"/>
      <c r="D48" s="27"/>
      <c r="E48" s="27"/>
      <c r="F48" s="27"/>
      <c r="G48" s="27"/>
      <c r="H48" s="27"/>
      <c r="I48" s="125" t="s">
        <v>48</v>
      </c>
      <c r="J48" s="125"/>
      <c r="K48" s="125"/>
      <c r="L48" s="125"/>
      <c r="M48" s="125"/>
      <c r="N48" s="126">
        <f>IF(J7="","",J7+30)</f>
        <v>43009</v>
      </c>
      <c r="O48" s="127"/>
      <c r="P48" s="15"/>
      <c r="Q48" s="11"/>
    </row>
    <row r="49" spans="1:17" ht="3.95" customHeight="1">
      <c r="A49" s="17"/>
      <c r="B49" s="4"/>
      <c r="C49" s="4"/>
      <c r="D49" s="4"/>
      <c r="E49" s="4"/>
      <c r="F49" s="4"/>
      <c r="G49" s="4"/>
      <c r="H49" s="4"/>
      <c r="I49" s="4"/>
      <c r="J49" s="4"/>
      <c r="K49" s="4"/>
      <c r="L49" s="4"/>
      <c r="M49" s="4"/>
      <c r="N49" s="26"/>
      <c r="O49" s="4"/>
      <c r="P49" s="15"/>
      <c r="Q49" s="11"/>
    </row>
    <row r="50" spans="1:17" s="19" customFormat="1">
      <c r="A50" s="22"/>
      <c r="B50" s="101" t="s">
        <v>47</v>
      </c>
      <c r="C50" s="23"/>
      <c r="D50" s="23"/>
      <c r="E50" s="23"/>
      <c r="F50" s="23"/>
      <c r="G50" s="23"/>
      <c r="H50" s="23"/>
      <c r="I50" s="23"/>
      <c r="J50" s="21"/>
      <c r="K50" s="21"/>
      <c r="L50" s="21"/>
      <c r="M50" s="21"/>
      <c r="N50" s="21"/>
      <c r="O50" s="21"/>
      <c r="P50" s="20"/>
      <c r="Q50" s="11"/>
    </row>
    <row r="51" spans="1:17" s="19" customFormat="1">
      <c r="A51" s="22"/>
      <c r="B51" s="23" t="s">
        <v>46</v>
      </c>
      <c r="C51" s="23"/>
      <c r="D51" s="23"/>
      <c r="E51" s="23"/>
      <c r="F51" s="23"/>
      <c r="G51" s="23"/>
      <c r="H51" s="23"/>
      <c r="I51" s="23"/>
      <c r="J51" s="21"/>
      <c r="K51" s="21"/>
      <c r="L51" s="21"/>
      <c r="M51" s="21"/>
      <c r="N51" s="21"/>
      <c r="O51" s="21"/>
      <c r="P51" s="20"/>
      <c r="Q51" s="11"/>
    </row>
    <row r="52" spans="1:17" s="19" customFormat="1" ht="5.25" customHeight="1">
      <c r="A52" s="22"/>
      <c r="B52" s="23"/>
      <c r="C52" s="23"/>
      <c r="D52" s="23"/>
      <c r="E52" s="23"/>
      <c r="F52" s="23"/>
      <c r="G52" s="23"/>
      <c r="H52" s="23"/>
      <c r="I52" s="25"/>
      <c r="J52" s="24"/>
      <c r="K52" s="24"/>
      <c r="L52" s="24"/>
      <c r="M52" s="24"/>
      <c r="N52" s="21"/>
      <c r="O52" s="21"/>
      <c r="P52" s="20"/>
      <c r="Q52" s="11"/>
    </row>
    <row r="53" spans="1:17" s="19" customFormat="1">
      <c r="A53" s="22"/>
      <c r="B53" s="102" t="s">
        <v>45</v>
      </c>
      <c r="C53" s="23"/>
      <c r="D53" s="23"/>
      <c r="E53" s="23"/>
      <c r="F53" s="23"/>
      <c r="G53" s="23"/>
      <c r="H53" s="23"/>
      <c r="I53" s="23"/>
      <c r="J53" s="21"/>
      <c r="K53" s="21"/>
      <c r="L53" s="21"/>
      <c r="M53" s="21"/>
      <c r="N53" s="21"/>
      <c r="O53" s="21"/>
      <c r="P53" s="20"/>
      <c r="Q53" s="11"/>
    </row>
    <row r="54" spans="1:17" s="19" customFormat="1">
      <c r="A54" s="22"/>
      <c r="B54" s="23" t="s">
        <v>44</v>
      </c>
      <c r="C54" s="23"/>
      <c r="D54" s="23"/>
      <c r="E54" s="23"/>
      <c r="F54" s="23"/>
      <c r="G54" s="23"/>
      <c r="H54" s="23"/>
      <c r="I54" s="23"/>
      <c r="J54" s="21"/>
      <c r="K54" s="21"/>
      <c r="L54" s="21"/>
      <c r="M54" s="21"/>
      <c r="N54" s="21"/>
      <c r="O54" s="21"/>
      <c r="P54" s="20"/>
      <c r="Q54" s="11"/>
    </row>
    <row r="55" spans="1:17" s="19" customFormat="1">
      <c r="A55" s="22"/>
      <c r="B55" s="23" t="s">
        <v>43</v>
      </c>
      <c r="C55" s="23" t="s">
        <v>42</v>
      </c>
      <c r="D55" s="23"/>
      <c r="E55" s="23"/>
      <c r="F55" s="23"/>
      <c r="G55" s="23"/>
      <c r="H55" s="23"/>
      <c r="I55" s="23"/>
      <c r="J55" s="21"/>
      <c r="K55" s="21"/>
      <c r="L55" s="21"/>
      <c r="M55" s="21"/>
      <c r="N55" s="21"/>
      <c r="O55" s="21"/>
      <c r="P55" s="20"/>
      <c r="Q55" s="11"/>
    </row>
    <row r="56" spans="1:17" s="19" customFormat="1">
      <c r="A56" s="22"/>
      <c r="B56" s="103" t="s">
        <v>41</v>
      </c>
      <c r="C56" s="23"/>
      <c r="D56" s="199" t="s">
        <v>40</v>
      </c>
      <c r="E56" s="199"/>
      <c r="F56" s="199"/>
      <c r="G56" s="23"/>
      <c r="H56" s="23"/>
      <c r="I56" s="23"/>
      <c r="J56" s="21"/>
      <c r="K56" s="21"/>
      <c r="L56" s="21"/>
      <c r="M56" s="21"/>
      <c r="N56" s="21"/>
      <c r="O56" s="21"/>
      <c r="P56" s="20"/>
      <c r="Q56" s="11"/>
    </row>
    <row r="57" spans="1:17" s="19" customFormat="1">
      <c r="A57" s="22"/>
      <c r="B57" s="103" t="s">
        <v>39</v>
      </c>
      <c r="C57" s="23"/>
      <c r="D57" s="23"/>
      <c r="E57" s="23"/>
      <c r="F57" s="23"/>
      <c r="G57" s="23"/>
      <c r="H57" s="23"/>
      <c r="I57" s="23"/>
      <c r="J57" s="21"/>
      <c r="K57" s="21"/>
      <c r="L57" s="21"/>
      <c r="M57" s="21"/>
      <c r="N57" s="21"/>
      <c r="O57" s="21"/>
      <c r="P57" s="20"/>
      <c r="Q57" s="11"/>
    </row>
    <row r="58" spans="1:17" s="19" customFormat="1" ht="5.25" customHeight="1">
      <c r="A58" s="22"/>
      <c r="B58" s="103"/>
      <c r="C58" s="23"/>
      <c r="D58" s="23"/>
      <c r="E58" s="23"/>
      <c r="F58" s="23"/>
      <c r="G58" s="23"/>
      <c r="H58" s="23"/>
      <c r="I58" s="23"/>
      <c r="J58" s="21"/>
      <c r="K58" s="21"/>
      <c r="L58" s="21"/>
      <c r="M58" s="21"/>
      <c r="N58" s="21"/>
      <c r="O58" s="21"/>
      <c r="P58" s="20"/>
      <c r="Q58" s="11"/>
    </row>
    <row r="59" spans="1:17" s="19" customFormat="1">
      <c r="A59" s="22"/>
      <c r="B59" s="23" t="s">
        <v>38</v>
      </c>
      <c r="C59" s="23"/>
      <c r="D59" s="23"/>
      <c r="E59" s="23"/>
      <c r="F59" s="23"/>
      <c r="G59" s="23"/>
      <c r="H59" s="23"/>
      <c r="I59" s="23"/>
      <c r="J59" s="21"/>
      <c r="K59" s="21"/>
      <c r="L59" s="21"/>
      <c r="M59" s="21"/>
      <c r="N59" s="21"/>
      <c r="O59" s="21"/>
      <c r="P59" s="20"/>
      <c r="Q59" s="11"/>
    </row>
    <row r="60" spans="1:17" ht="4.5" customHeight="1">
      <c r="A60" s="17"/>
      <c r="B60" s="4"/>
      <c r="C60" s="4"/>
      <c r="D60" s="4"/>
      <c r="E60" s="4"/>
      <c r="F60" s="4"/>
      <c r="G60" s="4"/>
      <c r="H60" s="4"/>
      <c r="I60" s="4"/>
      <c r="J60" s="4"/>
      <c r="K60" s="4"/>
      <c r="L60" s="4"/>
      <c r="M60" s="4"/>
      <c r="N60" s="4"/>
      <c r="O60" s="4"/>
      <c r="P60" s="15"/>
      <c r="Q60" s="11"/>
    </row>
    <row r="61" spans="1:17" ht="15" customHeight="1">
      <c r="A61" s="17"/>
      <c r="B61" s="4"/>
      <c r="C61" s="18"/>
      <c r="D61" s="18"/>
      <c r="E61" s="18"/>
      <c r="F61" s="18"/>
      <c r="G61" s="18"/>
      <c r="J61" s="18"/>
      <c r="K61" s="118" t="s">
        <v>37</v>
      </c>
      <c r="L61" s="118"/>
      <c r="M61" s="118"/>
      <c r="N61" s="118"/>
      <c r="O61" s="18"/>
      <c r="P61" s="15"/>
      <c r="Q61" s="11"/>
    </row>
    <row r="62" spans="1:17" ht="9.75" customHeight="1">
      <c r="A62" s="17"/>
      <c r="B62" s="4"/>
      <c r="C62" s="18"/>
      <c r="D62" s="18"/>
      <c r="E62" s="18"/>
      <c r="F62" s="18"/>
      <c r="G62" s="18"/>
      <c r="H62" s="18"/>
      <c r="I62" s="18"/>
      <c r="J62" s="18"/>
      <c r="K62" s="18"/>
      <c r="L62" s="18"/>
      <c r="M62" s="18"/>
      <c r="N62" s="18"/>
      <c r="O62" s="18"/>
      <c r="P62" s="15"/>
      <c r="Q62" s="11"/>
    </row>
    <row r="63" spans="1:17" ht="9" customHeight="1">
      <c r="A63" s="17"/>
      <c r="B63" s="4"/>
      <c r="C63" s="4"/>
      <c r="D63" s="4"/>
      <c r="E63" s="4"/>
      <c r="F63" s="4"/>
      <c r="G63" s="4"/>
      <c r="H63" s="4"/>
      <c r="I63" s="4"/>
      <c r="J63" s="4"/>
      <c r="K63" s="4"/>
      <c r="L63" s="4"/>
      <c r="M63" s="4"/>
      <c r="N63" s="4"/>
      <c r="O63" s="4"/>
      <c r="P63" s="15"/>
      <c r="Q63" s="11"/>
    </row>
    <row r="64" spans="1:17" ht="15" customHeight="1">
      <c r="A64" s="17"/>
      <c r="B64" s="4"/>
      <c r="C64" s="4"/>
      <c r="D64" s="4"/>
      <c r="E64" s="4"/>
      <c r="F64" s="4"/>
      <c r="G64" s="4"/>
      <c r="H64" s="4"/>
      <c r="I64" s="4"/>
      <c r="K64" s="119" t="s">
        <v>36</v>
      </c>
      <c r="L64" s="119"/>
      <c r="M64" s="119"/>
      <c r="N64" s="119"/>
      <c r="O64" s="4"/>
      <c r="P64" s="15"/>
      <c r="Q64" s="11"/>
    </row>
    <row r="65" spans="1:17" ht="15" customHeight="1">
      <c r="A65" s="17"/>
      <c r="B65" s="4"/>
      <c r="C65" s="4"/>
      <c r="D65" s="4"/>
      <c r="E65" s="4"/>
      <c r="F65" s="4"/>
      <c r="G65" s="4"/>
      <c r="H65" s="4"/>
      <c r="I65" s="4"/>
      <c r="K65" s="119" t="s">
        <v>35</v>
      </c>
      <c r="L65" s="119"/>
      <c r="M65" s="119"/>
      <c r="N65" s="119"/>
      <c r="O65" s="4"/>
      <c r="P65" s="15"/>
      <c r="Q65" s="11"/>
    </row>
    <row r="66" spans="1:17" ht="3.95" customHeight="1">
      <c r="A66" s="17"/>
      <c r="B66" s="4"/>
      <c r="C66" s="4"/>
      <c r="D66" s="4"/>
      <c r="E66" s="4"/>
      <c r="F66" s="4"/>
      <c r="G66" s="4"/>
      <c r="H66" s="4"/>
      <c r="I66" s="4"/>
      <c r="J66" s="4"/>
      <c r="K66" s="4"/>
      <c r="L66" s="4"/>
      <c r="M66" s="4"/>
      <c r="N66" s="4"/>
      <c r="O66" s="4"/>
      <c r="P66" s="15"/>
      <c r="Q66" s="11"/>
    </row>
    <row r="67" spans="1:17" ht="4.5" customHeight="1">
      <c r="A67" s="17"/>
      <c r="B67" s="16"/>
      <c r="C67" s="16"/>
      <c r="D67" s="16"/>
      <c r="E67" s="16"/>
      <c r="F67" s="16"/>
      <c r="G67" s="16"/>
      <c r="H67" s="16"/>
      <c r="I67" s="16"/>
      <c r="J67" s="16"/>
      <c r="K67" s="16"/>
      <c r="L67" s="16"/>
      <c r="M67" s="16"/>
      <c r="N67" s="16"/>
      <c r="O67" s="16"/>
      <c r="P67" s="15"/>
      <c r="Q67" s="11"/>
    </row>
    <row r="68" spans="1:17" ht="13.5" thickBot="1">
      <c r="A68" s="14"/>
      <c r="B68" s="13" t="s">
        <v>34</v>
      </c>
      <c r="C68" s="3"/>
      <c r="D68" s="3"/>
      <c r="E68" s="3"/>
      <c r="F68" s="3"/>
      <c r="G68" s="3"/>
      <c r="H68" s="3"/>
      <c r="I68" s="3"/>
      <c r="J68" s="3"/>
      <c r="K68" s="3"/>
      <c r="L68" s="3"/>
      <c r="M68" s="3"/>
      <c r="N68" s="3"/>
      <c r="O68" s="3"/>
      <c r="P68" s="12"/>
      <c r="Q68" s="11"/>
    </row>
    <row r="69" spans="1:17">
      <c r="A69" s="4"/>
      <c r="B69" s="4"/>
      <c r="C69" s="4"/>
      <c r="D69" s="4"/>
      <c r="E69" s="4"/>
      <c r="F69" s="4"/>
      <c r="G69" s="4"/>
      <c r="H69" s="4"/>
      <c r="I69" s="4"/>
      <c r="J69" s="4"/>
      <c r="K69" s="4"/>
      <c r="L69" s="4"/>
      <c r="M69" s="4"/>
      <c r="N69" s="4"/>
      <c r="O69" s="4"/>
      <c r="P69" s="4"/>
      <c r="Q69" s="11"/>
    </row>
    <row r="70" spans="1:17">
      <c r="A70" s="4"/>
    </row>
    <row r="71" spans="1:17">
      <c r="N71" s="10" t="s">
        <v>33</v>
      </c>
    </row>
    <row r="73" spans="1:17" ht="13.5">
      <c r="O73" s="9"/>
    </row>
    <row r="89" spans="17:40">
      <c r="Q89" s="1"/>
      <c r="AD89" s="8">
        <v>1</v>
      </c>
      <c r="AE89" s="8">
        <v>2</v>
      </c>
      <c r="AF89" s="8">
        <v>3</v>
      </c>
      <c r="AG89" s="8">
        <v>4</v>
      </c>
      <c r="AH89" s="8">
        <v>5</v>
      </c>
      <c r="AI89" s="8">
        <v>6</v>
      </c>
      <c r="AJ89" s="8">
        <v>7</v>
      </c>
      <c r="AK89" s="8">
        <v>8</v>
      </c>
    </row>
    <row r="90" spans="17:40">
      <c r="Q90" s="1"/>
      <c r="Y90" s="7">
        <f ca="1">YEAR(TODAY())</f>
        <v>2017</v>
      </c>
      <c r="AC90" s="6" t="s">
        <v>32</v>
      </c>
      <c r="AD90" s="6" t="s">
        <v>31</v>
      </c>
      <c r="AE90" s="6" t="s">
        <v>26</v>
      </c>
      <c r="AF90" s="6" t="s">
        <v>31</v>
      </c>
      <c r="AG90" s="6" t="s">
        <v>30</v>
      </c>
      <c r="AH90" s="6" t="s">
        <v>29</v>
      </c>
      <c r="AI90" s="6" t="s">
        <v>28</v>
      </c>
      <c r="AJ90" s="6" t="s">
        <v>27</v>
      </c>
      <c r="AL90" s="5" t="s">
        <v>26</v>
      </c>
      <c r="AM90" s="5" t="s">
        <v>25</v>
      </c>
      <c r="AN90" s="5" t="s">
        <v>24</v>
      </c>
    </row>
    <row r="91" spans="17:40">
      <c r="Q91" s="1"/>
      <c r="AC91" s="1">
        <v>1</v>
      </c>
      <c r="AD91" s="1" t="s">
        <v>76</v>
      </c>
      <c r="AE91" s="1" t="s">
        <v>77</v>
      </c>
      <c r="AF91" s="1" t="str">
        <f t="shared" ref="AF91:AF122" si="3">AD91</f>
        <v>Clearlake(1-4)</v>
      </c>
      <c r="AG91" s="1" t="s">
        <v>78</v>
      </c>
      <c r="AH91" s="1" t="s">
        <v>79</v>
      </c>
      <c r="AI91" s="1" t="s">
        <v>80</v>
      </c>
      <c r="AJ91" s="1" t="s">
        <v>81</v>
      </c>
      <c r="AK91" s="1" t="s">
        <v>82</v>
      </c>
      <c r="AL91" s="1" t="s">
        <v>77</v>
      </c>
      <c r="AM91" s="1" t="s">
        <v>76</v>
      </c>
      <c r="AN91" s="1">
        <v>1400</v>
      </c>
    </row>
    <row r="92" spans="17:40">
      <c r="Q92" s="1"/>
      <c r="Y92" s="1" t="s">
        <v>23</v>
      </c>
      <c r="Z92" s="1" t="s">
        <v>22</v>
      </c>
      <c r="AC92" s="1">
        <v>2</v>
      </c>
      <c r="AD92" s="1" t="s">
        <v>83</v>
      </c>
      <c r="AE92" s="1" t="s">
        <v>77</v>
      </c>
      <c r="AF92" s="1" t="str">
        <f t="shared" si="3"/>
        <v>Clearlake(5-10)</v>
      </c>
      <c r="AG92" s="1" t="s">
        <v>78</v>
      </c>
      <c r="AH92" s="1" t="s">
        <v>79</v>
      </c>
      <c r="AI92" s="1" t="s">
        <v>80</v>
      </c>
      <c r="AJ92" s="1" t="s">
        <v>81</v>
      </c>
      <c r="AK92" s="1" t="s">
        <v>82</v>
      </c>
      <c r="AL92" s="1" t="s">
        <v>77</v>
      </c>
      <c r="AM92" s="1" t="s">
        <v>83</v>
      </c>
      <c r="AN92" s="1">
        <v>1200</v>
      </c>
    </row>
    <row r="93" spans="17:40">
      <c r="Q93" s="1"/>
      <c r="Y93" s="1" t="s">
        <v>21</v>
      </c>
      <c r="Z93" s="1" t="s">
        <v>20</v>
      </c>
      <c r="AC93" s="1">
        <v>3</v>
      </c>
      <c r="AD93" s="1" t="s">
        <v>84</v>
      </c>
      <c r="AE93" s="1" t="s">
        <v>77</v>
      </c>
      <c r="AF93" s="1" t="str">
        <f t="shared" si="3"/>
        <v>Clearlake(11onwards)</v>
      </c>
      <c r="AG93" s="1" t="s">
        <v>78</v>
      </c>
      <c r="AH93" s="1" t="s">
        <v>79</v>
      </c>
      <c r="AI93" s="1" t="s">
        <v>80</v>
      </c>
      <c r="AJ93" s="1" t="s">
        <v>81</v>
      </c>
      <c r="AK93" s="1" t="s">
        <v>82</v>
      </c>
      <c r="AL93" s="1" t="s">
        <v>77</v>
      </c>
      <c r="AM93" s="1" t="s">
        <v>84</v>
      </c>
      <c r="AN93" s="1">
        <v>1100</v>
      </c>
    </row>
    <row r="94" spans="17:40">
      <c r="Q94" s="1"/>
      <c r="Y94" s="1" t="s">
        <v>19</v>
      </c>
      <c r="Z94" s="1" t="s">
        <v>18</v>
      </c>
      <c r="AC94" s="1">
        <v>4</v>
      </c>
      <c r="AD94" s="1" t="s">
        <v>85</v>
      </c>
      <c r="AE94" s="1" t="s">
        <v>85</v>
      </c>
      <c r="AF94" s="1" t="str">
        <f t="shared" si="3"/>
        <v>HMM</v>
      </c>
      <c r="AG94" s="1" t="s">
        <v>86</v>
      </c>
      <c r="AH94" s="1" t="s">
        <v>87</v>
      </c>
      <c r="AI94" s="1" t="s">
        <v>88</v>
      </c>
      <c r="AJ94" s="1" t="s">
        <v>89</v>
      </c>
      <c r="AK94" s="1" t="s">
        <v>90</v>
      </c>
      <c r="AL94" s="1" t="s">
        <v>85</v>
      </c>
      <c r="AM94" s="1" t="s">
        <v>85</v>
      </c>
      <c r="AN94" s="1">
        <v>1400</v>
      </c>
    </row>
    <row r="95" spans="17:40">
      <c r="Q95" s="1"/>
      <c r="Y95" s="1" t="s">
        <v>17</v>
      </c>
      <c r="Z95" s="1" t="s">
        <v>16</v>
      </c>
      <c r="AC95" s="1">
        <v>5</v>
      </c>
      <c r="AD95" s="1" t="s">
        <v>69</v>
      </c>
      <c r="AE95" s="1" t="s">
        <v>69</v>
      </c>
      <c r="AF95" s="1" t="str">
        <f t="shared" si="3"/>
        <v>Reliance</v>
      </c>
      <c r="AG95" s="1" t="s">
        <v>91</v>
      </c>
      <c r="AH95" s="1" t="s">
        <v>92</v>
      </c>
      <c r="AI95" s="1" t="s">
        <v>93</v>
      </c>
      <c r="AJ95" s="1" t="s">
        <v>94</v>
      </c>
      <c r="AK95" s="1" t="s">
        <v>95</v>
      </c>
      <c r="AL95" s="1" t="s">
        <v>69</v>
      </c>
      <c r="AM95" s="1" t="s">
        <v>69</v>
      </c>
      <c r="AN95" s="1">
        <v>1400</v>
      </c>
    </row>
    <row r="96" spans="17:40">
      <c r="Q96" s="1"/>
      <c r="Y96" s="1" t="s">
        <v>15</v>
      </c>
      <c r="Z96" s="1" t="s">
        <v>14</v>
      </c>
      <c r="AC96" s="1">
        <v>6</v>
      </c>
      <c r="AD96" s="1" t="s">
        <v>96</v>
      </c>
      <c r="AE96" s="1" t="s">
        <v>96</v>
      </c>
      <c r="AF96" s="1" t="str">
        <f t="shared" si="3"/>
        <v>Shell</v>
      </c>
      <c r="AG96" s="1" t="s">
        <v>97</v>
      </c>
      <c r="AH96" s="1" t="s">
        <v>98</v>
      </c>
      <c r="AI96" s="1" t="s">
        <v>99</v>
      </c>
      <c r="AJ96" s="1" t="s">
        <v>100</v>
      </c>
      <c r="AK96" s="1" t="s">
        <v>101</v>
      </c>
      <c r="AL96" s="1" t="s">
        <v>96</v>
      </c>
      <c r="AM96" s="1" t="s">
        <v>96</v>
      </c>
      <c r="AN96" s="1">
        <v>1401</v>
      </c>
    </row>
    <row r="97" spans="17:40">
      <c r="Q97" s="1"/>
      <c r="Y97" s="1" t="s">
        <v>13</v>
      </c>
      <c r="Z97" s="1" t="s">
        <v>12</v>
      </c>
      <c r="AC97" s="1">
        <v>7</v>
      </c>
      <c r="AD97" s="1" t="s">
        <v>102</v>
      </c>
      <c r="AE97" s="1" t="s">
        <v>103</v>
      </c>
      <c r="AF97" s="1" t="str">
        <f t="shared" si="3"/>
        <v>TestingPool</v>
      </c>
      <c r="AG97" s="1" t="s">
        <v>104</v>
      </c>
      <c r="AH97" s="1" t="s">
        <v>105</v>
      </c>
      <c r="AI97" s="1" t="s">
        <v>106</v>
      </c>
      <c r="AJ97" s="1" t="s">
        <v>107</v>
      </c>
      <c r="AK97" s="1" t="s">
        <v>108</v>
      </c>
      <c r="AL97" s="1" t="s">
        <v>103</v>
      </c>
      <c r="AM97" s="1" t="s">
        <v>102</v>
      </c>
      <c r="AN97" s="1">
        <v>1500</v>
      </c>
    </row>
    <row r="98" spans="17:40">
      <c r="Q98" s="1"/>
      <c r="Y98" s="1" t="s">
        <v>11</v>
      </c>
      <c r="Z98" s="1" t="s">
        <v>10</v>
      </c>
      <c r="AC98" s="1">
        <v>8</v>
      </c>
      <c r="AD98" s="1">
        <v>0</v>
      </c>
      <c r="AE98" s="1" t="s">
        <v>109</v>
      </c>
      <c r="AF98" s="1">
        <f t="shared" si="3"/>
        <v>0</v>
      </c>
      <c r="AG98" s="1">
        <v>0</v>
      </c>
      <c r="AH98" s="1">
        <v>0</v>
      </c>
      <c r="AI98" s="1">
        <v>0</v>
      </c>
      <c r="AJ98" s="1">
        <v>0</v>
      </c>
      <c r="AL98" s="1">
        <v>0</v>
      </c>
      <c r="AM98" s="1">
        <v>0</v>
      </c>
      <c r="AN98" s="1">
        <v>0</v>
      </c>
    </row>
    <row r="99" spans="17:40">
      <c r="Q99" s="1"/>
      <c r="Y99" s="1" t="s">
        <v>9</v>
      </c>
      <c r="Z99" s="1" t="s">
        <v>8</v>
      </c>
      <c r="AC99" s="1">
        <v>9</v>
      </c>
      <c r="AD99" s="1">
        <v>0</v>
      </c>
      <c r="AE99" s="1">
        <v>0</v>
      </c>
      <c r="AF99" s="1">
        <f t="shared" si="3"/>
        <v>0</v>
      </c>
      <c r="AG99" s="1">
        <v>0</v>
      </c>
      <c r="AH99" s="1">
        <v>0</v>
      </c>
      <c r="AI99" s="1">
        <v>0</v>
      </c>
      <c r="AJ99" s="1">
        <v>0</v>
      </c>
      <c r="AL99" s="1">
        <v>0</v>
      </c>
      <c r="AM99" s="1">
        <v>0</v>
      </c>
      <c r="AN99" s="1">
        <v>0</v>
      </c>
    </row>
    <row r="100" spans="17:40">
      <c r="Q100" s="1"/>
      <c r="Y100" s="1" t="s">
        <v>7</v>
      </c>
      <c r="Z100" s="1" t="s">
        <v>6</v>
      </c>
      <c r="AC100" s="1">
        <v>10</v>
      </c>
      <c r="AD100" s="1">
        <v>0</v>
      </c>
      <c r="AE100" s="1">
        <v>0</v>
      </c>
      <c r="AF100" s="1">
        <f t="shared" si="3"/>
        <v>0</v>
      </c>
      <c r="AG100" s="1">
        <v>0</v>
      </c>
      <c r="AH100" s="1">
        <v>0</v>
      </c>
      <c r="AI100" s="1">
        <v>0</v>
      </c>
      <c r="AJ100" s="1">
        <v>0</v>
      </c>
      <c r="AL100" s="1">
        <v>0</v>
      </c>
      <c r="AM100" s="1">
        <v>0</v>
      </c>
      <c r="AN100" s="1">
        <v>0</v>
      </c>
    </row>
    <row r="101" spans="17:40">
      <c r="Q101" s="1"/>
      <c r="Y101" s="1" t="s">
        <v>5</v>
      </c>
      <c r="Z101" s="1" t="s">
        <v>4</v>
      </c>
      <c r="AC101" s="1">
        <v>11</v>
      </c>
      <c r="AD101" s="1">
        <v>0</v>
      </c>
      <c r="AE101" s="1">
        <v>0</v>
      </c>
      <c r="AF101" s="1">
        <f t="shared" si="3"/>
        <v>0</v>
      </c>
      <c r="AG101" s="1">
        <v>0</v>
      </c>
      <c r="AH101" s="1">
        <v>0</v>
      </c>
      <c r="AI101" s="1">
        <v>0</v>
      </c>
      <c r="AJ101" s="1">
        <v>0</v>
      </c>
      <c r="AL101" s="1">
        <v>0</v>
      </c>
      <c r="AM101" s="1">
        <v>0</v>
      </c>
      <c r="AN101" s="1">
        <v>0</v>
      </c>
    </row>
    <row r="102" spans="17:40">
      <c r="Q102" s="1"/>
      <c r="Y102" s="1" t="s">
        <v>3</v>
      </c>
      <c r="Z102" s="1" t="s">
        <v>2</v>
      </c>
      <c r="AC102" s="1">
        <v>12</v>
      </c>
      <c r="AD102" s="1">
        <v>0</v>
      </c>
      <c r="AE102" s="1">
        <v>0</v>
      </c>
      <c r="AF102" s="1">
        <f t="shared" si="3"/>
        <v>0</v>
      </c>
      <c r="AG102" s="1">
        <v>0</v>
      </c>
      <c r="AH102" s="1">
        <v>0</v>
      </c>
      <c r="AI102" s="1">
        <v>0</v>
      </c>
      <c r="AJ102" s="1">
        <v>0</v>
      </c>
      <c r="AL102" s="1">
        <v>0</v>
      </c>
      <c r="AM102" s="1">
        <v>0</v>
      </c>
      <c r="AN102" s="1">
        <v>0</v>
      </c>
    </row>
    <row r="103" spans="17:40">
      <c r="Q103" s="1"/>
      <c r="Y103" s="1" t="s">
        <v>1</v>
      </c>
      <c r="Z103" s="1" t="s">
        <v>0</v>
      </c>
      <c r="AC103" s="1">
        <v>13</v>
      </c>
      <c r="AD103" s="1">
        <v>0</v>
      </c>
      <c r="AE103" s="1">
        <v>0</v>
      </c>
      <c r="AF103" s="1">
        <f t="shared" si="3"/>
        <v>0</v>
      </c>
      <c r="AG103" s="1">
        <v>0</v>
      </c>
      <c r="AH103" s="1">
        <v>0</v>
      </c>
      <c r="AI103" s="1">
        <v>0</v>
      </c>
      <c r="AJ103" s="1">
        <v>0</v>
      </c>
      <c r="AL103" s="1">
        <v>0</v>
      </c>
      <c r="AM103" s="1">
        <v>0</v>
      </c>
      <c r="AN103" s="1">
        <v>0</v>
      </c>
    </row>
    <row r="104" spans="17:40">
      <c r="Q104" s="1"/>
      <c r="AC104" s="1">
        <v>14</v>
      </c>
      <c r="AD104" s="1">
        <v>0</v>
      </c>
      <c r="AE104" s="1">
        <v>0</v>
      </c>
      <c r="AF104" s="1">
        <f t="shared" si="3"/>
        <v>0</v>
      </c>
      <c r="AG104" s="1">
        <v>0</v>
      </c>
      <c r="AH104" s="1">
        <v>0</v>
      </c>
      <c r="AI104" s="1">
        <v>0</v>
      </c>
      <c r="AJ104" s="1">
        <v>0</v>
      </c>
      <c r="AL104" s="1">
        <v>0</v>
      </c>
      <c r="AM104" s="1">
        <v>0</v>
      </c>
      <c r="AN104" s="1">
        <v>0</v>
      </c>
    </row>
    <row r="105" spans="17:40">
      <c r="Q105" s="1"/>
      <c r="AC105" s="1">
        <v>15</v>
      </c>
      <c r="AD105" s="1">
        <v>0</v>
      </c>
      <c r="AE105" s="1">
        <v>0</v>
      </c>
      <c r="AF105" s="1">
        <f t="shared" si="3"/>
        <v>0</v>
      </c>
      <c r="AG105" s="1">
        <v>0</v>
      </c>
      <c r="AH105" s="1">
        <v>0</v>
      </c>
      <c r="AI105" s="1">
        <v>0</v>
      </c>
      <c r="AJ105" s="1">
        <v>0</v>
      </c>
      <c r="AL105" s="1">
        <v>0</v>
      </c>
      <c r="AM105" s="1">
        <v>0</v>
      </c>
      <c r="AN105" s="1">
        <v>0</v>
      </c>
    </row>
    <row r="106" spans="17:40">
      <c r="Q106" s="1"/>
      <c r="AC106" s="1">
        <v>16</v>
      </c>
      <c r="AD106" s="1">
        <v>0</v>
      </c>
      <c r="AE106" s="1">
        <v>0</v>
      </c>
      <c r="AF106" s="1">
        <f t="shared" si="3"/>
        <v>0</v>
      </c>
      <c r="AG106" s="1">
        <v>0</v>
      </c>
      <c r="AH106" s="1">
        <v>0</v>
      </c>
      <c r="AI106" s="1">
        <v>0</v>
      </c>
      <c r="AJ106" s="1">
        <v>0</v>
      </c>
      <c r="AL106" s="1">
        <v>0</v>
      </c>
      <c r="AM106" s="1">
        <v>0</v>
      </c>
      <c r="AN106" s="1">
        <v>0</v>
      </c>
    </row>
    <row r="107" spans="17:40">
      <c r="Q107" s="1"/>
      <c r="AC107" s="1">
        <v>17</v>
      </c>
      <c r="AD107" s="1">
        <v>0</v>
      </c>
      <c r="AE107" s="1">
        <v>0</v>
      </c>
      <c r="AF107" s="1">
        <f t="shared" si="3"/>
        <v>0</v>
      </c>
      <c r="AG107" s="1">
        <v>0</v>
      </c>
      <c r="AH107" s="1">
        <v>0</v>
      </c>
      <c r="AI107" s="1">
        <v>0</v>
      </c>
      <c r="AJ107" s="1">
        <v>0</v>
      </c>
      <c r="AL107" s="1">
        <v>0</v>
      </c>
      <c r="AM107" s="1">
        <v>0</v>
      </c>
      <c r="AN107" s="1">
        <v>0</v>
      </c>
    </row>
    <row r="108" spans="17:40">
      <c r="Q108" s="1"/>
      <c r="AC108" s="1">
        <v>18</v>
      </c>
      <c r="AD108" s="1">
        <v>0</v>
      </c>
      <c r="AE108" s="1">
        <v>0</v>
      </c>
      <c r="AF108" s="1">
        <f t="shared" si="3"/>
        <v>0</v>
      </c>
      <c r="AG108" s="1">
        <v>0</v>
      </c>
      <c r="AH108" s="1">
        <v>0</v>
      </c>
      <c r="AI108" s="1">
        <v>0</v>
      </c>
      <c r="AJ108" s="1">
        <v>0</v>
      </c>
      <c r="AL108" s="1">
        <v>0</v>
      </c>
      <c r="AM108" s="1">
        <v>0</v>
      </c>
      <c r="AN108" s="1">
        <v>0</v>
      </c>
    </row>
    <row r="109" spans="17:40">
      <c r="Q109" s="1"/>
      <c r="AC109" s="1">
        <v>19</v>
      </c>
      <c r="AD109" s="1">
        <v>0</v>
      </c>
      <c r="AE109" s="1">
        <v>0</v>
      </c>
      <c r="AF109" s="1">
        <f t="shared" si="3"/>
        <v>0</v>
      </c>
      <c r="AG109" s="1">
        <v>0</v>
      </c>
      <c r="AH109" s="1">
        <v>0</v>
      </c>
      <c r="AI109" s="1">
        <v>0</v>
      </c>
      <c r="AJ109" s="1">
        <v>0</v>
      </c>
      <c r="AL109" s="1">
        <v>0</v>
      </c>
      <c r="AM109" s="1">
        <v>0</v>
      </c>
      <c r="AN109" s="1">
        <v>0</v>
      </c>
    </row>
    <row r="110" spans="17:40">
      <c r="Q110" s="1"/>
      <c r="AC110" s="1">
        <v>20</v>
      </c>
      <c r="AD110" s="1">
        <v>0</v>
      </c>
      <c r="AE110" s="1">
        <v>0</v>
      </c>
      <c r="AF110" s="1">
        <f t="shared" si="3"/>
        <v>0</v>
      </c>
      <c r="AG110" s="1">
        <v>0</v>
      </c>
      <c r="AH110" s="1">
        <v>0</v>
      </c>
      <c r="AI110" s="1">
        <v>0</v>
      </c>
      <c r="AJ110" s="1">
        <v>0</v>
      </c>
      <c r="AL110" s="1">
        <v>0</v>
      </c>
      <c r="AM110" s="1">
        <v>0</v>
      </c>
      <c r="AN110" s="1">
        <v>0</v>
      </c>
    </row>
    <row r="111" spans="17:40">
      <c r="Q111" s="1"/>
      <c r="AC111" s="1">
        <v>21</v>
      </c>
      <c r="AD111" s="1">
        <v>0</v>
      </c>
      <c r="AE111" s="1">
        <v>0</v>
      </c>
      <c r="AF111" s="1">
        <f t="shared" si="3"/>
        <v>0</v>
      </c>
      <c r="AG111" s="1">
        <v>0</v>
      </c>
      <c r="AH111" s="1">
        <v>0</v>
      </c>
      <c r="AI111" s="1">
        <v>0</v>
      </c>
      <c r="AJ111" s="1">
        <v>0</v>
      </c>
      <c r="AL111" s="1">
        <v>0</v>
      </c>
      <c r="AM111" s="1">
        <v>0</v>
      </c>
      <c r="AN111" s="1">
        <v>0</v>
      </c>
    </row>
    <row r="112" spans="17:40">
      <c r="Q112" s="1"/>
      <c r="AC112" s="1">
        <v>22</v>
      </c>
      <c r="AD112" s="1">
        <v>0</v>
      </c>
      <c r="AE112" s="1">
        <v>0</v>
      </c>
      <c r="AF112" s="1">
        <f t="shared" si="3"/>
        <v>0</v>
      </c>
      <c r="AG112" s="1">
        <v>0</v>
      </c>
      <c r="AH112" s="1">
        <v>0</v>
      </c>
      <c r="AI112" s="1">
        <v>0</v>
      </c>
      <c r="AJ112" s="1">
        <v>0</v>
      </c>
      <c r="AL112" s="1">
        <v>0</v>
      </c>
      <c r="AM112" s="1">
        <v>0</v>
      </c>
      <c r="AN112" s="1">
        <v>0</v>
      </c>
    </row>
    <row r="113" spans="17:40">
      <c r="Q113" s="1"/>
      <c r="AC113" s="1">
        <v>23</v>
      </c>
      <c r="AD113" s="1">
        <v>0</v>
      </c>
      <c r="AE113" s="1">
        <v>0</v>
      </c>
      <c r="AF113" s="1">
        <f t="shared" si="3"/>
        <v>0</v>
      </c>
      <c r="AG113" s="1">
        <v>0</v>
      </c>
      <c r="AH113" s="1">
        <v>0</v>
      </c>
      <c r="AI113" s="1">
        <v>0</v>
      </c>
      <c r="AJ113" s="1">
        <v>0</v>
      </c>
      <c r="AL113" s="1">
        <v>0</v>
      </c>
      <c r="AM113" s="1">
        <v>0</v>
      </c>
      <c r="AN113" s="1">
        <v>0</v>
      </c>
    </row>
    <row r="114" spans="17:40">
      <c r="Q114" s="1"/>
      <c r="AC114" s="1">
        <v>24</v>
      </c>
      <c r="AD114" s="1">
        <v>0</v>
      </c>
      <c r="AE114" s="1">
        <v>0</v>
      </c>
      <c r="AF114" s="1">
        <f t="shared" si="3"/>
        <v>0</v>
      </c>
      <c r="AG114" s="1">
        <v>0</v>
      </c>
      <c r="AH114" s="1">
        <v>0</v>
      </c>
      <c r="AI114" s="1">
        <v>0</v>
      </c>
      <c r="AJ114" s="1">
        <v>0</v>
      </c>
      <c r="AL114" s="1">
        <v>0</v>
      </c>
      <c r="AM114" s="1">
        <v>0</v>
      </c>
      <c r="AN114" s="1">
        <v>0</v>
      </c>
    </row>
    <row r="115" spans="17:40">
      <c r="Q115" s="1"/>
      <c r="AC115" s="1">
        <v>25</v>
      </c>
      <c r="AD115" s="1">
        <v>0</v>
      </c>
      <c r="AE115" s="1">
        <v>0</v>
      </c>
      <c r="AF115" s="1">
        <f t="shared" si="3"/>
        <v>0</v>
      </c>
      <c r="AG115" s="1">
        <v>0</v>
      </c>
      <c r="AH115" s="1">
        <v>0</v>
      </c>
      <c r="AI115" s="1">
        <v>0</v>
      </c>
      <c r="AJ115" s="1">
        <v>0</v>
      </c>
      <c r="AL115" s="1">
        <v>0</v>
      </c>
      <c r="AM115" s="1">
        <v>0</v>
      </c>
      <c r="AN115" s="1">
        <v>0</v>
      </c>
    </row>
    <row r="116" spans="17:40">
      <c r="Q116" s="1"/>
      <c r="AC116" s="1">
        <v>26</v>
      </c>
      <c r="AD116" s="1">
        <v>0</v>
      </c>
      <c r="AE116" s="1">
        <v>0</v>
      </c>
      <c r="AF116" s="1">
        <f t="shared" si="3"/>
        <v>0</v>
      </c>
      <c r="AG116" s="1">
        <v>0</v>
      </c>
      <c r="AH116" s="1">
        <v>0</v>
      </c>
      <c r="AI116" s="1">
        <v>0</v>
      </c>
      <c r="AJ116" s="1">
        <v>0</v>
      </c>
      <c r="AL116" s="1">
        <v>0</v>
      </c>
      <c r="AM116" s="1">
        <v>0</v>
      </c>
      <c r="AN116" s="1">
        <v>0</v>
      </c>
    </row>
    <row r="117" spans="17:40">
      <c r="Q117" s="1"/>
      <c r="AC117" s="1">
        <v>27</v>
      </c>
      <c r="AD117" s="1">
        <v>0</v>
      </c>
      <c r="AE117" s="1">
        <v>0</v>
      </c>
      <c r="AF117" s="1">
        <f t="shared" si="3"/>
        <v>0</v>
      </c>
      <c r="AG117" s="1">
        <v>0</v>
      </c>
      <c r="AH117" s="1">
        <v>0</v>
      </c>
      <c r="AI117" s="1">
        <v>0</v>
      </c>
      <c r="AJ117" s="1">
        <v>0</v>
      </c>
      <c r="AL117" s="1">
        <v>0</v>
      </c>
      <c r="AM117" s="1">
        <v>0</v>
      </c>
      <c r="AN117" s="1">
        <v>0</v>
      </c>
    </row>
    <row r="118" spans="17:40">
      <c r="Q118" s="1"/>
      <c r="AC118" s="1">
        <v>28</v>
      </c>
      <c r="AD118" s="1">
        <v>0</v>
      </c>
      <c r="AE118" s="1">
        <v>0</v>
      </c>
      <c r="AF118" s="1">
        <f t="shared" si="3"/>
        <v>0</v>
      </c>
      <c r="AG118" s="1">
        <v>0</v>
      </c>
      <c r="AH118" s="1">
        <v>0</v>
      </c>
      <c r="AI118" s="1">
        <v>0</v>
      </c>
      <c r="AJ118" s="1">
        <v>0</v>
      </c>
      <c r="AL118" s="1">
        <v>0</v>
      </c>
      <c r="AM118" s="1">
        <v>0</v>
      </c>
      <c r="AN118" s="1">
        <v>0</v>
      </c>
    </row>
    <row r="119" spans="17:40">
      <c r="Q119" s="1"/>
      <c r="AC119" s="1">
        <v>29</v>
      </c>
      <c r="AD119" s="1">
        <v>0</v>
      </c>
      <c r="AE119" s="1">
        <v>0</v>
      </c>
      <c r="AF119" s="1">
        <f t="shared" si="3"/>
        <v>0</v>
      </c>
      <c r="AG119" s="1">
        <v>0</v>
      </c>
      <c r="AH119" s="1">
        <v>0</v>
      </c>
      <c r="AI119" s="1">
        <v>0</v>
      </c>
      <c r="AJ119" s="1">
        <v>0</v>
      </c>
      <c r="AL119" s="1">
        <v>0</v>
      </c>
      <c r="AM119" s="1">
        <v>0</v>
      </c>
      <c r="AN119" s="1">
        <v>0</v>
      </c>
    </row>
    <row r="120" spans="17:40">
      <c r="Q120" s="1"/>
      <c r="AC120" s="1">
        <v>30</v>
      </c>
      <c r="AD120" s="1">
        <v>0</v>
      </c>
      <c r="AE120" s="1">
        <v>0</v>
      </c>
      <c r="AF120" s="1">
        <f t="shared" si="3"/>
        <v>0</v>
      </c>
      <c r="AG120" s="1">
        <v>0</v>
      </c>
      <c r="AH120" s="1">
        <v>0</v>
      </c>
      <c r="AI120" s="1">
        <v>0</v>
      </c>
      <c r="AJ120" s="1">
        <v>0</v>
      </c>
      <c r="AL120" s="1">
        <v>0</v>
      </c>
      <c r="AM120" s="1">
        <v>0</v>
      </c>
      <c r="AN120" s="1">
        <v>0</v>
      </c>
    </row>
    <row r="121" spans="17:40">
      <c r="Q121" s="1"/>
      <c r="AC121" s="1">
        <v>31</v>
      </c>
      <c r="AD121" s="1">
        <v>0</v>
      </c>
      <c r="AE121" s="1">
        <v>0</v>
      </c>
      <c r="AF121" s="1">
        <f t="shared" si="3"/>
        <v>0</v>
      </c>
      <c r="AG121" s="1">
        <v>0</v>
      </c>
      <c r="AH121" s="1">
        <v>0</v>
      </c>
      <c r="AI121" s="1">
        <v>0</v>
      </c>
      <c r="AJ121" s="1">
        <v>0</v>
      </c>
      <c r="AL121" s="1">
        <v>0</v>
      </c>
      <c r="AM121" s="1">
        <v>0</v>
      </c>
      <c r="AN121" s="1">
        <v>0</v>
      </c>
    </row>
    <row r="122" spans="17:40">
      <c r="Q122" s="1"/>
      <c r="AC122" s="1">
        <v>32</v>
      </c>
      <c r="AD122" s="1">
        <v>0</v>
      </c>
      <c r="AE122" s="1">
        <v>0</v>
      </c>
      <c r="AF122" s="1">
        <f t="shared" si="3"/>
        <v>0</v>
      </c>
      <c r="AG122" s="1">
        <v>0</v>
      </c>
      <c r="AH122" s="1">
        <v>0</v>
      </c>
      <c r="AI122" s="1">
        <v>0</v>
      </c>
      <c r="AJ122" s="1">
        <v>0</v>
      </c>
      <c r="AL122" s="1">
        <v>0</v>
      </c>
      <c r="AM122" s="1">
        <v>0</v>
      </c>
      <c r="AN122" s="1">
        <v>0</v>
      </c>
    </row>
    <row r="123" spans="17:40">
      <c r="Q123" s="1"/>
      <c r="AC123" s="1">
        <v>33</v>
      </c>
      <c r="AD123" s="1">
        <v>0</v>
      </c>
      <c r="AE123" s="1">
        <v>0</v>
      </c>
      <c r="AF123" s="1">
        <f t="shared" ref="AF123:AF154" si="4">AD123</f>
        <v>0</v>
      </c>
      <c r="AG123" s="1">
        <v>0</v>
      </c>
      <c r="AH123" s="1">
        <v>0</v>
      </c>
      <c r="AI123" s="1">
        <v>0</v>
      </c>
      <c r="AJ123" s="1">
        <v>0</v>
      </c>
      <c r="AL123" s="1">
        <v>0</v>
      </c>
      <c r="AM123" s="1">
        <v>0</v>
      </c>
      <c r="AN123" s="1">
        <v>0</v>
      </c>
    </row>
    <row r="124" spans="17:40">
      <c r="Q124" s="1"/>
      <c r="AC124" s="1">
        <v>34</v>
      </c>
      <c r="AD124" s="1">
        <v>0</v>
      </c>
      <c r="AE124" s="1">
        <v>0</v>
      </c>
      <c r="AF124" s="1">
        <f t="shared" si="4"/>
        <v>0</v>
      </c>
      <c r="AG124" s="1">
        <v>0</v>
      </c>
      <c r="AH124" s="1">
        <v>0</v>
      </c>
      <c r="AI124" s="1">
        <v>0</v>
      </c>
      <c r="AJ124" s="1">
        <v>0</v>
      </c>
      <c r="AL124" s="1">
        <v>0</v>
      </c>
      <c r="AM124" s="1">
        <v>0</v>
      </c>
      <c r="AN124" s="1">
        <v>0</v>
      </c>
    </row>
    <row r="125" spans="17:40">
      <c r="Q125" s="1"/>
      <c r="AC125" s="1">
        <v>35</v>
      </c>
      <c r="AD125" s="1">
        <v>0</v>
      </c>
      <c r="AE125" s="1">
        <v>0</v>
      </c>
      <c r="AF125" s="1">
        <f t="shared" si="4"/>
        <v>0</v>
      </c>
      <c r="AG125" s="1">
        <v>0</v>
      </c>
      <c r="AH125" s="1">
        <v>0</v>
      </c>
      <c r="AI125" s="1">
        <v>0</v>
      </c>
      <c r="AJ125" s="1">
        <v>0</v>
      </c>
      <c r="AL125" s="1">
        <v>0</v>
      </c>
      <c r="AM125" s="1">
        <v>0</v>
      </c>
      <c r="AN125" s="1">
        <v>0</v>
      </c>
    </row>
    <row r="126" spans="17:40">
      <c r="Q126" s="1"/>
      <c r="AC126" s="1">
        <v>36</v>
      </c>
      <c r="AD126" s="1">
        <v>0</v>
      </c>
      <c r="AE126" s="1">
        <v>0</v>
      </c>
      <c r="AF126" s="1">
        <f t="shared" si="4"/>
        <v>0</v>
      </c>
      <c r="AG126" s="1">
        <v>0</v>
      </c>
      <c r="AH126" s="1">
        <v>0</v>
      </c>
      <c r="AI126" s="1">
        <v>0</v>
      </c>
      <c r="AJ126" s="1">
        <v>0</v>
      </c>
      <c r="AL126" s="1">
        <v>0</v>
      </c>
      <c r="AM126" s="1">
        <v>0</v>
      </c>
      <c r="AN126" s="1">
        <v>0</v>
      </c>
    </row>
    <row r="127" spans="17:40">
      <c r="Q127" s="1"/>
      <c r="AC127" s="1">
        <v>37</v>
      </c>
      <c r="AD127" s="1">
        <v>0</v>
      </c>
      <c r="AE127" s="1">
        <v>0</v>
      </c>
      <c r="AF127" s="1">
        <f t="shared" si="4"/>
        <v>0</v>
      </c>
      <c r="AG127" s="1">
        <v>0</v>
      </c>
      <c r="AH127" s="1">
        <v>0</v>
      </c>
      <c r="AI127" s="1">
        <v>0</v>
      </c>
      <c r="AJ127" s="1">
        <v>0</v>
      </c>
      <c r="AL127" s="1">
        <v>0</v>
      </c>
      <c r="AM127" s="1">
        <v>0</v>
      </c>
      <c r="AN127" s="1">
        <v>0</v>
      </c>
    </row>
    <row r="128" spans="17:40">
      <c r="Q128" s="1"/>
      <c r="AC128" s="1">
        <v>38</v>
      </c>
      <c r="AD128" s="1">
        <v>0</v>
      </c>
      <c r="AE128" s="1">
        <v>0</v>
      </c>
      <c r="AF128" s="1">
        <f t="shared" si="4"/>
        <v>0</v>
      </c>
      <c r="AG128" s="1">
        <v>0</v>
      </c>
      <c r="AH128" s="1">
        <v>0</v>
      </c>
      <c r="AI128" s="1">
        <v>0</v>
      </c>
      <c r="AJ128" s="1">
        <v>0</v>
      </c>
      <c r="AL128" s="1">
        <v>0</v>
      </c>
      <c r="AM128" s="1">
        <v>0</v>
      </c>
      <c r="AN128" s="1">
        <v>0</v>
      </c>
    </row>
    <row r="129" spans="17:40">
      <c r="Q129" s="1"/>
      <c r="AC129" s="1">
        <v>39</v>
      </c>
      <c r="AD129" s="1">
        <v>0</v>
      </c>
      <c r="AE129" s="1">
        <v>0</v>
      </c>
      <c r="AF129" s="1">
        <f t="shared" si="4"/>
        <v>0</v>
      </c>
      <c r="AG129" s="1">
        <v>0</v>
      </c>
      <c r="AH129" s="1">
        <v>0</v>
      </c>
      <c r="AI129" s="1">
        <v>0</v>
      </c>
      <c r="AJ129" s="1">
        <v>0</v>
      </c>
      <c r="AL129" s="1">
        <v>0</v>
      </c>
      <c r="AM129" s="1">
        <v>0</v>
      </c>
      <c r="AN129" s="1">
        <v>0</v>
      </c>
    </row>
    <row r="130" spans="17:40">
      <c r="Q130" s="1"/>
      <c r="AC130" s="1">
        <v>40</v>
      </c>
      <c r="AD130" s="1">
        <v>0</v>
      </c>
      <c r="AE130" s="1">
        <v>0</v>
      </c>
      <c r="AF130" s="1">
        <f t="shared" si="4"/>
        <v>0</v>
      </c>
      <c r="AG130" s="1">
        <v>0</v>
      </c>
      <c r="AH130" s="1">
        <v>0</v>
      </c>
      <c r="AI130" s="1">
        <v>0</v>
      </c>
      <c r="AJ130" s="1">
        <v>0</v>
      </c>
      <c r="AL130" s="1">
        <v>0</v>
      </c>
      <c r="AM130" s="1">
        <v>0</v>
      </c>
      <c r="AN130" s="1">
        <v>0</v>
      </c>
    </row>
    <row r="131" spans="17:40">
      <c r="Q131" s="1"/>
      <c r="AC131" s="1">
        <v>41</v>
      </c>
      <c r="AD131" s="1">
        <v>0</v>
      </c>
      <c r="AE131" s="1">
        <v>0</v>
      </c>
      <c r="AF131" s="1">
        <f t="shared" si="4"/>
        <v>0</v>
      </c>
      <c r="AG131" s="1">
        <v>0</v>
      </c>
      <c r="AH131" s="1">
        <v>0</v>
      </c>
      <c r="AI131" s="1">
        <v>0</v>
      </c>
      <c r="AJ131" s="1">
        <v>0</v>
      </c>
      <c r="AL131" s="1">
        <v>0</v>
      </c>
      <c r="AM131" s="1">
        <v>0</v>
      </c>
      <c r="AN131" s="1">
        <v>0</v>
      </c>
    </row>
    <row r="132" spans="17:40">
      <c r="Q132" s="1"/>
      <c r="AC132" s="1">
        <v>42</v>
      </c>
      <c r="AD132" s="1">
        <v>0</v>
      </c>
      <c r="AE132" s="1">
        <v>0</v>
      </c>
      <c r="AF132" s="1">
        <f t="shared" si="4"/>
        <v>0</v>
      </c>
      <c r="AG132" s="1">
        <v>0</v>
      </c>
      <c r="AH132" s="1">
        <v>0</v>
      </c>
      <c r="AI132" s="1">
        <v>0</v>
      </c>
      <c r="AJ132" s="1">
        <v>0</v>
      </c>
      <c r="AL132" s="1">
        <v>0</v>
      </c>
      <c r="AM132" s="1">
        <v>0</v>
      </c>
      <c r="AN132" s="1">
        <v>0</v>
      </c>
    </row>
    <row r="133" spans="17:40">
      <c r="Q133" s="1"/>
      <c r="AC133" s="1">
        <v>43</v>
      </c>
      <c r="AD133" s="1">
        <v>0</v>
      </c>
      <c r="AE133" s="1">
        <v>0</v>
      </c>
      <c r="AF133" s="1">
        <f t="shared" si="4"/>
        <v>0</v>
      </c>
      <c r="AG133" s="1">
        <v>0</v>
      </c>
      <c r="AH133" s="1">
        <v>0</v>
      </c>
      <c r="AI133" s="1">
        <v>0</v>
      </c>
      <c r="AJ133" s="1">
        <v>0</v>
      </c>
      <c r="AL133" s="1">
        <v>0</v>
      </c>
      <c r="AM133" s="1">
        <v>0</v>
      </c>
      <c r="AN133" s="1">
        <v>0</v>
      </c>
    </row>
    <row r="134" spans="17:40">
      <c r="Q134" s="1"/>
      <c r="AC134" s="1">
        <v>44</v>
      </c>
      <c r="AD134" s="1">
        <v>0</v>
      </c>
      <c r="AE134" s="1">
        <v>0</v>
      </c>
      <c r="AF134" s="1">
        <f t="shared" si="4"/>
        <v>0</v>
      </c>
      <c r="AG134" s="1">
        <v>0</v>
      </c>
      <c r="AH134" s="1">
        <v>0</v>
      </c>
      <c r="AI134" s="1">
        <v>0</v>
      </c>
      <c r="AJ134" s="1">
        <v>0</v>
      </c>
      <c r="AL134" s="1">
        <v>0</v>
      </c>
      <c r="AM134" s="1">
        <v>0</v>
      </c>
      <c r="AN134" s="1">
        <v>0</v>
      </c>
    </row>
    <row r="135" spans="17:40">
      <c r="Q135" s="1"/>
      <c r="AC135" s="1">
        <v>45</v>
      </c>
      <c r="AD135" s="1">
        <v>0</v>
      </c>
      <c r="AE135" s="1">
        <v>0</v>
      </c>
      <c r="AF135" s="1">
        <f t="shared" si="4"/>
        <v>0</v>
      </c>
      <c r="AG135" s="1">
        <v>0</v>
      </c>
      <c r="AH135" s="1">
        <v>0</v>
      </c>
      <c r="AI135" s="1">
        <v>0</v>
      </c>
      <c r="AJ135" s="1">
        <v>0</v>
      </c>
      <c r="AL135" s="1">
        <v>0</v>
      </c>
      <c r="AM135" s="1">
        <v>0</v>
      </c>
      <c r="AN135" s="1">
        <v>0</v>
      </c>
    </row>
    <row r="136" spans="17:40">
      <c r="Q136" s="1"/>
      <c r="AC136" s="1">
        <v>46</v>
      </c>
      <c r="AD136" s="1">
        <v>0</v>
      </c>
      <c r="AE136" s="1">
        <v>0</v>
      </c>
      <c r="AF136" s="1">
        <f t="shared" si="4"/>
        <v>0</v>
      </c>
      <c r="AG136" s="1">
        <v>0</v>
      </c>
      <c r="AH136" s="1">
        <v>0</v>
      </c>
      <c r="AI136" s="1">
        <v>0</v>
      </c>
      <c r="AJ136" s="1">
        <v>0</v>
      </c>
      <c r="AL136" s="1">
        <v>0</v>
      </c>
      <c r="AM136" s="1">
        <v>0</v>
      </c>
      <c r="AN136" s="1">
        <v>0</v>
      </c>
    </row>
    <row r="137" spans="17:40">
      <c r="Q137" s="1"/>
      <c r="AC137" s="1">
        <v>47</v>
      </c>
      <c r="AD137" s="1">
        <v>0</v>
      </c>
      <c r="AE137" s="1">
        <v>0</v>
      </c>
      <c r="AF137" s="1">
        <f t="shared" si="4"/>
        <v>0</v>
      </c>
      <c r="AG137" s="1">
        <v>0</v>
      </c>
      <c r="AH137" s="1">
        <v>0</v>
      </c>
      <c r="AI137" s="1">
        <v>0</v>
      </c>
      <c r="AJ137" s="1">
        <v>0</v>
      </c>
      <c r="AL137" s="1">
        <v>0</v>
      </c>
      <c r="AM137" s="1">
        <v>0</v>
      </c>
      <c r="AN137" s="1">
        <v>0</v>
      </c>
    </row>
    <row r="138" spans="17:40">
      <c r="Q138" s="1"/>
      <c r="AC138" s="1">
        <v>48</v>
      </c>
      <c r="AD138" s="1">
        <v>0</v>
      </c>
      <c r="AE138" s="1">
        <v>0</v>
      </c>
      <c r="AF138" s="1">
        <f t="shared" si="4"/>
        <v>0</v>
      </c>
      <c r="AG138" s="1">
        <v>0</v>
      </c>
      <c r="AH138" s="1">
        <v>0</v>
      </c>
      <c r="AI138" s="1">
        <v>0</v>
      </c>
      <c r="AJ138" s="1">
        <v>0</v>
      </c>
      <c r="AL138" s="1">
        <v>0</v>
      </c>
      <c r="AM138" s="1">
        <v>0</v>
      </c>
      <c r="AN138" s="1">
        <v>0</v>
      </c>
    </row>
    <row r="139" spans="17:40">
      <c r="Q139" s="1"/>
      <c r="AC139" s="1">
        <v>49</v>
      </c>
      <c r="AD139" s="1">
        <v>0</v>
      </c>
      <c r="AE139" s="1">
        <v>0</v>
      </c>
      <c r="AF139" s="1">
        <f t="shared" si="4"/>
        <v>0</v>
      </c>
      <c r="AG139" s="1">
        <v>0</v>
      </c>
      <c r="AH139" s="1">
        <v>0</v>
      </c>
      <c r="AI139" s="1">
        <v>0</v>
      </c>
      <c r="AJ139" s="1">
        <v>0</v>
      </c>
      <c r="AL139" s="1">
        <v>0</v>
      </c>
      <c r="AM139" s="1">
        <v>0</v>
      </c>
      <c r="AN139" s="1">
        <v>0</v>
      </c>
    </row>
    <row r="140" spans="17:40">
      <c r="Q140" s="1"/>
      <c r="AC140" s="1">
        <v>50</v>
      </c>
      <c r="AD140" s="1">
        <v>0</v>
      </c>
      <c r="AE140" s="1">
        <v>0</v>
      </c>
      <c r="AF140" s="1">
        <f t="shared" si="4"/>
        <v>0</v>
      </c>
      <c r="AG140" s="1">
        <v>0</v>
      </c>
      <c r="AH140" s="1">
        <v>0</v>
      </c>
      <c r="AI140" s="1">
        <v>0</v>
      </c>
      <c r="AJ140" s="1">
        <v>0</v>
      </c>
      <c r="AL140" s="1">
        <v>0</v>
      </c>
      <c r="AM140" s="1">
        <v>0</v>
      </c>
      <c r="AN140" s="1">
        <v>0</v>
      </c>
    </row>
    <row r="141" spans="17:40">
      <c r="Q141" s="1"/>
      <c r="AC141" s="1">
        <v>51</v>
      </c>
      <c r="AD141" s="1">
        <v>0</v>
      </c>
      <c r="AE141" s="1">
        <v>0</v>
      </c>
      <c r="AF141" s="1">
        <f t="shared" si="4"/>
        <v>0</v>
      </c>
      <c r="AG141" s="1">
        <v>0</v>
      </c>
      <c r="AH141" s="1">
        <v>0</v>
      </c>
      <c r="AI141" s="1">
        <v>0</v>
      </c>
      <c r="AJ141" s="1">
        <v>0</v>
      </c>
      <c r="AL141" s="1">
        <v>0</v>
      </c>
      <c r="AM141" s="1">
        <v>0</v>
      </c>
      <c r="AN141" s="1">
        <v>0</v>
      </c>
    </row>
    <row r="142" spans="17:40">
      <c r="Q142" s="1"/>
      <c r="AC142" s="1">
        <v>52</v>
      </c>
      <c r="AD142" s="1">
        <v>0</v>
      </c>
      <c r="AE142" s="1">
        <v>0</v>
      </c>
      <c r="AF142" s="1">
        <f t="shared" si="4"/>
        <v>0</v>
      </c>
      <c r="AG142" s="1">
        <v>0</v>
      </c>
      <c r="AH142" s="1">
        <v>0</v>
      </c>
      <c r="AI142" s="1">
        <v>0</v>
      </c>
      <c r="AJ142" s="1">
        <v>0</v>
      </c>
      <c r="AL142" s="1">
        <v>0</v>
      </c>
      <c r="AM142" s="1">
        <v>0</v>
      </c>
      <c r="AN142" s="1">
        <v>0</v>
      </c>
    </row>
    <row r="143" spans="17:40">
      <c r="Q143" s="1"/>
      <c r="AC143" s="1">
        <v>53</v>
      </c>
      <c r="AD143" s="1">
        <v>0</v>
      </c>
      <c r="AE143" s="1">
        <v>0</v>
      </c>
      <c r="AF143" s="1">
        <f t="shared" si="4"/>
        <v>0</v>
      </c>
      <c r="AG143" s="1">
        <v>0</v>
      </c>
      <c r="AH143" s="1">
        <v>0</v>
      </c>
      <c r="AI143" s="1">
        <v>0</v>
      </c>
      <c r="AJ143" s="1">
        <v>0</v>
      </c>
      <c r="AL143" s="1">
        <v>0</v>
      </c>
      <c r="AM143" s="1">
        <v>0</v>
      </c>
      <c r="AN143" s="1">
        <v>0</v>
      </c>
    </row>
    <row r="144" spans="17:40">
      <c r="Q144" s="1"/>
      <c r="AC144" s="1">
        <v>54</v>
      </c>
      <c r="AD144" s="1">
        <v>0</v>
      </c>
      <c r="AE144" s="1">
        <v>0</v>
      </c>
      <c r="AF144" s="1">
        <f t="shared" si="4"/>
        <v>0</v>
      </c>
      <c r="AG144" s="1">
        <v>0</v>
      </c>
      <c r="AH144" s="1">
        <v>0</v>
      </c>
      <c r="AI144" s="1">
        <v>0</v>
      </c>
      <c r="AJ144" s="1">
        <v>0</v>
      </c>
      <c r="AL144" s="1">
        <v>0</v>
      </c>
      <c r="AM144" s="1">
        <v>0</v>
      </c>
      <c r="AN144" s="1">
        <v>0</v>
      </c>
    </row>
    <row r="145" spans="17:40">
      <c r="Q145" s="1"/>
      <c r="AC145" s="1">
        <v>55</v>
      </c>
      <c r="AD145" s="1">
        <v>0</v>
      </c>
      <c r="AE145" s="1">
        <v>0</v>
      </c>
      <c r="AF145" s="1">
        <f t="shared" si="4"/>
        <v>0</v>
      </c>
      <c r="AG145" s="1">
        <v>0</v>
      </c>
      <c r="AH145" s="1">
        <v>0</v>
      </c>
      <c r="AI145" s="1">
        <v>0</v>
      </c>
      <c r="AJ145" s="1">
        <v>0</v>
      </c>
      <c r="AL145" s="1">
        <v>0</v>
      </c>
      <c r="AM145" s="1">
        <v>0</v>
      </c>
      <c r="AN145" s="1">
        <v>0</v>
      </c>
    </row>
    <row r="146" spans="17:40">
      <c r="Q146" s="1"/>
      <c r="AC146" s="1">
        <v>56</v>
      </c>
      <c r="AD146" s="1">
        <v>0</v>
      </c>
      <c r="AE146" s="1">
        <v>0</v>
      </c>
      <c r="AF146" s="1">
        <f t="shared" si="4"/>
        <v>0</v>
      </c>
      <c r="AG146" s="1">
        <v>0</v>
      </c>
      <c r="AH146" s="1">
        <v>0</v>
      </c>
      <c r="AI146" s="1">
        <v>0</v>
      </c>
      <c r="AJ146" s="1">
        <v>0</v>
      </c>
      <c r="AL146" s="1">
        <v>0</v>
      </c>
      <c r="AM146" s="1">
        <v>0</v>
      </c>
      <c r="AN146" s="1">
        <v>0</v>
      </c>
    </row>
    <row r="147" spans="17:40">
      <c r="Q147" s="1"/>
      <c r="AC147" s="1">
        <v>57</v>
      </c>
      <c r="AD147" s="1">
        <v>0</v>
      </c>
      <c r="AE147" s="1">
        <v>0</v>
      </c>
      <c r="AF147" s="1">
        <f t="shared" si="4"/>
        <v>0</v>
      </c>
      <c r="AG147" s="1">
        <v>0</v>
      </c>
      <c r="AH147" s="1">
        <v>0</v>
      </c>
      <c r="AI147" s="1">
        <v>0</v>
      </c>
      <c r="AJ147" s="1">
        <v>0</v>
      </c>
      <c r="AL147" s="1">
        <v>0</v>
      </c>
      <c r="AM147" s="1">
        <v>0</v>
      </c>
      <c r="AN147" s="1">
        <v>0</v>
      </c>
    </row>
    <row r="148" spans="17:40">
      <c r="Q148" s="1"/>
      <c r="AC148" s="1">
        <v>58</v>
      </c>
      <c r="AD148" s="1">
        <v>0</v>
      </c>
      <c r="AE148" s="1">
        <v>0</v>
      </c>
      <c r="AF148" s="1">
        <f t="shared" si="4"/>
        <v>0</v>
      </c>
      <c r="AG148" s="1">
        <v>0</v>
      </c>
      <c r="AH148" s="1">
        <v>0</v>
      </c>
      <c r="AI148" s="1">
        <v>0</v>
      </c>
      <c r="AJ148" s="1">
        <v>0</v>
      </c>
      <c r="AL148" s="1">
        <v>0</v>
      </c>
      <c r="AM148" s="1">
        <v>0</v>
      </c>
      <c r="AN148" s="1">
        <v>0</v>
      </c>
    </row>
    <row r="149" spans="17:40">
      <c r="Q149" s="1"/>
      <c r="AC149" s="1">
        <v>59</v>
      </c>
      <c r="AD149" s="1">
        <v>0</v>
      </c>
      <c r="AE149" s="1">
        <v>0</v>
      </c>
      <c r="AF149" s="1">
        <f t="shared" si="4"/>
        <v>0</v>
      </c>
      <c r="AG149" s="1">
        <v>0</v>
      </c>
      <c r="AH149" s="1">
        <v>0</v>
      </c>
      <c r="AI149" s="1">
        <v>0</v>
      </c>
      <c r="AJ149" s="1">
        <v>0</v>
      </c>
      <c r="AL149" s="1">
        <v>0</v>
      </c>
      <c r="AM149" s="1">
        <v>0</v>
      </c>
      <c r="AN149" s="1">
        <v>0</v>
      </c>
    </row>
    <row r="150" spans="17:40">
      <c r="Q150" s="1"/>
      <c r="AC150" s="1">
        <v>60</v>
      </c>
      <c r="AD150" s="1">
        <v>0</v>
      </c>
      <c r="AE150" s="1">
        <v>0</v>
      </c>
      <c r="AF150" s="1">
        <f t="shared" si="4"/>
        <v>0</v>
      </c>
      <c r="AG150" s="1">
        <v>0</v>
      </c>
      <c r="AH150" s="1">
        <v>0</v>
      </c>
      <c r="AI150" s="1">
        <v>0</v>
      </c>
      <c r="AJ150" s="1">
        <v>0</v>
      </c>
      <c r="AL150" s="1">
        <v>0</v>
      </c>
      <c r="AM150" s="1">
        <v>0</v>
      </c>
      <c r="AN150" s="1">
        <v>0</v>
      </c>
    </row>
    <row r="151" spans="17:40">
      <c r="Q151" s="1"/>
      <c r="AC151" s="1">
        <v>61</v>
      </c>
      <c r="AD151" s="1">
        <v>0</v>
      </c>
      <c r="AE151" s="1">
        <v>0</v>
      </c>
      <c r="AF151" s="1">
        <f t="shared" si="4"/>
        <v>0</v>
      </c>
      <c r="AG151" s="1">
        <v>0</v>
      </c>
      <c r="AH151" s="1">
        <v>0</v>
      </c>
      <c r="AI151" s="1">
        <v>0</v>
      </c>
      <c r="AJ151" s="1">
        <v>0</v>
      </c>
      <c r="AL151" s="1">
        <v>0</v>
      </c>
      <c r="AM151" s="1">
        <v>0</v>
      </c>
      <c r="AN151" s="1">
        <v>0</v>
      </c>
    </row>
    <row r="152" spans="17:40">
      <c r="Q152" s="1"/>
      <c r="AC152" s="1">
        <v>62</v>
      </c>
      <c r="AD152" s="1">
        <v>0</v>
      </c>
      <c r="AE152" s="1">
        <v>0</v>
      </c>
      <c r="AF152" s="1">
        <f t="shared" si="4"/>
        <v>0</v>
      </c>
      <c r="AG152" s="1">
        <v>0</v>
      </c>
      <c r="AH152" s="1">
        <v>0</v>
      </c>
      <c r="AI152" s="1">
        <v>0</v>
      </c>
      <c r="AJ152" s="1">
        <v>0</v>
      </c>
      <c r="AL152" s="1">
        <v>0</v>
      </c>
      <c r="AM152" s="1">
        <v>0</v>
      </c>
      <c r="AN152" s="1">
        <v>0</v>
      </c>
    </row>
    <row r="153" spans="17:40">
      <c r="Q153" s="1"/>
      <c r="AC153" s="1">
        <v>63</v>
      </c>
      <c r="AD153" s="1">
        <v>0</v>
      </c>
      <c r="AE153" s="1">
        <v>0</v>
      </c>
      <c r="AF153" s="1">
        <f t="shared" si="4"/>
        <v>0</v>
      </c>
      <c r="AG153" s="1">
        <v>0</v>
      </c>
      <c r="AH153" s="1">
        <v>0</v>
      </c>
      <c r="AI153" s="1">
        <v>0</v>
      </c>
      <c r="AJ153" s="1">
        <v>0</v>
      </c>
      <c r="AL153" s="1">
        <v>0</v>
      </c>
      <c r="AM153" s="1">
        <v>0</v>
      </c>
      <c r="AN153" s="1">
        <v>0</v>
      </c>
    </row>
    <row r="154" spans="17:40">
      <c r="Q154" s="1"/>
      <c r="AC154" s="1">
        <v>64</v>
      </c>
      <c r="AD154" s="1">
        <v>0</v>
      </c>
      <c r="AE154" s="1">
        <v>0</v>
      </c>
      <c r="AF154" s="1">
        <f t="shared" si="4"/>
        <v>0</v>
      </c>
      <c r="AG154" s="1">
        <v>0</v>
      </c>
      <c r="AH154" s="1">
        <v>0</v>
      </c>
      <c r="AI154" s="1">
        <v>0</v>
      </c>
      <c r="AJ154" s="1">
        <v>0</v>
      </c>
      <c r="AL154" s="1">
        <v>0</v>
      </c>
      <c r="AM154" s="1">
        <v>0</v>
      </c>
      <c r="AN154" s="1">
        <v>0</v>
      </c>
    </row>
    <row r="155" spans="17:40">
      <c r="Q155" s="1"/>
      <c r="AC155" s="1">
        <v>65</v>
      </c>
      <c r="AD155" s="1">
        <v>0</v>
      </c>
      <c r="AE155" s="1">
        <v>0</v>
      </c>
      <c r="AF155" s="1">
        <f t="shared" ref="AF155:AF189" si="5">AD155</f>
        <v>0</v>
      </c>
      <c r="AG155" s="1">
        <v>0</v>
      </c>
      <c r="AH155" s="1">
        <v>0</v>
      </c>
      <c r="AI155" s="1">
        <v>0</v>
      </c>
      <c r="AJ155" s="1">
        <v>0</v>
      </c>
      <c r="AL155" s="1">
        <v>0</v>
      </c>
      <c r="AM155" s="1">
        <v>0</v>
      </c>
      <c r="AN155" s="1">
        <v>0</v>
      </c>
    </row>
    <row r="156" spans="17:40">
      <c r="Q156" s="1"/>
      <c r="AC156" s="1">
        <v>66</v>
      </c>
      <c r="AD156" s="1">
        <v>0</v>
      </c>
      <c r="AE156" s="1">
        <v>0</v>
      </c>
      <c r="AF156" s="1">
        <f t="shared" si="5"/>
        <v>0</v>
      </c>
      <c r="AG156" s="1">
        <v>0</v>
      </c>
      <c r="AH156" s="1">
        <v>0</v>
      </c>
      <c r="AI156" s="1">
        <v>0</v>
      </c>
      <c r="AJ156" s="1">
        <v>0</v>
      </c>
      <c r="AL156" s="1">
        <v>0</v>
      </c>
      <c r="AM156" s="1">
        <v>0</v>
      </c>
      <c r="AN156" s="1">
        <v>0</v>
      </c>
    </row>
    <row r="157" spans="17:40">
      <c r="Q157" s="1"/>
      <c r="AC157" s="1">
        <v>67</v>
      </c>
      <c r="AD157" s="1">
        <v>0</v>
      </c>
      <c r="AE157" s="1">
        <v>0</v>
      </c>
      <c r="AF157" s="1">
        <f t="shared" si="5"/>
        <v>0</v>
      </c>
      <c r="AG157" s="1">
        <v>0</v>
      </c>
      <c r="AH157" s="1">
        <v>0</v>
      </c>
      <c r="AI157" s="1">
        <v>0</v>
      </c>
      <c r="AJ157" s="1">
        <v>0</v>
      </c>
      <c r="AL157" s="1">
        <v>0</v>
      </c>
      <c r="AM157" s="1">
        <v>0</v>
      </c>
      <c r="AN157" s="1">
        <v>0</v>
      </c>
    </row>
    <row r="158" spans="17:40">
      <c r="Q158" s="1"/>
      <c r="AC158" s="1">
        <v>68</v>
      </c>
      <c r="AD158" s="1">
        <v>0</v>
      </c>
      <c r="AE158" s="1">
        <v>0</v>
      </c>
      <c r="AF158" s="1">
        <f t="shared" si="5"/>
        <v>0</v>
      </c>
      <c r="AG158" s="1">
        <v>0</v>
      </c>
      <c r="AH158" s="1">
        <v>0</v>
      </c>
      <c r="AI158" s="1">
        <v>0</v>
      </c>
      <c r="AJ158" s="1">
        <v>0</v>
      </c>
      <c r="AL158" s="1">
        <v>0</v>
      </c>
      <c r="AM158" s="1">
        <v>0</v>
      </c>
      <c r="AN158" s="1">
        <v>0</v>
      </c>
    </row>
    <row r="159" spans="17:40">
      <c r="Q159" s="1"/>
      <c r="AC159" s="1">
        <v>69</v>
      </c>
      <c r="AD159" s="1">
        <v>0</v>
      </c>
      <c r="AE159" s="1">
        <v>0</v>
      </c>
      <c r="AF159" s="1">
        <f t="shared" si="5"/>
        <v>0</v>
      </c>
      <c r="AG159" s="1">
        <v>0</v>
      </c>
      <c r="AH159" s="1">
        <v>0</v>
      </c>
      <c r="AI159" s="1">
        <v>0</v>
      </c>
      <c r="AJ159" s="1">
        <v>0</v>
      </c>
      <c r="AL159" s="1">
        <v>0</v>
      </c>
      <c r="AM159" s="1">
        <v>0</v>
      </c>
      <c r="AN159" s="1">
        <v>0</v>
      </c>
    </row>
    <row r="160" spans="17:40">
      <c r="Q160" s="1"/>
      <c r="AC160" s="1">
        <v>70</v>
      </c>
      <c r="AD160" s="1">
        <v>0</v>
      </c>
      <c r="AE160" s="1">
        <v>0</v>
      </c>
      <c r="AF160" s="1">
        <f t="shared" si="5"/>
        <v>0</v>
      </c>
      <c r="AG160" s="1">
        <v>0</v>
      </c>
      <c r="AH160" s="1">
        <v>0</v>
      </c>
      <c r="AI160" s="1">
        <v>0</v>
      </c>
      <c r="AJ160" s="1">
        <v>0</v>
      </c>
      <c r="AL160" s="1">
        <v>0</v>
      </c>
      <c r="AM160" s="1">
        <v>0</v>
      </c>
      <c r="AN160" s="1">
        <v>0</v>
      </c>
    </row>
    <row r="161" spans="17:40">
      <c r="Q161" s="1"/>
      <c r="AC161" s="1">
        <v>71</v>
      </c>
      <c r="AD161" s="1">
        <v>0</v>
      </c>
      <c r="AE161" s="1">
        <v>0</v>
      </c>
      <c r="AF161" s="1">
        <f t="shared" si="5"/>
        <v>0</v>
      </c>
      <c r="AG161" s="1">
        <v>0</v>
      </c>
      <c r="AH161" s="1">
        <v>0</v>
      </c>
      <c r="AI161" s="1">
        <v>0</v>
      </c>
      <c r="AJ161" s="1">
        <v>0</v>
      </c>
      <c r="AL161" s="1">
        <v>0</v>
      </c>
      <c r="AM161" s="1">
        <v>0</v>
      </c>
      <c r="AN161" s="1">
        <v>0</v>
      </c>
    </row>
    <row r="162" spans="17:40">
      <c r="Q162" s="1"/>
      <c r="AC162" s="1">
        <v>72</v>
      </c>
      <c r="AD162" s="1">
        <v>0</v>
      </c>
      <c r="AE162" s="1">
        <v>0</v>
      </c>
      <c r="AF162" s="1">
        <f t="shared" si="5"/>
        <v>0</v>
      </c>
      <c r="AG162" s="1">
        <v>0</v>
      </c>
      <c r="AH162" s="1">
        <v>0</v>
      </c>
      <c r="AI162" s="1">
        <v>0</v>
      </c>
      <c r="AJ162" s="1">
        <v>0</v>
      </c>
      <c r="AL162" s="1">
        <v>0</v>
      </c>
      <c r="AM162" s="1">
        <v>0</v>
      </c>
      <c r="AN162" s="1">
        <v>0</v>
      </c>
    </row>
    <row r="163" spans="17:40">
      <c r="Q163" s="1"/>
      <c r="AC163" s="1">
        <v>73</v>
      </c>
      <c r="AD163" s="1">
        <v>0</v>
      </c>
      <c r="AE163" s="1">
        <v>0</v>
      </c>
      <c r="AF163" s="1">
        <f t="shared" si="5"/>
        <v>0</v>
      </c>
      <c r="AG163" s="1">
        <v>0</v>
      </c>
      <c r="AH163" s="1">
        <v>0</v>
      </c>
      <c r="AI163" s="1">
        <v>0</v>
      </c>
      <c r="AJ163" s="1">
        <v>0</v>
      </c>
      <c r="AL163" s="1">
        <v>0</v>
      </c>
      <c r="AM163" s="1">
        <v>0</v>
      </c>
      <c r="AN163" s="1">
        <v>0</v>
      </c>
    </row>
    <row r="164" spans="17:40">
      <c r="Q164" s="1"/>
      <c r="AC164" s="1">
        <v>74</v>
      </c>
      <c r="AD164" s="1">
        <v>0</v>
      </c>
      <c r="AE164" s="1">
        <v>0</v>
      </c>
      <c r="AF164" s="1">
        <f t="shared" si="5"/>
        <v>0</v>
      </c>
      <c r="AG164" s="1">
        <v>0</v>
      </c>
      <c r="AH164" s="1">
        <v>0</v>
      </c>
      <c r="AI164" s="1">
        <v>0</v>
      </c>
      <c r="AJ164" s="1">
        <v>0</v>
      </c>
      <c r="AL164" s="1">
        <v>0</v>
      </c>
      <c r="AM164" s="1">
        <v>0</v>
      </c>
      <c r="AN164" s="1">
        <v>0</v>
      </c>
    </row>
    <row r="165" spans="17:40">
      <c r="Q165" s="1"/>
      <c r="AC165" s="1">
        <v>75</v>
      </c>
      <c r="AD165" s="1">
        <v>0</v>
      </c>
      <c r="AE165" s="1">
        <v>0</v>
      </c>
      <c r="AF165" s="1">
        <f t="shared" si="5"/>
        <v>0</v>
      </c>
      <c r="AG165" s="1">
        <v>0</v>
      </c>
      <c r="AH165" s="1">
        <v>0</v>
      </c>
      <c r="AI165" s="1">
        <v>0</v>
      </c>
      <c r="AJ165" s="1">
        <v>0</v>
      </c>
      <c r="AL165" s="1">
        <v>0</v>
      </c>
      <c r="AM165" s="1">
        <v>0</v>
      </c>
      <c r="AN165" s="1">
        <v>0</v>
      </c>
    </row>
    <row r="166" spans="17:40">
      <c r="Q166" s="1"/>
      <c r="AC166" s="1">
        <v>76</v>
      </c>
      <c r="AD166" s="1">
        <v>0</v>
      </c>
      <c r="AE166" s="1">
        <v>0</v>
      </c>
      <c r="AF166" s="1">
        <f t="shared" si="5"/>
        <v>0</v>
      </c>
      <c r="AG166" s="1">
        <v>0</v>
      </c>
      <c r="AH166" s="1">
        <v>0</v>
      </c>
      <c r="AI166" s="1">
        <v>0</v>
      </c>
      <c r="AJ166" s="1">
        <v>0</v>
      </c>
      <c r="AL166" s="1">
        <v>0</v>
      </c>
      <c r="AM166" s="1">
        <v>0</v>
      </c>
      <c r="AN166" s="1">
        <v>0</v>
      </c>
    </row>
    <row r="167" spans="17:40">
      <c r="Q167" s="1"/>
      <c r="AC167" s="1">
        <v>77</v>
      </c>
      <c r="AD167" s="1">
        <v>0</v>
      </c>
      <c r="AE167" s="1">
        <v>0</v>
      </c>
      <c r="AF167" s="1">
        <f t="shared" si="5"/>
        <v>0</v>
      </c>
      <c r="AG167" s="1">
        <v>0</v>
      </c>
      <c r="AH167" s="1">
        <v>0</v>
      </c>
      <c r="AI167" s="1">
        <v>0</v>
      </c>
      <c r="AJ167" s="1">
        <v>0</v>
      </c>
      <c r="AL167" s="1">
        <v>0</v>
      </c>
      <c r="AM167" s="1">
        <v>0</v>
      </c>
      <c r="AN167" s="1">
        <v>0</v>
      </c>
    </row>
    <row r="168" spans="17:40">
      <c r="Q168" s="1"/>
      <c r="AC168" s="1">
        <v>78</v>
      </c>
      <c r="AD168" s="1">
        <v>0</v>
      </c>
      <c r="AE168" s="1">
        <v>0</v>
      </c>
      <c r="AF168" s="1">
        <f t="shared" si="5"/>
        <v>0</v>
      </c>
      <c r="AG168" s="1">
        <v>0</v>
      </c>
      <c r="AH168" s="1">
        <v>0</v>
      </c>
      <c r="AI168" s="1">
        <v>0</v>
      </c>
      <c r="AJ168" s="1">
        <v>0</v>
      </c>
      <c r="AL168" s="1">
        <v>0</v>
      </c>
      <c r="AM168" s="1">
        <v>0</v>
      </c>
      <c r="AN168" s="1">
        <v>0</v>
      </c>
    </row>
    <row r="169" spans="17:40">
      <c r="Q169" s="1"/>
      <c r="AC169" s="1">
        <v>79</v>
      </c>
      <c r="AD169" s="1">
        <v>0</v>
      </c>
      <c r="AE169" s="1">
        <v>0</v>
      </c>
      <c r="AF169" s="1">
        <f t="shared" si="5"/>
        <v>0</v>
      </c>
      <c r="AG169" s="1">
        <v>0</v>
      </c>
      <c r="AH169" s="1">
        <v>0</v>
      </c>
      <c r="AI169" s="1">
        <v>0</v>
      </c>
      <c r="AJ169" s="1">
        <v>0</v>
      </c>
      <c r="AL169" s="1">
        <v>0</v>
      </c>
      <c r="AM169" s="1">
        <v>0</v>
      </c>
      <c r="AN169" s="1">
        <v>0</v>
      </c>
    </row>
    <row r="170" spans="17:40">
      <c r="Q170" s="1"/>
      <c r="AC170" s="1">
        <v>80</v>
      </c>
      <c r="AD170" s="1">
        <v>0</v>
      </c>
      <c r="AE170" s="1">
        <v>0</v>
      </c>
      <c r="AF170" s="1">
        <f t="shared" si="5"/>
        <v>0</v>
      </c>
      <c r="AG170" s="1">
        <v>0</v>
      </c>
      <c r="AH170" s="1">
        <v>0</v>
      </c>
      <c r="AI170" s="1">
        <v>0</v>
      </c>
      <c r="AJ170" s="1">
        <v>0</v>
      </c>
      <c r="AL170" s="1">
        <v>0</v>
      </c>
      <c r="AM170" s="1">
        <v>0</v>
      </c>
      <c r="AN170" s="1">
        <v>0</v>
      </c>
    </row>
    <row r="171" spans="17:40">
      <c r="Q171" s="1"/>
      <c r="AC171" s="1">
        <v>81</v>
      </c>
      <c r="AD171" s="1">
        <v>0</v>
      </c>
      <c r="AE171" s="1">
        <v>0</v>
      </c>
      <c r="AF171" s="1">
        <f t="shared" si="5"/>
        <v>0</v>
      </c>
      <c r="AG171" s="1">
        <v>0</v>
      </c>
      <c r="AH171" s="1">
        <v>0</v>
      </c>
      <c r="AI171" s="1">
        <v>0</v>
      </c>
      <c r="AJ171" s="1">
        <v>0</v>
      </c>
      <c r="AL171" s="1">
        <v>0</v>
      </c>
      <c r="AM171" s="1">
        <v>0</v>
      </c>
      <c r="AN171" s="1">
        <v>0</v>
      </c>
    </row>
    <row r="172" spans="17:40">
      <c r="Q172" s="1"/>
      <c r="AC172" s="1">
        <v>82</v>
      </c>
      <c r="AD172" s="1">
        <v>0</v>
      </c>
      <c r="AE172" s="1">
        <v>0</v>
      </c>
      <c r="AF172" s="1">
        <f t="shared" si="5"/>
        <v>0</v>
      </c>
      <c r="AG172" s="1">
        <v>0</v>
      </c>
      <c r="AH172" s="1">
        <v>0</v>
      </c>
      <c r="AI172" s="1">
        <v>0</v>
      </c>
      <c r="AJ172" s="1">
        <v>0</v>
      </c>
      <c r="AL172" s="1">
        <v>0</v>
      </c>
      <c r="AM172" s="1">
        <v>0</v>
      </c>
      <c r="AN172" s="1">
        <v>0</v>
      </c>
    </row>
    <row r="173" spans="17:40">
      <c r="Q173" s="1"/>
      <c r="AC173" s="1">
        <v>83</v>
      </c>
      <c r="AD173" s="1">
        <v>0</v>
      </c>
      <c r="AE173" s="1">
        <v>0</v>
      </c>
      <c r="AF173" s="1">
        <f t="shared" si="5"/>
        <v>0</v>
      </c>
      <c r="AG173" s="1">
        <v>0</v>
      </c>
      <c r="AH173" s="1">
        <v>0</v>
      </c>
      <c r="AI173" s="1">
        <v>0</v>
      </c>
      <c r="AJ173" s="1">
        <v>0</v>
      </c>
      <c r="AL173" s="1">
        <v>0</v>
      </c>
      <c r="AM173" s="1">
        <v>0</v>
      </c>
      <c r="AN173" s="1">
        <v>0</v>
      </c>
    </row>
    <row r="174" spans="17:40">
      <c r="Q174" s="1"/>
      <c r="AC174" s="1">
        <v>84</v>
      </c>
      <c r="AD174" s="1">
        <v>0</v>
      </c>
      <c r="AE174" s="1">
        <v>0</v>
      </c>
      <c r="AF174" s="1">
        <f t="shared" si="5"/>
        <v>0</v>
      </c>
      <c r="AG174" s="1">
        <v>0</v>
      </c>
      <c r="AH174" s="1">
        <v>0</v>
      </c>
      <c r="AI174" s="1">
        <v>0</v>
      </c>
      <c r="AJ174" s="1">
        <v>0</v>
      </c>
      <c r="AL174" s="1">
        <v>0</v>
      </c>
      <c r="AM174" s="1">
        <v>0</v>
      </c>
      <c r="AN174" s="1">
        <v>0</v>
      </c>
    </row>
    <row r="175" spans="17:40">
      <c r="Q175" s="1"/>
      <c r="AC175" s="1">
        <v>85</v>
      </c>
      <c r="AD175" s="1">
        <v>0</v>
      </c>
      <c r="AE175" s="1">
        <v>0</v>
      </c>
      <c r="AF175" s="1">
        <f t="shared" si="5"/>
        <v>0</v>
      </c>
      <c r="AG175" s="1">
        <v>0</v>
      </c>
      <c r="AH175" s="1">
        <v>0</v>
      </c>
      <c r="AI175" s="1">
        <v>0</v>
      </c>
      <c r="AJ175" s="1">
        <v>0</v>
      </c>
      <c r="AL175" s="1">
        <v>0</v>
      </c>
      <c r="AM175" s="1">
        <v>0</v>
      </c>
      <c r="AN175" s="1">
        <v>0</v>
      </c>
    </row>
    <row r="176" spans="17:40">
      <c r="Q176" s="1"/>
      <c r="AC176" s="1">
        <v>86</v>
      </c>
      <c r="AD176" s="1">
        <v>0</v>
      </c>
      <c r="AE176" s="1">
        <v>0</v>
      </c>
      <c r="AF176" s="1">
        <f t="shared" si="5"/>
        <v>0</v>
      </c>
      <c r="AG176" s="1">
        <v>0</v>
      </c>
      <c r="AH176" s="1">
        <v>0</v>
      </c>
      <c r="AI176" s="1">
        <v>0</v>
      </c>
      <c r="AJ176" s="1">
        <v>0</v>
      </c>
      <c r="AL176" s="1">
        <v>0</v>
      </c>
      <c r="AM176" s="1">
        <v>0</v>
      </c>
      <c r="AN176" s="1">
        <v>0</v>
      </c>
    </row>
    <row r="177" spans="17:40">
      <c r="Q177" s="1"/>
      <c r="AC177" s="1">
        <v>87</v>
      </c>
      <c r="AD177" s="1">
        <v>0</v>
      </c>
      <c r="AE177" s="1">
        <v>0</v>
      </c>
      <c r="AF177" s="1">
        <f t="shared" si="5"/>
        <v>0</v>
      </c>
      <c r="AG177" s="1">
        <v>0</v>
      </c>
      <c r="AH177" s="1">
        <v>0</v>
      </c>
      <c r="AI177" s="1">
        <v>0</v>
      </c>
      <c r="AJ177" s="1">
        <v>0</v>
      </c>
      <c r="AL177" s="1">
        <v>0</v>
      </c>
      <c r="AM177" s="1">
        <v>0</v>
      </c>
      <c r="AN177" s="1">
        <v>0</v>
      </c>
    </row>
    <row r="178" spans="17:40">
      <c r="Q178" s="1"/>
      <c r="AC178" s="1">
        <v>88</v>
      </c>
      <c r="AD178" s="1">
        <v>0</v>
      </c>
      <c r="AE178" s="1">
        <v>0</v>
      </c>
      <c r="AF178" s="1">
        <f t="shared" si="5"/>
        <v>0</v>
      </c>
      <c r="AG178" s="1">
        <v>0</v>
      </c>
      <c r="AH178" s="1">
        <v>0</v>
      </c>
      <c r="AI178" s="1">
        <v>0</v>
      </c>
      <c r="AJ178" s="1">
        <v>0</v>
      </c>
      <c r="AL178" s="1">
        <v>0</v>
      </c>
      <c r="AM178" s="1">
        <v>0</v>
      </c>
      <c r="AN178" s="1">
        <v>0</v>
      </c>
    </row>
    <row r="179" spans="17:40">
      <c r="Q179" s="1"/>
      <c r="AC179" s="1">
        <v>89</v>
      </c>
      <c r="AD179" s="1">
        <v>0</v>
      </c>
      <c r="AE179" s="1">
        <v>0</v>
      </c>
      <c r="AF179" s="1">
        <f t="shared" si="5"/>
        <v>0</v>
      </c>
      <c r="AG179" s="1">
        <v>0</v>
      </c>
      <c r="AH179" s="1">
        <v>0</v>
      </c>
      <c r="AI179" s="1">
        <v>0</v>
      </c>
      <c r="AJ179" s="1">
        <v>0</v>
      </c>
      <c r="AL179" s="1">
        <v>0</v>
      </c>
      <c r="AM179" s="1">
        <v>0</v>
      </c>
      <c r="AN179" s="1">
        <v>0</v>
      </c>
    </row>
    <row r="180" spans="17:40">
      <c r="Q180" s="1"/>
      <c r="AC180" s="1">
        <v>90</v>
      </c>
      <c r="AD180" s="1">
        <v>0</v>
      </c>
      <c r="AE180" s="1">
        <v>0</v>
      </c>
      <c r="AF180" s="1">
        <f t="shared" si="5"/>
        <v>0</v>
      </c>
      <c r="AG180" s="1">
        <v>0</v>
      </c>
      <c r="AH180" s="1">
        <v>0</v>
      </c>
      <c r="AI180" s="1">
        <v>0</v>
      </c>
      <c r="AJ180" s="1">
        <v>0</v>
      </c>
      <c r="AL180" s="1">
        <v>0</v>
      </c>
      <c r="AM180" s="1">
        <v>0</v>
      </c>
      <c r="AN180" s="1">
        <v>0</v>
      </c>
    </row>
    <row r="181" spans="17:40">
      <c r="Q181" s="1"/>
      <c r="AC181" s="1">
        <v>91</v>
      </c>
      <c r="AD181" s="1">
        <v>0</v>
      </c>
      <c r="AE181" s="1">
        <v>0</v>
      </c>
      <c r="AF181" s="1">
        <f t="shared" si="5"/>
        <v>0</v>
      </c>
      <c r="AG181" s="1">
        <v>0</v>
      </c>
      <c r="AH181" s="1">
        <v>0</v>
      </c>
      <c r="AI181" s="1">
        <v>0</v>
      </c>
      <c r="AJ181" s="1">
        <v>0</v>
      </c>
      <c r="AL181" s="1">
        <v>0</v>
      </c>
      <c r="AM181" s="1">
        <v>0</v>
      </c>
      <c r="AN181" s="1">
        <v>0</v>
      </c>
    </row>
    <row r="182" spans="17:40">
      <c r="Q182" s="1"/>
      <c r="AC182" s="1">
        <v>92</v>
      </c>
      <c r="AD182" s="1">
        <v>0</v>
      </c>
      <c r="AE182" s="1">
        <v>0</v>
      </c>
      <c r="AF182" s="1">
        <f t="shared" si="5"/>
        <v>0</v>
      </c>
      <c r="AG182" s="1">
        <v>0</v>
      </c>
      <c r="AH182" s="1">
        <v>0</v>
      </c>
      <c r="AI182" s="1">
        <v>0</v>
      </c>
      <c r="AJ182" s="1">
        <v>0</v>
      </c>
      <c r="AL182" s="1">
        <v>0</v>
      </c>
      <c r="AM182" s="1">
        <v>0</v>
      </c>
      <c r="AN182" s="1">
        <v>0</v>
      </c>
    </row>
    <row r="183" spans="17:40">
      <c r="Q183" s="1"/>
      <c r="AC183" s="1">
        <v>93</v>
      </c>
      <c r="AD183" s="1">
        <v>0</v>
      </c>
      <c r="AE183" s="1">
        <v>0</v>
      </c>
      <c r="AF183" s="1">
        <f t="shared" si="5"/>
        <v>0</v>
      </c>
      <c r="AG183" s="1">
        <v>0</v>
      </c>
      <c r="AH183" s="1">
        <v>0</v>
      </c>
      <c r="AI183" s="1">
        <v>0</v>
      </c>
      <c r="AJ183" s="1">
        <v>0</v>
      </c>
      <c r="AL183" s="1">
        <v>0</v>
      </c>
      <c r="AM183" s="1">
        <v>0</v>
      </c>
      <c r="AN183" s="1">
        <v>0</v>
      </c>
    </row>
    <row r="184" spans="17:40">
      <c r="Q184" s="1"/>
      <c r="AC184" s="1">
        <v>94</v>
      </c>
      <c r="AD184" s="1">
        <v>0</v>
      </c>
      <c r="AE184" s="1">
        <v>0</v>
      </c>
      <c r="AF184" s="1">
        <f t="shared" si="5"/>
        <v>0</v>
      </c>
      <c r="AG184" s="1">
        <v>0</v>
      </c>
      <c r="AH184" s="1">
        <v>0</v>
      </c>
      <c r="AI184" s="1">
        <v>0</v>
      </c>
      <c r="AJ184" s="1">
        <v>0</v>
      </c>
      <c r="AL184" s="1">
        <v>0</v>
      </c>
      <c r="AM184" s="1">
        <v>0</v>
      </c>
      <c r="AN184" s="1">
        <v>0</v>
      </c>
    </row>
    <row r="185" spans="17:40">
      <c r="Q185" s="1"/>
      <c r="AC185" s="1">
        <v>95</v>
      </c>
      <c r="AD185" s="1">
        <v>0</v>
      </c>
      <c r="AE185" s="1">
        <v>0</v>
      </c>
      <c r="AF185" s="1">
        <f t="shared" si="5"/>
        <v>0</v>
      </c>
      <c r="AG185" s="1">
        <v>0</v>
      </c>
      <c r="AH185" s="1">
        <v>0</v>
      </c>
      <c r="AI185" s="1">
        <v>0</v>
      </c>
      <c r="AJ185" s="1">
        <v>0</v>
      </c>
      <c r="AL185" s="1">
        <v>0</v>
      </c>
      <c r="AM185" s="1">
        <v>0</v>
      </c>
      <c r="AN185" s="1">
        <v>0</v>
      </c>
    </row>
    <row r="186" spans="17:40">
      <c r="Q186" s="1"/>
      <c r="AC186" s="1">
        <v>96</v>
      </c>
      <c r="AD186" s="1">
        <v>0</v>
      </c>
      <c r="AE186" s="1">
        <v>0</v>
      </c>
      <c r="AF186" s="1">
        <f t="shared" si="5"/>
        <v>0</v>
      </c>
      <c r="AG186" s="1">
        <v>0</v>
      </c>
      <c r="AH186" s="1">
        <v>0</v>
      </c>
      <c r="AI186" s="1">
        <v>0</v>
      </c>
      <c r="AJ186" s="1">
        <v>0</v>
      </c>
      <c r="AL186" s="1">
        <v>0</v>
      </c>
      <c r="AM186" s="1">
        <v>0</v>
      </c>
      <c r="AN186" s="1">
        <v>0</v>
      </c>
    </row>
    <row r="187" spans="17:40">
      <c r="Q187" s="1"/>
      <c r="AC187" s="1">
        <v>97</v>
      </c>
      <c r="AD187" s="1">
        <v>0</v>
      </c>
      <c r="AE187" s="1">
        <v>0</v>
      </c>
      <c r="AF187" s="1">
        <f t="shared" si="5"/>
        <v>0</v>
      </c>
      <c r="AG187" s="1">
        <v>0</v>
      </c>
      <c r="AH187" s="1">
        <v>0</v>
      </c>
      <c r="AI187" s="1">
        <v>0</v>
      </c>
      <c r="AJ187" s="1">
        <v>0</v>
      </c>
      <c r="AL187" s="1">
        <v>0</v>
      </c>
      <c r="AM187" s="1">
        <v>0</v>
      </c>
      <c r="AN187" s="1">
        <v>0</v>
      </c>
    </row>
    <row r="188" spans="17:40">
      <c r="Q188" s="1"/>
      <c r="AC188" s="1">
        <v>98</v>
      </c>
      <c r="AD188" s="1">
        <v>0</v>
      </c>
      <c r="AE188" s="1">
        <v>0</v>
      </c>
      <c r="AF188" s="1">
        <f t="shared" si="5"/>
        <v>0</v>
      </c>
      <c r="AG188" s="1">
        <v>0</v>
      </c>
      <c r="AH188" s="1">
        <v>0</v>
      </c>
      <c r="AI188" s="1">
        <v>0</v>
      </c>
      <c r="AJ188" s="1">
        <v>0</v>
      </c>
      <c r="AL188" s="1">
        <v>0</v>
      </c>
      <c r="AM188" s="1">
        <v>0</v>
      </c>
      <c r="AN188" s="1">
        <v>0</v>
      </c>
    </row>
    <row r="189" spans="17:40">
      <c r="Q189" s="1"/>
      <c r="AC189" s="4">
        <v>99</v>
      </c>
      <c r="AD189" s="4">
        <v>0</v>
      </c>
      <c r="AE189" s="4">
        <v>0</v>
      </c>
      <c r="AF189" s="1">
        <f t="shared" si="5"/>
        <v>0</v>
      </c>
      <c r="AG189" s="1">
        <v>0</v>
      </c>
      <c r="AH189" s="1">
        <v>0</v>
      </c>
      <c r="AI189" s="1">
        <v>0</v>
      </c>
      <c r="AJ189" s="1">
        <v>0</v>
      </c>
      <c r="AL189" s="1">
        <v>0</v>
      </c>
      <c r="AM189" s="1">
        <v>0</v>
      </c>
      <c r="AN189" s="1">
        <v>0</v>
      </c>
    </row>
    <row r="190" spans="17:40" ht="13.5" thickBot="1">
      <c r="Q190" s="1"/>
      <c r="AC190" s="3">
        <v>100</v>
      </c>
      <c r="AD190" s="3">
        <v>0</v>
      </c>
      <c r="AE190" s="3">
        <v>0</v>
      </c>
      <c r="AF190" s="3"/>
      <c r="AG190" s="3"/>
      <c r="AH190" s="3"/>
      <c r="AI190" s="3"/>
      <c r="AJ190" s="3"/>
      <c r="AK190" s="3"/>
      <c r="AL190" s="3"/>
      <c r="AM190" s="3"/>
      <c r="AN190" s="3"/>
    </row>
  </sheetData>
  <mergeCells count="93">
    <mergeCell ref="F26:G26"/>
    <mergeCell ref="K61:N61"/>
    <mergeCell ref="K64:N64"/>
    <mergeCell ref="K65:N65"/>
    <mergeCell ref="J7:K7"/>
    <mergeCell ref="H13:J13"/>
    <mergeCell ref="I48:M48"/>
    <mergeCell ref="D17:O17"/>
    <mergeCell ref="N25:O25"/>
    <mergeCell ref="N26:O26"/>
    <mergeCell ref="N27:O27"/>
    <mergeCell ref="C25:D25"/>
    <mergeCell ref="C26:D26"/>
    <mergeCell ref="C27:D27"/>
    <mergeCell ref="N28:O28"/>
    <mergeCell ref="N29:O29"/>
    <mergeCell ref="N30:O30"/>
    <mergeCell ref="C28:D28"/>
    <mergeCell ref="C29:D29"/>
    <mergeCell ref="R19:U19"/>
    <mergeCell ref="C2:F2"/>
    <mergeCell ref="N2:P2"/>
    <mergeCell ref="T3:T5"/>
    <mergeCell ref="B4:P4"/>
    <mergeCell ref="B6:F6"/>
    <mergeCell ref="H6:I6"/>
    <mergeCell ref="H7:I7"/>
    <mergeCell ref="B12:C12"/>
    <mergeCell ref="D12:F12"/>
    <mergeCell ref="N12:O12"/>
    <mergeCell ref="H9:I9"/>
    <mergeCell ref="B19:C19"/>
    <mergeCell ref="D19:O19"/>
    <mergeCell ref="K13:N13"/>
    <mergeCell ref="J6:K6"/>
    <mergeCell ref="B21:C21"/>
    <mergeCell ref="D21:O21"/>
    <mergeCell ref="B13:C13"/>
    <mergeCell ref="D13:F13"/>
    <mergeCell ref="B15:O15"/>
    <mergeCell ref="B17:C17"/>
    <mergeCell ref="H12:J12"/>
    <mergeCell ref="N32:O32"/>
    <mergeCell ref="N33:O33"/>
    <mergeCell ref="C31:D31"/>
    <mergeCell ref="C32:D32"/>
    <mergeCell ref="C33:D33"/>
    <mergeCell ref="F32:G32"/>
    <mergeCell ref="F33:G33"/>
    <mergeCell ref="F31:G31"/>
    <mergeCell ref="B24:F24"/>
    <mergeCell ref="N43:O43"/>
    <mergeCell ref="N44:O44"/>
    <mergeCell ref="F27:G27"/>
    <mergeCell ref="F28:G28"/>
    <mergeCell ref="F29:G29"/>
    <mergeCell ref="N40:O40"/>
    <mergeCell ref="N37:O37"/>
    <mergeCell ref="N38:O38"/>
    <mergeCell ref="N39:O39"/>
    <mergeCell ref="N34:O34"/>
    <mergeCell ref="N35:O35"/>
    <mergeCell ref="N36:O36"/>
    <mergeCell ref="N31:O31"/>
    <mergeCell ref="C30:D30"/>
    <mergeCell ref="F30:G30"/>
    <mergeCell ref="N48:O48"/>
    <mergeCell ref="N41:O41"/>
    <mergeCell ref="N42:O42"/>
    <mergeCell ref="C41:D41"/>
    <mergeCell ref="F41:G41"/>
    <mergeCell ref="B47:O47"/>
    <mergeCell ref="C42:D42"/>
    <mergeCell ref="F42:G42"/>
    <mergeCell ref="C43:D43"/>
    <mergeCell ref="F43:G43"/>
    <mergeCell ref="M46:O46"/>
    <mergeCell ref="D56:F56"/>
    <mergeCell ref="F40:G40"/>
    <mergeCell ref="C38:D38"/>
    <mergeCell ref="C39:D39"/>
    <mergeCell ref="C40:D40"/>
    <mergeCell ref="F38:G38"/>
    <mergeCell ref="F39:G39"/>
    <mergeCell ref="B46:F46"/>
    <mergeCell ref="F34:G34"/>
    <mergeCell ref="C35:D35"/>
    <mergeCell ref="C36:D36"/>
    <mergeCell ref="C37:D37"/>
    <mergeCell ref="C34:D34"/>
    <mergeCell ref="F36:G36"/>
    <mergeCell ref="F35:G35"/>
    <mergeCell ref="F37:G37"/>
  </mergeCells>
  <dataValidations disablePrompts="1" count="2">
    <dataValidation type="list" allowBlank="1" showInputMessage="1" showErrorMessage="1" sqref="S13">
      <formula1>$Y$92:$Y$103</formula1>
    </dataValidation>
    <dataValidation type="list" allowBlank="1" showInputMessage="1" showErrorMessage="1" sqref="S10:T11">
      <formula1>$AD$91:$AD$99</formula1>
    </dataValidation>
  </dataValidations>
  <hyperlinks>
    <hyperlink ref="AK94" r:id="rId1"/>
    <hyperlink ref="AK93" r:id="rId2"/>
    <hyperlink ref="AK92" r:id="rId3"/>
    <hyperlink ref="AK95" r:id="rId4"/>
    <hyperlink ref="AK96" r:id="rId5"/>
    <hyperlink ref="AK97" r:id="rId6"/>
  </hyperlinks>
  <printOptions horizontalCentered="1"/>
  <pageMargins left="0.15" right="0.15" top="0.15" bottom="0.15" header="0.25" footer="0.25"/>
  <pageSetup paperSize="9" scale="80" orientation="portrait" horizontalDpi="1200" verticalDpi="1200" r:id="rId7"/>
  <headerFooter alignWithMargins="0">
    <oddFooter>&amp;C&amp;"Arial,Bold"&amp;8Blue Water Trade Winds Pvt. Ltd.&amp;"Arial,Regular"&amp;10
&amp;7 4 Siddarth Enclave GMS Road Ballupur Dehradun - 248001 Uttarkhand INDIA
Tel:+91-135-2723301, 2621464 Corporate Email: info@bwesglobal.com Website:www.bwesglobal.com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Invoice (RIL) (2)</vt:lpstr>
      <vt:lpstr>Invoice (RIL)</vt:lpstr>
      <vt:lpstr>'Invoice (RIL)'!Print_Area</vt:lpstr>
      <vt:lpstr>'Invoice (RIL) (2)'!Print_Area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Kumaresh Gupta</dc:creator>
  <cp:lastModifiedBy>Sandeep</cp:lastModifiedBy>
  <cp:lastPrinted>2017-12-01T07:41:40Z</cp:lastPrinted>
  <dcterms:created xsi:type="dcterms:W3CDTF">2017-01-12T12:18:08Z</dcterms:created>
  <dcterms:modified xsi:type="dcterms:W3CDTF">2017-12-07T08:23:03Z</dcterms:modified>
</cp:coreProperties>
</file>