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Invoice" sheetId="1" state="visible" r:id="rId1"/>
    <sheet xmlns:r="http://schemas.openxmlformats.org/officeDocument/2006/relationships" name="Invoice (RIL)" sheetId="2" state="hidden" r:id="rId2"/>
  </sheets>
  <definedNames>
    <definedName function="0" hidden="0" localSheetId="0" name="_xlnm._FilterDatabase" vbProcedure="0">Invoice!$A$21:$I$63</definedName>
    <definedName localSheetId="0" name="_xlnm.Print_Titles">Invoice!$21:$21</definedName>
    <definedName localSheetId="0" name="_xlnm.Print_Area">Invoice!$A$1:$J$145</definedName>
    <definedName localSheetId="1" name="_xlnm.Print_Area">'Invoice (RIL)'!$A$1:$P$72</definedName>
  </definedNames>
  <calcPr calcId="124519" fullCalcOnLoad="1"/>
</workbook>
</file>

<file path=xl/sharedStrings.xml><?xml version="1.0" encoding="utf-8"?>
<sst xmlns="http://schemas.openxmlformats.org/spreadsheetml/2006/main" uniqueCount="202">
  <si>
    <t>Customer's name &amp; address:</t>
  </si>
  <si>
    <t>Invoice No.:</t>
  </si>
  <si>
    <t>1198/2021</t>
  </si>
  <si>
    <t>Last Invoice</t>
  </si>
  <si>
    <t>Poompuhar Shipping Corporation Limited</t>
  </si>
  <si>
    <t>Date:</t>
  </si>
  <si>
    <t>01/Dec</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</si>
  <si>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</si>
  <si>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</si>
  <si>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</si>
  <si>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</si>
  <si>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</si>
  <si>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</si>
  <si>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</si>
  <si>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</si>
  <si>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</si>
  <si>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</si>
  <si>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</si>
  <si>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</si>
  <si>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</si>
  <si>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</si>
  <si>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</si>
  <si>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</si>
  <si>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Dec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</si>
  <si>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</si>
  <si>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</si>
  <si>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</si>
  <si>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</si>
  <si>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</si>
  <si>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</si>
  <si>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</si>
  <si>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</si>
  <si>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</si>
  <si>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</si>
  <si>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</si>
  <si>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</si>
  <si>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</si>
  <si>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</si>
  <si>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</si>
  <si>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</si>
  <si>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</si>
  <si>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</si>
  <si>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</si>
  <si>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</si>
  <si>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</si>
  <si>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</si>
  <si>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</si>
  <si>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</si>
  <si>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</si>
  <si>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</si>
  <si>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</si>
  <si>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</si>
  <si>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Paradip - Ennore</t>
  </si>
  <si>
    <t>Perth I</t>
  </si>
  <si>
    <t>Tuticorin- Visakhapatnam (Vizag)</t>
  </si>
  <si>
    <t>Tuticorin-Vizag/Gangavaram</t>
  </si>
  <si>
    <t>C</t>
  </si>
  <si>
    <t>Oriental Glory</t>
  </si>
  <si>
    <t>Ennore-Paradip</t>
  </si>
  <si>
    <t>Paradip-Tuticorin</t>
  </si>
  <si>
    <t>Chennai Selvam</t>
  </si>
  <si>
    <t>Tuticorin-Paradip</t>
  </si>
  <si>
    <t>MP Panamax 5</t>
  </si>
  <si>
    <t>Paradip-Ennore</t>
  </si>
  <si>
    <t>APJ Angad 2</t>
  </si>
  <si>
    <t>Bulk Patriot/Asian Bulk</t>
  </si>
  <si>
    <t>Ennore - Paradip</t>
  </si>
  <si>
    <t>Visakhapatnam (Vizag)-Haldia</t>
  </si>
  <si>
    <t>Vizag-Haldia</t>
  </si>
  <si>
    <t>B</t>
  </si>
  <si>
    <t>Silver Star</t>
  </si>
  <si>
    <t>APJ Jad</t>
  </si>
  <si>
    <t>Haldia-Paradip</t>
  </si>
  <si>
    <t>Haldia- Paradip</t>
  </si>
  <si>
    <t>Paradip -Tuticorin</t>
  </si>
  <si>
    <t>D</t>
  </si>
  <si>
    <t>Tuticorin-Haldia</t>
  </si>
  <si>
    <t>Eships Dugon</t>
  </si>
  <si>
    <t>Kakinada-Ennore</t>
  </si>
  <si>
    <t>Kakinada to Ennore</t>
  </si>
  <si>
    <t>Ennore- Paradip/Dhamra</t>
  </si>
  <si>
    <t>Haldia-Visakhapatnam (Vizag)</t>
  </si>
  <si>
    <t>Haldia- Vizag</t>
  </si>
  <si>
    <t>Eastern View</t>
  </si>
  <si>
    <t>Visakhapatnam (Vizag) -Ennore</t>
  </si>
  <si>
    <t>Vizag- Ennore</t>
  </si>
  <si>
    <t>APJ Kais</t>
  </si>
  <si>
    <t>Eships Progress</t>
  </si>
  <si>
    <t>Ennore Paradip</t>
  </si>
  <si>
    <t>Paradip -Ennore</t>
  </si>
  <si>
    <t>Vizag-Tuticorin</t>
  </si>
  <si>
    <t>Vizag- Tuticorin</t>
  </si>
  <si>
    <t>Taxable Amount (Rs.)</t>
  </si>
  <si>
    <t>Total Invoice Amount</t>
  </si>
  <si>
    <t>Total Invoice Amount Due (Rounded Off):</t>
  </si>
  <si>
    <t xml:space="preserve">Rupees Fifteen Thousand Three Hundred and Forty </t>
  </si>
  <si>
    <t>Payment due date:</t>
  </si>
  <si>
    <t>31-Mar-2021</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</si>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</sst>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sz val="10"/>
    </font>
    <font>
      <name val="Arial"/>
      <family val="0"/>
      <sz val="10"/>
    </font>
    <font>
      <name val="Arial"/>
      <family val="0"/>
      <sz val="10"/>
    </font>
    <font>
      <name val="Arial"/>
      <charset val="1"/>
      <family val="2"/>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sz val="10"/>
    </font>
    <font>
      <name val="Verdana"/>
      <charset val="1"/>
      <family val="2"/>
      <b val="1"/>
      <i val="1"/>
      <sz val="6"/>
    </font>
    <font>
      <name val="Arial"/>
      <charset val="1"/>
      <family val="2"/>
      <b val="1"/>
      <i val="1"/>
      <color rgb="FF969696"/>
      <sz val="6"/>
    </font>
    <font>
      <name val="Arial"/>
      <charset val="1"/>
      <family val="2"/>
      <b val="1"/>
      <sz val="12"/>
    </font>
    <font>
      <name val="Arial"/>
      <charset val="1"/>
      <family val="2"/>
      <b val="1"/>
      <color rgb="FF333333"/>
      <sz val="10"/>
    </font>
    <font>
      <name val="Arial"/>
      <charset val="1"/>
      <family val="2"/>
      <b val="1"/>
      <sz val="10"/>
    </font>
    <font>
      <name val="Arial Narrow"/>
      <charset val="1"/>
      <family val="2"/>
      <b val="1"/>
      <color rgb="FFFA6500"/>
      <sz val="11"/>
    </font>
    <font>
      <name val="Arial"/>
      <charset val="1"/>
      <family val="2"/>
      <b val="1"/>
      <color rgb="FFFA6500"/>
      <sz val="10"/>
    </font>
    <font>
      <name val="Arial Narrow"/>
      <charset val="1"/>
      <family val="2"/>
      <sz val="9"/>
    </font>
    <font>
      <name val="Arial"/>
      <charset val="1"/>
      <family val="2"/>
      <b val="1"/>
      <color rgb="FF333333"/>
      <sz val="9.5"/>
    </font>
    <font>
      <name val="Arial"/>
      <charset val="1"/>
      <family val="2"/>
      <b val="1"/>
      <sz val="9"/>
    </font>
    <font>
      <name val="Arial"/>
      <charset val="1"/>
      <family val="2"/>
      <sz val="9.5"/>
    </font>
    <font>
      <name val="Arial"/>
      <charset val="1"/>
      <family val="2"/>
      <color rgb="FFFA6500"/>
      <sz val="9.5"/>
    </font>
    <font>
      <name val="Arial"/>
      <charset val="1"/>
      <family val="2"/>
      <sz val="9"/>
    </font>
    <font>
      <name val="Arial"/>
      <charset val="1"/>
      <family val="2"/>
      <b val="1"/>
      <sz val="14"/>
    </font>
    <font>
      <name val="Arial"/>
      <charset val="1"/>
      <family val="2"/>
      <b val="1"/>
      <color rgb="FF333333"/>
      <sz val="9"/>
    </font>
    <font>
      <name val="Arial"/>
      <charset val="1"/>
      <family val="2"/>
      <color rgb="FF333333"/>
      <sz val="10"/>
    </font>
    <font>
      <name val="Arial"/>
      <charset val="1"/>
      <family val="2"/>
      <i val="1"/>
      <sz val="10"/>
    </font>
    <font>
      <name val="Arial"/>
      <charset val="1"/>
      <family val="2"/>
      <i val="1"/>
      <sz val="9"/>
    </font>
    <font>
      <name val="Arial"/>
      <charset val="1"/>
      <family val="2"/>
      <i val="1"/>
      <color rgb="FF333333"/>
      <sz val="8"/>
    </font>
    <font>
      <name val="Arial Narrow"/>
      <charset val="1"/>
      <family val="2"/>
      <color rgb="FF333333"/>
      <sz val="7"/>
    </font>
    <font>
      <name val="Arial Narrow"/>
      <charset val="1"/>
      <family val="2"/>
      <sz val="8"/>
    </font>
    <font>
      <name val="Arial"/>
      <charset val="1"/>
      <family val="2"/>
      <b val="1"/>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164"/>
    <xf borderId="0" fillId="0" fontId="3" numFmtId="0"/>
    <xf borderId="0" fillId="0" fontId="3" numFmtId="0"/>
    <xf borderId="0" fillId="0" fontId="3" numFmtId="0"/>
    <xf borderId="0" fillId="0" fontId="3" numFmtId="0"/>
    <xf borderId="0" fillId="0" fontId="0" numFmtId="0"/>
    <xf borderId="0" fillId="0" fontId="0" numFmtId="0"/>
  </cellStyleXfs>
  <cellXfs count="292">
    <xf applyAlignment="1" borderId="0" fillId="0" fontId="0" numFmtId="164" pivotButton="0" quotePrefix="0" xfId="0">
      <alignment horizontal="general" vertical="bottom"/>
    </xf>
    <xf applyAlignment="1" borderId="0" fillId="0" fontId="5" numFmtId="164" pivotButton="0" quotePrefix="0" xfId="20">
      <alignment horizontal="general" vertical="bottom"/>
    </xf>
    <xf applyAlignment="1" borderId="0" fillId="0" fontId="5" numFmtId="164" pivotButton="0" quotePrefix="0" xfId="20">
      <alignment horizontal="general" vertical="bottom"/>
    </xf>
    <xf applyAlignment="1" borderId="0" fillId="0" fontId="0" numFmtId="164" pivotButton="0" quotePrefix="0" xfId="0">
      <alignment horizontal="general" vertical="bottom"/>
    </xf>
    <xf applyAlignment="1" borderId="1" fillId="0" fontId="6" numFmtId="164" pivotButton="0" quotePrefix="0" xfId="20">
      <alignment horizontal="general" vertical="bottom"/>
    </xf>
    <xf applyAlignment="1" borderId="2" fillId="0" fontId="5" numFmtId="164" pivotButton="0" quotePrefix="0" xfId="20">
      <alignment horizontal="general" vertical="bottom"/>
    </xf>
    <xf applyAlignment="1" borderId="3" fillId="0" fontId="5" numFmtId="164" pivotButton="0" quotePrefix="0" xfId="20">
      <alignment horizontal="general" vertical="bottom"/>
    </xf>
    <xf applyAlignment="1" borderId="0" fillId="0" fontId="7" numFmtId="164" pivotButton="0" quotePrefix="0" xfId="20">
      <alignment horizontal="left" vertical="center"/>
    </xf>
    <xf applyAlignment="1" borderId="4" fillId="0" fontId="5" numFmtId="164" pivotButton="0" quotePrefix="0" xfId="20">
      <alignment horizontal="general" vertical="bottom"/>
    </xf>
    <xf applyAlignment="1" borderId="5" fillId="0" fontId="5" numFmtId="164" pivotButton="0" quotePrefix="0" xfId="20">
      <alignment horizontal="general" vertical="bottom"/>
    </xf>
    <xf applyAlignment="1" borderId="0" fillId="0" fontId="8" numFmtId="164" pivotButton="0" quotePrefix="0" xfId="20">
      <alignment horizontal="right" vertical="bottom"/>
    </xf>
    <xf applyAlignment="1" borderId="6" fillId="0" fontId="9" numFmtId="164" pivotButton="0" quotePrefix="0" xfId="20">
      <alignment horizontal="center" vertical="bottom"/>
    </xf>
    <xf applyAlignment="1" borderId="0" fillId="0" fontId="5" numFmtId="164" pivotButton="0" quotePrefix="0" xfId="20">
      <alignment horizontal="center" vertical="bottom"/>
    </xf>
    <xf applyAlignment="1" borderId="7" fillId="2" fontId="10" numFmtId="164" pivotButton="0" quotePrefix="0" xfId="20">
      <alignment horizontal="left" vertical="center"/>
    </xf>
    <xf applyAlignment="1" borderId="8" fillId="2" fontId="10" numFmtId="164" pivotButton="0" quotePrefix="0" xfId="20">
      <alignment horizontal="left" vertical="center"/>
    </xf>
    <xf applyAlignment="1" borderId="8" fillId="2" fontId="10" numFmtId="164" pivotButton="0" quotePrefix="0" xfId="20">
      <alignment horizontal="general" vertical="center"/>
    </xf>
    <xf applyAlignment="1" borderId="9" fillId="2" fontId="10" numFmtId="164" pivotButton="0" quotePrefix="0" xfId="20">
      <alignment horizontal="general" vertical="center"/>
    </xf>
    <xf applyAlignment="1" borderId="0" fillId="0" fontId="5" numFmtId="164" pivotButton="0" quotePrefix="0" xfId="20">
      <alignment horizontal="general" vertical="center"/>
    </xf>
    <xf applyAlignment="1" borderId="10" fillId="3" fontId="5" numFmtId="164" pivotButton="0" quotePrefix="0" xfId="20">
      <alignment horizontal="left" vertical="center"/>
    </xf>
    <xf applyAlignment="1" borderId="11" fillId="0" fontId="11" numFmtId="164" pivotButton="0" quotePrefix="0" xfId="20">
      <alignment horizontal="left" vertical="center"/>
    </xf>
    <xf applyAlignment="1" borderId="12" fillId="0" fontId="10" numFmtId="165" pivotButton="0" quotePrefix="0" xfId="20">
      <alignment horizontal="center" vertical="center"/>
    </xf>
    <xf applyAlignment="1" borderId="13" fillId="0" fontId="10" numFmtId="165" pivotButton="0" quotePrefix="0" xfId="20">
      <alignment horizontal="general" vertical="center"/>
    </xf>
    <xf applyAlignment="1" borderId="0" fillId="4" fontId="5" numFmtId="164" pivotButton="0" quotePrefix="0" xfId="20">
      <alignment horizontal="general" vertical="center"/>
    </xf>
    <xf applyAlignment="1" borderId="0" fillId="0" fontId="0" numFmtId="164" pivotButton="0" quotePrefix="0" xfId="0">
      <alignment horizontal="general" vertical="center"/>
    </xf>
    <xf applyAlignment="1" borderId="0" fillId="0" fontId="5" numFmtId="164" pivotButton="0" quotePrefix="0" xfId="20">
      <alignment horizontal="general" vertical="center"/>
    </xf>
    <xf applyAlignment="1" borderId="14" fillId="3" fontId="5" numFmtId="164" pivotButton="0" quotePrefix="0" xfId="20">
      <alignment horizontal="left" vertical="center"/>
    </xf>
    <xf applyAlignment="1" borderId="14" fillId="0" fontId="11" numFmtId="164" pivotButton="0" quotePrefix="0" xfId="20">
      <alignment horizontal="left" vertical="center"/>
    </xf>
    <xf applyAlignment="1" borderId="0" fillId="0" fontId="12" numFmtId="164" pivotButton="0" quotePrefix="0" xfId="20">
      <alignment horizontal="general" vertical="center"/>
    </xf>
    <xf applyAlignment="1" borderId="15" fillId="3" fontId="5" numFmtId="164" pivotButton="0" quotePrefix="0" xfId="20">
      <alignment horizontal="left" vertical="center"/>
    </xf>
    <xf applyAlignment="1" borderId="16" fillId="0" fontId="11" numFmtId="164" pivotButton="0" quotePrefix="0" xfId="20">
      <alignment horizontal="left" vertical="center"/>
    </xf>
    <xf applyAlignment="1" borderId="17" fillId="3" fontId="10" numFmtId="164" pivotButton="0" quotePrefix="0" xfId="20">
      <alignment horizontal="general" vertical="center"/>
    </xf>
    <xf applyAlignment="1" borderId="17" fillId="3" fontId="11" numFmtId="164" pivotButton="0" quotePrefix="0" xfId="20">
      <alignment horizontal="general" vertical="center"/>
    </xf>
    <xf applyAlignment="1" borderId="18" fillId="3" fontId="11" numFmtId="164" pivotButton="0" quotePrefix="0" xfId="20">
      <alignment horizontal="general" vertical="center"/>
    </xf>
    <xf applyAlignment="1" borderId="12" fillId="3" fontId="11" numFmtId="164" pivotButton="0" quotePrefix="0" xfId="20">
      <alignment horizontal="general" vertical="bottom"/>
    </xf>
    <xf applyAlignment="1" borderId="12" fillId="0" fontId="11" numFmtId="164" pivotButton="0" quotePrefix="0" xfId="20">
      <alignment horizontal="general" vertical="bottom"/>
    </xf>
    <xf applyAlignment="1" borderId="0" fillId="5" fontId="5" numFmtId="164" pivotButton="0" quotePrefix="0" xfId="20">
      <alignment horizontal="general" vertical="bottom"/>
    </xf>
    <xf applyAlignment="1" borderId="0" fillId="4" fontId="5" numFmtId="164" pivotButton="0" quotePrefix="0" xfId="20">
      <alignment horizontal="general" vertical="bottom"/>
    </xf>
    <xf applyAlignment="1" borderId="0" fillId="3" fontId="11" numFmtId="164" pivotButton="0" quotePrefix="0" xfId="20">
      <alignment horizontal="general" vertical="bottom"/>
    </xf>
    <xf applyAlignment="1" borderId="17" fillId="3" fontId="11" numFmtId="164" pivotButton="0" quotePrefix="0" xfId="20">
      <alignment horizontal="general" vertical="bottom"/>
    </xf>
    <xf applyAlignment="1" borderId="0" fillId="0" fontId="11" numFmtId="164" pivotButton="0" quotePrefix="0" xfId="20">
      <alignment horizontal="general" vertical="bottom"/>
    </xf>
    <xf applyAlignment="1" borderId="19" fillId="0" fontId="13" numFmtId="164" pivotButton="0" quotePrefix="0" xfId="20">
      <alignment horizontal="left" vertical="center"/>
    </xf>
    <xf applyAlignment="1" borderId="7" fillId="0" fontId="10" numFmtId="164" pivotButton="0" quotePrefix="0" xfId="20">
      <alignment horizontal="center" vertical="center" wrapText="1"/>
    </xf>
    <xf applyAlignment="1" borderId="7" fillId="0" fontId="10" numFmtId="164" pivotButton="0" quotePrefix="0" xfId="20">
      <alignment horizontal="center" vertical="center"/>
    </xf>
    <xf applyAlignment="1" borderId="9" fillId="0" fontId="10" numFmtId="164" pivotButton="0" quotePrefix="0" xfId="20">
      <alignment horizontal="center" vertical="center"/>
    </xf>
    <xf applyAlignment="1" borderId="19" fillId="0" fontId="10" numFmtId="164" pivotButton="0" quotePrefix="0" xfId="20">
      <alignment horizontal="left" vertical="center"/>
    </xf>
    <xf applyAlignment="1" borderId="7" fillId="0" fontId="10" numFmtId="164" pivotButton="0" quotePrefix="0" xfId="20">
      <alignment horizontal="left" vertical="center" wrapText="1"/>
    </xf>
    <xf applyAlignment="1" borderId="19" fillId="0" fontId="14" numFmtId="164" pivotButton="0" quotePrefix="0" xfId="20">
      <alignment horizontal="general" vertical="center"/>
    </xf>
    <xf applyAlignment="1" borderId="9" fillId="0" fontId="11" numFmtId="164" pivotButton="0" quotePrefix="0" xfId="20">
      <alignment horizontal="center" vertical="center"/>
    </xf>
    <xf applyAlignment="1" borderId="10" fillId="2" fontId="12" numFmtId="164" pivotButton="0" quotePrefix="0" xfId="20">
      <alignment horizontal="center" vertical="center"/>
    </xf>
    <xf applyAlignment="1" borderId="20" fillId="3" fontId="12" numFmtId="164" pivotButton="0" quotePrefix="0" xfId="20">
      <alignment horizontal="center" vertical="center"/>
    </xf>
    <xf applyAlignment="1" borderId="0" fillId="3" fontId="12" numFmtId="164" pivotButton="0" quotePrefix="0" xfId="20">
      <alignment horizontal="center" vertical="center"/>
    </xf>
    <xf applyAlignment="1" borderId="0" fillId="3" fontId="5" numFmtId="164" pivotButton="0" quotePrefix="0" xfId="20">
      <alignment horizontal="center" vertical="center"/>
    </xf>
    <xf applyAlignment="1" borderId="21" fillId="3" fontId="12" numFmtId="164" pivotButton="0" quotePrefix="0" xfId="20">
      <alignment horizontal="center" vertical="center"/>
    </xf>
    <xf applyAlignment="1" borderId="20" fillId="3" fontId="12" numFmtId="164" pivotButton="0" quotePrefix="0" xfId="20">
      <alignment horizontal="left" vertical="center"/>
    </xf>
    <xf applyAlignment="1" borderId="21" fillId="3" fontId="5" numFmtId="164" pivotButton="0" quotePrefix="0" xfId="20">
      <alignment horizontal="left" vertical="center"/>
    </xf>
    <xf applyAlignment="1" borderId="20" fillId="3" fontId="5" numFmtId="164" pivotButton="0" quotePrefix="0" xfId="20">
      <alignment horizontal="left" vertical="bottom"/>
    </xf>
    <xf applyAlignment="1" borderId="0" fillId="3" fontId="5" numFmtId="164" pivotButton="0" quotePrefix="0" xfId="20">
      <alignment horizontal="left" vertical="bottom"/>
    </xf>
    <xf applyAlignment="1" borderId="0" fillId="3" fontId="5" numFmtId="164" pivotButton="0" quotePrefix="0" xfId="20">
      <alignment horizontal="general" vertical="center"/>
    </xf>
    <xf applyAlignment="1" borderId="21" fillId="3" fontId="5" numFmtId="164" pivotButton="0" quotePrefix="0" xfId="20">
      <alignment horizontal="general" vertical="center"/>
    </xf>
    <xf applyAlignment="1" borderId="0" fillId="5" fontId="14" numFmtId="164" pivotButton="0" quotePrefix="0" xfId="20">
      <alignment horizontal="center" vertical="bottom"/>
    </xf>
    <xf applyAlignment="1" borderId="20" fillId="3" fontId="5" numFmtId="164" pivotButton="0" quotePrefix="0" xfId="20">
      <alignment horizontal="left" vertical="center"/>
    </xf>
    <xf applyAlignment="1" borderId="0" fillId="3" fontId="5" numFmtId="164" pivotButton="0" quotePrefix="0" xfId="20">
      <alignment horizontal="left" vertical="center"/>
    </xf>
    <xf applyAlignment="1" borderId="16" fillId="3" fontId="12" numFmtId="164" pivotButton="0" quotePrefix="0" xfId="20">
      <alignment horizontal="left" vertical="center"/>
    </xf>
    <xf applyAlignment="1" borderId="18" fillId="3" fontId="5" numFmtId="164" pivotButton="0" quotePrefix="0" xfId="20">
      <alignment horizontal="left" vertical="center"/>
    </xf>
    <xf applyAlignment="1" borderId="22" fillId="6" fontId="15" numFmtId="164" pivotButton="0" quotePrefix="0" xfId="20">
      <alignment horizontal="center" vertical="center" wrapText="1"/>
    </xf>
    <xf applyAlignment="1" borderId="23" fillId="6" fontId="15" numFmtId="164" pivotButton="0" quotePrefix="0" xfId="20">
      <alignment horizontal="general" vertical="center" wrapText="1"/>
    </xf>
    <xf applyAlignment="1" borderId="23" fillId="6" fontId="15" numFmtId="164" pivotButton="0" quotePrefix="0" xfId="20">
      <alignment horizontal="center" vertical="center"/>
    </xf>
    <xf applyAlignment="1" borderId="23" fillId="6" fontId="16" numFmtId="164" pivotButton="0" quotePrefix="0" xfId="20">
      <alignment horizontal="center" vertical="center" wrapText="1"/>
    </xf>
    <xf applyAlignment="1" borderId="23" fillId="6" fontId="15" numFmtId="164" pivotButton="0" quotePrefix="0" xfId="20">
      <alignment horizontal="center" vertical="center" wrapText="1"/>
    </xf>
    <xf applyAlignment="1" borderId="24" fillId="6" fontId="15" numFmtId="164" pivotButton="0" quotePrefix="0" xfId="20">
      <alignment horizontal="center" vertical="center" wrapText="1"/>
    </xf>
    <xf applyAlignment="1" borderId="0" fillId="0" fontId="17" numFmtId="164" pivotButton="0" quotePrefix="0" xfId="0">
      <alignment horizontal="general" vertical="center"/>
    </xf>
    <xf applyAlignment="1" borderId="25" fillId="0" fontId="18" numFmtId="164" pivotButton="0" quotePrefix="0" xfId="20">
      <alignment horizontal="center" vertical="center" wrapText="1"/>
    </xf>
    <xf applyAlignment="1" borderId="26" fillId="0" fontId="14" numFmtId="164" pivotButton="0" quotePrefix="0" xfId="20">
      <alignment horizontal="general" vertical="center"/>
    </xf>
    <xf applyAlignment="1" borderId="26" fillId="0" fontId="0" numFmtId="164" pivotButton="0" quotePrefix="0" xfId="0">
      <alignment horizontal="general" vertical="center"/>
    </xf>
    <xf applyAlignment="1" borderId="26" fillId="0" fontId="19" numFmtId="164" pivotButton="0" quotePrefix="0" xfId="0">
      <alignment horizontal="center" vertical="center"/>
    </xf>
    <xf applyAlignment="1" borderId="26" fillId="0" fontId="0" numFmtId="166" pivotButton="0" quotePrefix="0" xfId="0">
      <alignment horizontal="right" indent="4" vertical="center"/>
    </xf>
    <xf applyAlignment="1" borderId="26" fillId="0" fontId="18" numFmtId="164" pivotButton="0" quotePrefix="0" xfId="20">
      <alignment horizontal="center" vertical="center" wrapText="1"/>
    </xf>
    <xf applyAlignment="1" borderId="27" fillId="0" fontId="18" numFmtId="166" pivotButton="0" quotePrefix="0" xfId="20">
      <alignment horizontal="right" indent="4" vertical="center"/>
    </xf>
    <xf applyAlignment="1" borderId="28" fillId="0" fontId="18" numFmtId="164" pivotButton="0" quotePrefix="0" xfId="20">
      <alignment horizontal="center" vertical="center" wrapText="1"/>
    </xf>
    <xf applyAlignment="1" borderId="29" fillId="0" fontId="14" numFmtId="164" pivotButton="0" quotePrefix="0" xfId="20">
      <alignment horizontal="general" vertical="center"/>
    </xf>
    <xf applyAlignment="1" borderId="29" fillId="0" fontId="0" numFmtId="164" pivotButton="0" quotePrefix="0" xfId="0">
      <alignment horizontal="general" vertical="center"/>
    </xf>
    <xf applyAlignment="1" borderId="29" fillId="0" fontId="19" numFmtId="164" pivotButton="0" quotePrefix="0" xfId="0">
      <alignment horizontal="center" vertical="center"/>
    </xf>
    <xf applyAlignment="1" borderId="29" fillId="0" fontId="0" numFmtId="166" pivotButton="0" quotePrefix="0" xfId="0">
      <alignment horizontal="right" indent="4" vertical="center"/>
    </xf>
    <xf applyAlignment="1" borderId="29" fillId="0" fontId="18" numFmtId="164" pivotButton="0" quotePrefix="0" xfId="20">
      <alignment horizontal="center" vertical="center" wrapText="1"/>
    </xf>
    <xf applyAlignment="1" borderId="30" fillId="0" fontId="18" numFmtId="164" pivotButton="0" quotePrefix="0" xfId="20">
      <alignment horizontal="center" vertical="center" wrapText="1"/>
    </xf>
    <xf applyAlignment="1" borderId="31" fillId="0" fontId="14" numFmtId="164" pivotButton="0" quotePrefix="0" xfId="20">
      <alignment horizontal="general" vertical="center"/>
    </xf>
    <xf applyAlignment="1" borderId="31" fillId="0" fontId="0" numFmtId="164" pivotButton="0" quotePrefix="0" xfId="0">
      <alignment horizontal="general" vertical="center"/>
    </xf>
    <xf applyAlignment="1" borderId="31" fillId="0" fontId="19" numFmtId="164" pivotButton="0" quotePrefix="0" xfId="0">
      <alignment horizontal="center" vertical="center"/>
    </xf>
    <xf applyAlignment="1" borderId="31" fillId="0" fontId="0" numFmtId="166" pivotButton="0" quotePrefix="0" xfId="0">
      <alignment horizontal="right" indent="4" vertical="center"/>
    </xf>
    <xf applyAlignment="1" borderId="31" fillId="0" fontId="18" numFmtId="164" pivotButton="0" quotePrefix="0" xfId="20">
      <alignment horizontal="center" vertical="center" wrapText="1"/>
    </xf>
    <xf applyAlignment="1" borderId="32" fillId="0" fontId="18" numFmtId="166" pivotButton="0" quotePrefix="0" xfId="20">
      <alignment horizontal="right" indent="4" vertical="center"/>
    </xf>
    <xf applyAlignment="1" borderId="31" fillId="0" fontId="18" numFmtId="164" pivotButton="0" quotePrefix="0" xfId="20">
      <alignment horizontal="left" vertical="center"/>
    </xf>
    <xf applyAlignment="1" borderId="33" fillId="0" fontId="18" numFmtId="164" pivotButton="0" quotePrefix="0" xfId="20">
      <alignment horizontal="center" vertical="center" wrapText="1"/>
    </xf>
    <xf applyAlignment="1" borderId="34" fillId="0" fontId="18" numFmtId="166" pivotButton="0" quotePrefix="0" xfId="20">
      <alignment horizontal="right" indent="4" vertical="center"/>
    </xf>
    <xf applyAlignment="1" borderId="35" fillId="0" fontId="18" numFmtId="164" pivotButton="0" quotePrefix="0" xfId="20">
      <alignment horizontal="center" vertical="center" wrapText="1"/>
    </xf>
    <xf applyAlignment="1" borderId="33" fillId="0" fontId="14" numFmtId="164" pivotButton="0" quotePrefix="0" xfId="20">
      <alignment horizontal="general" vertical="center"/>
    </xf>
    <xf applyAlignment="1" borderId="33" fillId="0" fontId="20" numFmtId="164" pivotButton="0" quotePrefix="0" xfId="20">
      <alignment horizontal="general" vertical="center"/>
    </xf>
    <xf applyAlignment="1" borderId="33" fillId="0" fontId="18" numFmtId="164" pivotButton="0" quotePrefix="0" xfId="20">
      <alignment horizontal="left" vertical="center"/>
    </xf>
    <xf applyAlignment="1" borderId="33" fillId="0" fontId="18" numFmtId="164" pivotButton="0" quotePrefix="0" xfId="20">
      <alignment horizontal="center" vertical="center"/>
    </xf>
    <xf applyAlignment="1" borderId="33" fillId="0" fontId="18" numFmtId="166" pivotButton="0" quotePrefix="0" xfId="20">
      <alignment horizontal="center" vertical="center" wrapText="1"/>
    </xf>
    <xf applyAlignment="1" borderId="34" fillId="0" fontId="18" numFmtId="166" pivotButton="0" quotePrefix="0" xfId="20">
      <alignment horizontal="right" vertical="center"/>
    </xf>
    <xf applyAlignment="1" borderId="0" fillId="0" fontId="4" numFmtId="164" pivotButton="0" quotePrefix="0" xfId="20">
      <alignment horizontal="general" vertical="center"/>
    </xf>
    <xf applyAlignment="1" borderId="0" fillId="0" fontId="21" numFmtId="164" pivotButton="0" quotePrefix="0" xfId="20">
      <alignment horizontal="general" vertical="center"/>
    </xf>
    <xf applyAlignment="1" borderId="0" fillId="0" fontId="17" numFmtId="164" pivotButton="0" quotePrefix="0" xfId="0">
      <alignment horizontal="general" vertical="center"/>
    </xf>
    <xf applyAlignment="1" borderId="0" fillId="0" fontId="0" numFmtId="164" pivotButton="0" quotePrefix="0" xfId="0">
      <alignment horizontal="general" vertical="center"/>
    </xf>
    <xf applyAlignment="1" borderId="0" fillId="0" fontId="22" numFmtId="164" pivotButton="0" quotePrefix="0" xfId="20">
      <alignment horizontal="general" vertical="center"/>
    </xf>
    <xf applyAlignment="1" borderId="0" fillId="0" fontId="23" numFmtId="164" pivotButton="0" quotePrefix="0" xfId="0">
      <alignment horizontal="general" vertical="center"/>
    </xf>
    <xf applyAlignment="1" borderId="0" fillId="0" fontId="24" numFmtId="164" pivotButton="0" quotePrefix="0" xfId="0">
      <alignment horizontal="general" vertical="center"/>
    </xf>
    <xf applyAlignment="1" borderId="35" fillId="7" fontId="18" numFmtId="164" pivotButton="0" quotePrefix="0" xfId="20">
      <alignment horizontal="center" vertical="center" wrapText="1"/>
    </xf>
    <xf applyAlignment="1" borderId="30" fillId="8" fontId="18" numFmtId="164" pivotButton="0" quotePrefix="0" xfId="20">
      <alignment horizontal="center" vertical="center" wrapText="1"/>
    </xf>
    <xf applyAlignment="1" borderId="31" fillId="8" fontId="14" numFmtId="164" pivotButton="0" quotePrefix="0" xfId="20">
      <alignment horizontal="general" vertical="center"/>
    </xf>
    <xf applyAlignment="1" borderId="31" fillId="8" fontId="0" numFmtId="164" pivotButton="0" quotePrefix="0" xfId="0">
      <alignment horizontal="general" vertical="bottom"/>
    </xf>
    <xf applyAlignment="1" borderId="31" fillId="8" fontId="0" numFmtId="164" pivotButton="0" quotePrefix="0" xfId="0">
      <alignment horizontal="general" vertical="center"/>
    </xf>
    <xf applyAlignment="1" borderId="31" fillId="8" fontId="19" numFmtId="164" pivotButton="0" quotePrefix="0" xfId="0">
      <alignment horizontal="center" vertical="center"/>
    </xf>
    <xf applyAlignment="1" borderId="31" fillId="0" fontId="0" numFmtId="164" pivotButton="0" quotePrefix="0" xfId="0">
      <alignment horizontal="general" vertical="bottom"/>
    </xf>
    <xf applyAlignment="1" borderId="31" fillId="8" fontId="18" numFmtId="164" pivotButton="0" quotePrefix="0" xfId="20">
      <alignment horizontal="left" vertical="center"/>
    </xf>
    <xf applyAlignment="1" borderId="36" fillId="0" fontId="18" numFmtId="164" pivotButton="0" quotePrefix="0" xfId="20">
      <alignment horizontal="center" vertical="center" wrapText="1"/>
    </xf>
    <xf applyAlignment="1" borderId="37" fillId="0" fontId="14" numFmtId="164" pivotButton="0" quotePrefix="0" xfId="20">
      <alignment horizontal="general" vertical="center"/>
    </xf>
    <xf applyAlignment="1" borderId="37" fillId="0" fontId="0" numFmtId="164" pivotButton="0" quotePrefix="0" xfId="0">
      <alignment horizontal="general" vertical="bottom"/>
    </xf>
    <xf applyAlignment="1" borderId="37" fillId="0" fontId="0" numFmtId="164" pivotButton="0" quotePrefix="0" xfId="0">
      <alignment horizontal="general" vertical="center"/>
    </xf>
    <xf applyAlignment="1" borderId="37" fillId="0" fontId="19" numFmtId="164" pivotButton="0" quotePrefix="0" xfId="0">
      <alignment horizontal="center" vertical="center"/>
    </xf>
    <xf applyAlignment="1" borderId="38" fillId="0" fontId="18" numFmtId="164" pivotButton="0" quotePrefix="0" xfId="20">
      <alignment horizontal="center" vertical="center" wrapText="1"/>
    </xf>
    <xf applyAlignment="1" borderId="39" fillId="0" fontId="18" numFmtId="166" pivotButton="0" quotePrefix="0" xfId="20">
      <alignment horizontal="right" indent="4" vertical="center"/>
    </xf>
    <xf applyAlignment="1" borderId="0" fillId="0" fontId="18" numFmtId="164" pivotButton="0" quotePrefix="0" xfId="20">
      <alignment horizontal="center" vertical="center"/>
    </xf>
    <xf applyAlignment="1" borderId="13" fillId="0" fontId="10" numFmtId="164" pivotButton="0" quotePrefix="0" xfId="20">
      <alignment horizontal="right" indent="4" vertical="center"/>
    </xf>
    <xf applyAlignment="1" borderId="40" fillId="0" fontId="5" numFmtId="166" pivotButton="0" quotePrefix="0" xfId="20">
      <alignment horizontal="right" indent="4" vertical="center"/>
    </xf>
    <xf applyAlignment="1" borderId="0" fillId="0" fontId="18" numFmtId="164" pivotButton="0" quotePrefix="0" xfId="20">
      <alignment horizontal="center" vertical="bottom"/>
    </xf>
    <xf applyAlignment="1" borderId="21" fillId="0" fontId="10" numFmtId="164" pivotButton="0" quotePrefix="0" xfId="20">
      <alignment horizontal="right" indent="4" vertical="center"/>
    </xf>
    <xf applyAlignment="1" borderId="41" fillId="0" fontId="5" numFmtId="166" pivotButton="0" quotePrefix="0" xfId="20">
      <alignment horizontal="right" indent="4" vertical="center"/>
    </xf>
    <xf applyAlignment="1" borderId="0" fillId="0" fontId="10" numFmtId="164" pivotButton="0" quotePrefix="0" xfId="20">
      <alignment horizontal="right" indent="4" vertical="bottom"/>
    </xf>
    <xf applyAlignment="1" borderId="42" fillId="0" fontId="5" numFmtId="166" pivotButton="0" quotePrefix="0" xfId="20">
      <alignment horizontal="right" indent="4" vertical="center"/>
    </xf>
    <xf applyAlignment="1" borderId="0" fillId="0" fontId="12" numFmtId="164" pivotButton="0" quotePrefix="0" xfId="20">
      <alignment horizontal="general" vertical="bottom"/>
    </xf>
    <xf applyAlignment="1" borderId="7" fillId="0" fontId="11" numFmtId="164" pivotButton="0" quotePrefix="0" xfId="20">
      <alignment horizontal="left" vertical="center"/>
    </xf>
    <xf applyAlignment="1" borderId="8" fillId="0" fontId="5" numFmtId="167" pivotButton="0" quotePrefix="0" xfId="20">
      <alignment horizontal="general" vertical="center"/>
    </xf>
    <xf applyAlignment="1" borderId="8" fillId="0" fontId="12" numFmtId="167" pivotButton="0" quotePrefix="0" xfId="20">
      <alignment horizontal="general" vertical="center"/>
    </xf>
    <xf applyAlignment="1" borderId="9" fillId="0" fontId="12" numFmtId="168" pivotButton="0" quotePrefix="0" xfId="20">
      <alignment horizontal="center" vertical="center"/>
    </xf>
    <xf applyAlignment="1" borderId="0" fillId="0" fontId="12" numFmtId="167" pivotButton="0" quotePrefix="0" xfId="20">
      <alignment horizontal="general" vertical="center"/>
    </xf>
    <xf applyAlignment="1" borderId="19" fillId="8" fontId="12" numFmtId="164" pivotButton="0" quotePrefix="0" xfId="20">
      <alignment horizontal="right" indent="4" vertical="center"/>
    </xf>
    <xf applyAlignment="1" borderId="7" fillId="0" fontId="5" numFmtId="164" pivotButton="0" quotePrefix="0" xfId="20">
      <alignment horizontal="general" vertical="bottom"/>
    </xf>
    <xf applyAlignment="1" borderId="8" fillId="0" fontId="5" numFmtId="164" pivotButton="0" quotePrefix="0" xfId="20">
      <alignment horizontal="general" vertical="bottom"/>
    </xf>
    <xf applyAlignment="1" borderId="8" fillId="0" fontId="5" numFmtId="164" pivotButton="0" quotePrefix="0" xfId="20">
      <alignment horizontal="right" vertical="center"/>
    </xf>
    <xf applyAlignment="1" borderId="9" fillId="0" fontId="12" numFmtId="169" pivotButton="0" quotePrefix="0" xfId="20">
      <alignment horizontal="right" vertical="center"/>
    </xf>
    <xf applyAlignment="1" borderId="0" fillId="0" fontId="5" numFmtId="165" pivotButton="0" quotePrefix="0" xfId="20">
      <alignment horizontal="general" vertical="bottom"/>
    </xf>
    <xf applyAlignment="1" borderId="0" fillId="0" fontId="11" numFmtId="164" pivotButton="0" quotePrefix="0" xfId="20">
      <alignment horizontal="general" vertical="bottom"/>
    </xf>
    <xf applyAlignment="1" borderId="0" fillId="0" fontId="17" numFmtId="164" pivotButton="0" quotePrefix="0" xfId="0">
      <alignment horizontal="general" vertical="bottom"/>
    </xf>
    <xf applyAlignment="1" borderId="0" fillId="0" fontId="11" numFmtId="164" pivotButton="0" quotePrefix="0" xfId="20">
      <alignment horizontal="general" vertical="bottom"/>
    </xf>
    <xf applyAlignment="1" borderId="0" fillId="0" fontId="5" numFmtId="165" pivotButton="0" quotePrefix="0" xfId="20">
      <alignment horizontal="center" vertical="bottom"/>
    </xf>
    <xf applyAlignment="1" borderId="0" fillId="0" fontId="10" numFmtId="164" pivotButton="0" quotePrefix="0" xfId="20">
      <alignment horizontal="general" vertical="bottom"/>
    </xf>
    <xf applyAlignment="1" borderId="0" fillId="0" fontId="25" numFmtId="164" pivotButton="0" quotePrefix="0" xfId="20">
      <alignment horizontal="general" vertical="center"/>
    </xf>
    <xf applyAlignment="1" borderId="0" fillId="0" fontId="26" numFmtId="164" pivotButton="0" quotePrefix="0" xfId="20">
      <alignment horizontal="general" vertical="bottom"/>
    </xf>
    <xf applyAlignment="1" borderId="43" fillId="0" fontId="14" numFmtId="164" pivotButton="0" quotePrefix="0" xfId="20">
      <alignment horizontal="left" vertical="top" wrapText="1"/>
    </xf>
    <xf applyAlignment="1" borderId="0" fillId="0" fontId="5" numFmtId="164" pivotButton="0" quotePrefix="0" xfId="20">
      <alignment horizontal="center" vertical="center"/>
    </xf>
    <xf applyAlignment="1" borderId="0" fillId="2" fontId="5" numFmtId="164" pivotButton="0" quotePrefix="0" xfId="20">
      <alignment horizontal="general" vertical="bottom"/>
    </xf>
    <xf applyAlignment="1" borderId="44" fillId="0" fontId="27" numFmtId="164" pivotButton="0" quotePrefix="0" xfId="20">
      <alignment horizontal="general" vertical="bottom"/>
    </xf>
    <xf applyAlignment="1" borderId="44" fillId="0" fontId="5" numFmtId="164" pivotButton="0" quotePrefix="0" xfId="20">
      <alignment horizontal="general" vertical="bottom"/>
    </xf>
    <xf applyAlignment="1" borderId="0" fillId="0" fontId="28" numFmtId="164" pivotButton="0" quotePrefix="0" xfId="20">
      <alignment horizontal="center" vertical="bottom"/>
    </xf>
    <xf applyAlignment="1" borderId="0" fillId="0" fontId="29" numFmtId="164" pivotButton="0" quotePrefix="0" xfId="20">
      <alignment horizontal="general" vertical="bottom"/>
    </xf>
    <xf applyAlignment="1" borderId="0" fillId="8" fontId="30" numFmtId="164" pivotButton="0" quotePrefix="0" xfId="20">
      <alignment horizontal="center" vertical="bottom"/>
    </xf>
    <xf applyAlignment="1" borderId="0" fillId="9" fontId="5" numFmtId="164" pivotButton="0" quotePrefix="0" xfId="20">
      <alignment horizontal="general" vertical="bottom"/>
    </xf>
    <xf applyAlignment="1" borderId="0" fillId="0" fontId="4" numFmtId="164" pivotButton="0" quotePrefix="0" xfId="20">
      <alignment horizontal="general" vertical="bottom"/>
    </xf>
    <xf applyAlignment="1" borderId="0" fillId="0" fontId="21" numFmtId="164" pivotButton="0" quotePrefix="0" xfId="20">
      <alignment horizontal="general" vertical="bottom"/>
    </xf>
    <xf applyAlignment="1" borderId="0" fillId="0" fontId="31" numFmtId="164" pivotButton="0" quotePrefix="0" xfId="20">
      <alignment horizontal="general" vertical="bottom"/>
    </xf>
    <xf applyAlignment="1" borderId="0" fillId="0" fontId="32" numFmtId="164" pivotButton="0" quotePrefix="0" xfId="20">
      <alignment horizontal="general" vertical="bottom"/>
    </xf>
    <xf applyAlignment="1" borderId="0" fillId="0" fontId="4" numFmtId="164" pivotButton="0" quotePrefix="0" xfId="20">
      <alignment horizontal="general" vertical="bottom"/>
    </xf>
    <xf applyAlignment="1" borderId="0" fillId="0" fontId="33" numFmtId="164" pivotButton="0" quotePrefix="0" xfId="20">
      <alignment horizontal="left" vertical="center"/>
    </xf>
    <xf applyAlignment="1" borderId="0" fillId="0" fontId="34" numFmtId="164" pivotButton="0" quotePrefix="0" xfId="20">
      <alignment horizontal="general" vertical="bottom"/>
    </xf>
    <xf applyAlignment="1" borderId="0" fillId="0" fontId="35" numFmtId="164" pivotButton="0" quotePrefix="0" xfId="20">
      <alignment horizontal="right" vertical="bottom"/>
    </xf>
    <xf applyAlignment="1" borderId="45" fillId="0" fontId="4" numFmtId="164" pivotButton="0" quotePrefix="0" xfId="20">
      <alignment horizontal="general" vertical="bottom"/>
    </xf>
    <xf applyAlignment="1" borderId="46" fillId="0" fontId="4" numFmtId="164" pivotButton="0" quotePrefix="0" xfId="20">
      <alignment horizontal="general" vertical="bottom"/>
    </xf>
    <xf applyAlignment="1" borderId="47" fillId="0" fontId="4" numFmtId="164" pivotButton="0" quotePrefix="0" xfId="20">
      <alignment horizontal="general" vertical="bottom"/>
    </xf>
    <xf applyAlignment="1" borderId="0" fillId="0" fontId="4" numFmtId="164" pivotButton="0" quotePrefix="0" xfId="20">
      <alignment horizontal="center" vertical="bottom"/>
    </xf>
    <xf applyAlignment="1" borderId="48" fillId="0" fontId="4" numFmtId="164" pivotButton="0" quotePrefix="0" xfId="20">
      <alignment horizontal="general" vertical="bottom"/>
    </xf>
    <xf applyAlignment="1" borderId="49" fillId="0" fontId="36" numFmtId="164" pivotButton="0" quotePrefix="0" xfId="20">
      <alignment horizontal="center" vertical="bottom"/>
    </xf>
    <xf applyAlignment="1" borderId="0" fillId="0" fontId="21" numFmtId="164" pivotButton="0" quotePrefix="0" xfId="20">
      <alignment horizontal="general" vertical="bottom"/>
    </xf>
    <xf applyAlignment="1" borderId="0" fillId="0" fontId="36" numFmtId="164" pivotButton="0" quotePrefix="0" xfId="20">
      <alignment horizontal="center" vertical="bottom"/>
    </xf>
    <xf applyAlignment="1" borderId="19" fillId="2" fontId="37" numFmtId="164" pivotButton="0" quotePrefix="0" xfId="20">
      <alignment horizontal="left" vertical="center"/>
    </xf>
    <xf applyAlignment="1" borderId="0" fillId="0" fontId="38" numFmtId="164" pivotButton="0" quotePrefix="0" xfId="20">
      <alignment horizontal="left" vertical="center"/>
    </xf>
    <xf applyAlignment="1" borderId="7" fillId="2" fontId="37" numFmtId="164" pivotButton="0" quotePrefix="0" xfId="20">
      <alignment horizontal="left" vertical="center"/>
    </xf>
    <xf applyAlignment="1" borderId="8" fillId="2" fontId="37" numFmtId="164" pivotButton="0" quotePrefix="0" xfId="20">
      <alignment horizontal="left" vertical="center"/>
    </xf>
    <xf applyAlignment="1" borderId="8" fillId="2" fontId="37" numFmtId="164" pivotButton="0" quotePrefix="0" xfId="20">
      <alignment horizontal="general" vertical="center"/>
    </xf>
    <xf applyAlignment="1" borderId="9" fillId="2" fontId="37" numFmtId="164" pivotButton="0" quotePrefix="0" xfId="20">
      <alignment horizontal="general" vertical="center"/>
    </xf>
    <xf applyAlignment="1" borderId="49" fillId="0" fontId="4" numFmtId="164" pivotButton="0" quotePrefix="0" xfId="20">
      <alignment horizontal="general" vertical="center"/>
    </xf>
    <xf applyAlignment="1" borderId="0" fillId="0" fontId="22" numFmtId="164" pivotButton="0" quotePrefix="0" xfId="20">
      <alignment horizontal="general" vertical="bottom"/>
    </xf>
    <xf applyAlignment="1" borderId="11" fillId="3" fontId="4" numFmtId="164" pivotButton="0" quotePrefix="0" xfId="20">
      <alignment horizontal="general" vertical="top"/>
    </xf>
    <xf applyAlignment="1" borderId="12" fillId="3" fontId="4" numFmtId="164" pivotButton="0" quotePrefix="0" xfId="20">
      <alignment horizontal="general" vertical="top" wrapText="1"/>
    </xf>
    <xf applyAlignment="1" borderId="13" fillId="3" fontId="4" numFmtId="164" pivotButton="0" quotePrefix="0" xfId="20">
      <alignment horizontal="general" vertical="top" wrapText="1"/>
    </xf>
    <xf applyAlignment="1" borderId="0" fillId="0" fontId="38" numFmtId="164" pivotButton="0" quotePrefix="0" xfId="20">
      <alignment horizontal="left" vertical="bottom"/>
    </xf>
    <xf applyAlignment="1" borderId="11" fillId="0" fontId="4" numFmtId="164" pivotButton="0" quotePrefix="0" xfId="20">
      <alignment horizontal="left" vertical="bottom"/>
    </xf>
    <xf applyAlignment="1" borderId="12" fillId="0" fontId="38" numFmtId="165" pivotButton="0" quotePrefix="0" xfId="20">
      <alignment horizontal="left" vertical="bottom"/>
    </xf>
    <xf applyAlignment="1" borderId="12" fillId="0" fontId="38" numFmtId="165" pivotButton="0" quotePrefix="0" xfId="20">
      <alignment horizontal="general" vertical="bottom"/>
    </xf>
    <xf applyAlignment="1" borderId="13" fillId="0" fontId="38" numFmtId="165" pivotButton="0" quotePrefix="0" xfId="20">
      <alignment horizontal="general" vertical="bottom"/>
    </xf>
    <xf applyAlignment="1" borderId="49" fillId="0" fontId="4" numFmtId="164" pivotButton="0" quotePrefix="0" xfId="20">
      <alignment horizontal="general" vertical="bottom"/>
    </xf>
    <xf applyAlignment="1" borderId="19" fillId="4" fontId="4" numFmtId="164" pivotButton="0" quotePrefix="0" xfId="20">
      <alignment horizontal="general" vertical="bottom"/>
    </xf>
    <xf applyAlignment="1" borderId="20" fillId="3" fontId="4" numFmtId="164" pivotButton="0" quotePrefix="0" xfId="20">
      <alignment horizontal="general" vertical="bottom"/>
    </xf>
    <xf applyAlignment="1" borderId="0" fillId="3" fontId="4" numFmtId="164" pivotButton="0" quotePrefix="0" xfId="20">
      <alignment horizontal="general" vertical="bottom"/>
    </xf>
    <xf applyAlignment="1" borderId="21" fillId="3" fontId="4" numFmtId="164" pivotButton="0" quotePrefix="0" xfId="20">
      <alignment horizontal="general" vertical="bottom"/>
    </xf>
    <xf applyAlignment="1" borderId="20" fillId="0" fontId="4" numFmtId="164" pivotButton="0" quotePrefix="0" xfId="20">
      <alignment horizontal="general" vertical="bottom"/>
    </xf>
    <xf applyAlignment="1" borderId="21" fillId="0" fontId="4" numFmtId="164" pivotButton="0" quotePrefix="0" xfId="20">
      <alignment horizontal="general" vertical="bottom"/>
    </xf>
    <xf applyAlignment="1" borderId="19" fillId="5" fontId="4" numFmtId="164" pivotButton="0" quotePrefix="0" xfId="20">
      <alignment horizontal="general" vertical="bottom"/>
    </xf>
    <xf applyAlignment="1" borderId="20" fillId="0" fontId="4" numFmtId="164" pivotButton="0" quotePrefix="0" xfId="20">
      <alignment horizontal="left" vertical="bottom"/>
    </xf>
    <xf applyAlignment="1" borderId="0" fillId="3" fontId="38" numFmtId="164" pivotButton="0" quotePrefix="0" xfId="20">
      <alignment horizontal="general" vertical="bottom"/>
    </xf>
    <xf applyAlignment="1" borderId="0" fillId="3" fontId="4" numFmtId="164" pivotButton="0" quotePrefix="0" xfId="20">
      <alignment horizontal="general" vertical="bottom"/>
    </xf>
    <xf applyAlignment="1" borderId="19" fillId="4" fontId="4" numFmtId="164" pivotButton="0" quotePrefix="0" xfId="20">
      <alignment horizontal="general" vertical="bottom"/>
    </xf>
    <xf applyAlignment="1" borderId="0" fillId="5" fontId="4" numFmtId="164" pivotButton="0" quotePrefix="0" xfId="20">
      <alignment horizontal="general" vertical="bottom"/>
    </xf>
    <xf applyAlignment="1" borderId="0" fillId="4" fontId="4" numFmtId="164" pivotButton="0" quotePrefix="0" xfId="20">
      <alignment horizontal="general" vertical="bottom"/>
    </xf>
    <xf applyAlignment="1" borderId="48" fillId="0" fontId="4" numFmtId="164" pivotButton="0" quotePrefix="0" xfId="20">
      <alignment horizontal="general" vertical="center"/>
    </xf>
    <xf applyAlignment="1" borderId="19" fillId="0" fontId="39" numFmtId="164" pivotButton="0" quotePrefix="0" xfId="20">
      <alignment horizontal="left" vertical="center"/>
    </xf>
    <xf applyAlignment="1" borderId="19" fillId="0" fontId="38" numFmtId="164" pivotButton="0" quotePrefix="0" xfId="20">
      <alignment horizontal="center" vertical="center" wrapText="1"/>
    </xf>
    <xf applyAlignment="1" borderId="0" fillId="0" fontId="4" numFmtId="164" pivotButton="0" quotePrefix="0" xfId="20">
      <alignment horizontal="center" vertical="center"/>
    </xf>
    <xf applyAlignment="1" borderId="7" fillId="0" fontId="40" numFmtId="164" pivotButton="0" quotePrefix="0" xfId="20">
      <alignment horizontal="left" vertical="center"/>
    </xf>
    <xf applyAlignment="1" borderId="8" fillId="0" fontId="4" numFmtId="164" pivotButton="0" quotePrefix="0" xfId="20">
      <alignment horizontal="left" vertical="center"/>
    </xf>
    <xf applyAlignment="1" borderId="9" fillId="0" fontId="38" numFmtId="170" pivotButton="0" quotePrefix="0" xfId="20">
      <alignment horizontal="left" vertical="center"/>
    </xf>
    <xf applyAlignment="1" borderId="0" fillId="0" fontId="21" numFmtId="164" pivotButton="0" quotePrefix="0" xfId="20">
      <alignment horizontal="general" vertical="center"/>
    </xf>
    <xf applyAlignment="1" borderId="19" fillId="0" fontId="38" numFmtId="164" pivotButton="0" quotePrefix="0" xfId="20">
      <alignment horizontal="left" vertical="center"/>
    </xf>
    <xf applyAlignment="1" borderId="19" fillId="0" fontId="38" numFmtId="164" pivotButton="0" quotePrefix="0" xfId="20">
      <alignment horizontal="left" vertical="center" wrapText="1"/>
    </xf>
    <xf applyAlignment="1" borderId="7" fillId="0" fontId="4" numFmtId="171" pivotButton="0" quotePrefix="0" xfId="20">
      <alignment horizontal="center" vertical="center"/>
    </xf>
    <xf applyAlignment="1" borderId="9" fillId="0" fontId="4" numFmtId="164" pivotButton="0" quotePrefix="0" xfId="20">
      <alignment horizontal="general" vertical="center"/>
    </xf>
    <xf applyAlignment="1" borderId="19" fillId="5" fontId="4" numFmtId="164" pivotButton="0" quotePrefix="0" xfId="20">
      <alignment horizontal="general" vertical="center"/>
    </xf>
    <xf applyAlignment="1" borderId="10" fillId="2" fontId="37" numFmtId="164" pivotButton="0" quotePrefix="0" xfId="20">
      <alignment horizontal="center" vertical="center"/>
    </xf>
    <xf applyAlignment="1" borderId="20" fillId="3" fontId="38" numFmtId="164" pivotButton="0" quotePrefix="0" xfId="20">
      <alignment horizontal="center" vertical="center"/>
    </xf>
    <xf applyAlignment="1" borderId="0" fillId="3" fontId="38" numFmtId="164" pivotButton="0" quotePrefix="0" xfId="20">
      <alignment horizontal="center" vertical="center"/>
    </xf>
    <xf applyAlignment="1" borderId="21" fillId="3" fontId="38" numFmtId="164" pivotButton="0" quotePrefix="0" xfId="20">
      <alignment horizontal="center" vertical="center"/>
    </xf>
    <xf applyAlignment="1" borderId="20" fillId="3" fontId="38" numFmtId="164" pivotButton="0" quotePrefix="0" xfId="20">
      <alignment horizontal="left" vertical="bottom"/>
    </xf>
    <xf applyAlignment="1" borderId="21" fillId="3" fontId="4" numFmtId="164" pivotButton="0" quotePrefix="0" xfId="20">
      <alignment horizontal="left" vertical="bottom"/>
    </xf>
    <xf applyAlignment="1" borderId="20" fillId="3" fontId="4" numFmtId="164" pivotButton="0" quotePrefix="0" xfId="20">
      <alignment horizontal="left" vertical="bottom"/>
    </xf>
    <xf applyAlignment="1" borderId="0" fillId="3" fontId="4" numFmtId="164" pivotButton="0" quotePrefix="0" xfId="20">
      <alignment horizontal="left" vertical="bottom"/>
    </xf>
    <xf applyAlignment="1" borderId="0" fillId="3" fontId="4" numFmtId="164" pivotButton="0" quotePrefix="0" xfId="20">
      <alignment horizontal="general" vertical="bottom"/>
    </xf>
    <xf applyAlignment="1" borderId="21" fillId="3" fontId="4" numFmtId="164" pivotButton="0" quotePrefix="0" xfId="20">
      <alignment horizontal="general" vertical="bottom"/>
    </xf>
    <xf applyAlignment="1" borderId="19" fillId="5" fontId="41" numFmtId="164" pivotButton="0" quotePrefix="0" xfId="20">
      <alignment horizontal="center" vertical="bottom"/>
    </xf>
    <xf applyAlignment="1" borderId="16" fillId="3" fontId="4" numFmtId="164" pivotButton="0" quotePrefix="0" xfId="20">
      <alignment horizontal="left" vertical="bottom"/>
    </xf>
    <xf applyAlignment="1" borderId="17" fillId="3" fontId="4" numFmtId="164" pivotButton="0" quotePrefix="0" xfId="20">
      <alignment horizontal="left" vertical="bottom"/>
    </xf>
    <xf applyAlignment="1" borderId="18" fillId="3" fontId="4" numFmtId="164" pivotButton="0" quotePrefix="0" xfId="20">
      <alignment horizontal="left" vertical="bottom"/>
    </xf>
    <xf applyAlignment="1" borderId="7" fillId="2" fontId="37" numFmtId="164" pivotButton="0" quotePrefix="0" xfId="20">
      <alignment horizontal="center" vertical="center"/>
    </xf>
    <xf applyAlignment="1" borderId="0" fillId="10" fontId="4" numFmtId="164" pivotButton="0" quotePrefix="0" xfId="20">
      <alignment horizontal="general" vertical="bottom"/>
    </xf>
    <xf applyAlignment="1" borderId="19" fillId="3" fontId="42" numFmtId="164" pivotButton="0" quotePrefix="0" xfId="20">
      <alignment horizontal="center" vertical="bottom" wrapText="1"/>
    </xf>
    <xf applyAlignment="1" borderId="19" fillId="3" fontId="40" numFmtId="164" pivotButton="0" quotePrefix="0" xfId="20">
      <alignment horizontal="center" vertical="bottom"/>
    </xf>
    <xf applyAlignment="1" borderId="8" fillId="3" fontId="42" numFmtId="164" pivotButton="0" quotePrefix="0" xfId="20">
      <alignment horizontal="center" vertical="bottom"/>
    </xf>
    <xf applyAlignment="1" borderId="9" fillId="3" fontId="42" numFmtId="164" pivotButton="0" quotePrefix="0" xfId="20">
      <alignment horizontal="general" vertical="bottom"/>
    </xf>
    <xf applyAlignment="1" borderId="19" fillId="3" fontId="42" numFmtId="164" pivotButton="0" quotePrefix="0" xfId="20">
      <alignment horizontal="center" vertical="bottom"/>
    </xf>
    <xf applyAlignment="1" borderId="19" fillId="3" fontId="43" numFmtId="164" pivotButton="0" quotePrefix="0" xfId="20">
      <alignment horizontal="center" vertical="bottom" wrapText="1"/>
    </xf>
    <xf applyAlignment="1" borderId="19" fillId="0" fontId="4" numFmtId="164" pivotButton="0" quotePrefix="0" xfId="20">
      <alignment horizontal="general" vertical="bottom"/>
    </xf>
    <xf applyAlignment="1" borderId="19" fillId="0" fontId="44" numFmtId="164" pivotButton="0" quotePrefix="0" xfId="20">
      <alignment horizontal="center" vertical="bottom"/>
    </xf>
    <xf applyAlignment="1" borderId="8" fillId="0" fontId="45" numFmtId="164" pivotButton="0" quotePrefix="0" xfId="20">
      <alignment horizontal="center" vertical="bottom"/>
    </xf>
    <xf applyAlignment="1" borderId="7" fillId="0" fontId="44" numFmtId="164" pivotButton="0" quotePrefix="0" xfId="20">
      <alignment horizontal="left" vertical="bottom"/>
    </xf>
    <xf applyAlignment="1" borderId="9" fillId="0" fontId="44" numFmtId="164" pivotButton="0" quotePrefix="0" xfId="20">
      <alignment horizontal="left" vertical="bottom"/>
    </xf>
    <xf applyAlignment="1" borderId="19" fillId="0" fontId="44" numFmtId="172" pivotButton="0" quotePrefix="0" xfId="20">
      <alignment horizontal="center" vertical="bottom"/>
    </xf>
    <xf applyAlignment="1" borderId="19" fillId="0" fontId="44" numFmtId="172" pivotButton="0" quotePrefix="0" xfId="20">
      <alignment horizontal="right" vertical="bottom"/>
    </xf>
    <xf applyAlignment="1" borderId="19" fillId="0" fontId="44" numFmtId="164" pivotButton="0" quotePrefix="0" xfId="20">
      <alignment horizontal="left" vertical="bottom"/>
    </xf>
    <xf applyAlignment="1" borderId="49" fillId="0" fontId="4" numFmtId="164" pivotButton="0" quotePrefix="0" xfId="20">
      <alignment horizontal="general" vertical="bottom"/>
    </xf>
    <xf applyAlignment="1" borderId="19" fillId="0" fontId="46" numFmtId="164" pivotButton="0" quotePrefix="0" xfId="20">
      <alignment horizontal="left" vertical="bottom"/>
    </xf>
    <xf applyAlignment="1" borderId="8" fillId="0" fontId="44" numFmtId="164" pivotButton="0" quotePrefix="0" xfId="20">
      <alignment horizontal="center" vertical="bottom"/>
    </xf>
    <xf applyAlignment="1" borderId="19" fillId="0" fontId="44" numFmtId="164" pivotButton="0" quotePrefix="0" xfId="20">
      <alignment horizontal="center" vertical="center"/>
    </xf>
    <xf applyAlignment="1" borderId="7" fillId="0" fontId="44" numFmtId="172" pivotButton="0" quotePrefix="0" xfId="20">
      <alignment horizontal="general" vertical="bottom"/>
    </xf>
    <xf applyAlignment="1" borderId="19" fillId="0" fontId="38" numFmtId="164" pivotButton="0" quotePrefix="0" xfId="20">
      <alignment horizontal="right" vertical="bottom"/>
    </xf>
    <xf applyAlignment="1" borderId="10" fillId="0" fontId="4" numFmtId="173" pivotButton="0" quotePrefix="0" xfId="20">
      <alignment horizontal="right" vertical="bottom"/>
    </xf>
    <xf applyAlignment="1" borderId="12" fillId="0" fontId="4" numFmtId="174" pivotButton="0" quotePrefix="0" xfId="20">
      <alignment horizontal="right" vertical="bottom"/>
    </xf>
    <xf applyAlignment="1" borderId="49" fillId="0" fontId="38" numFmtId="164" pivotButton="0" quotePrefix="0" xfId="20">
      <alignment horizontal="general" vertical="bottom"/>
    </xf>
    <xf applyAlignment="1" borderId="7" fillId="0" fontId="4" numFmtId="164" pivotButton="0" quotePrefix="0" xfId="20">
      <alignment horizontal="left" vertical="center"/>
    </xf>
    <xf applyAlignment="1" borderId="8" fillId="0" fontId="38" numFmtId="167" pivotButton="0" quotePrefix="0" xfId="20">
      <alignment horizontal="general" vertical="center"/>
    </xf>
    <xf applyAlignment="1" borderId="9" fillId="0" fontId="38" numFmtId="167" pivotButton="0" quotePrefix="0" xfId="20">
      <alignment horizontal="center" vertical="center"/>
    </xf>
    <xf applyAlignment="1" borderId="19" fillId="2" fontId="48" numFmtId="164" pivotButton="0" quotePrefix="0" xfId="20">
      <alignment horizontal="left" vertical="center"/>
    </xf>
    <xf applyAlignment="1" borderId="7" fillId="0" fontId="4" numFmtId="164" pivotButton="0" quotePrefix="0" xfId="20">
      <alignment horizontal="general" vertical="bottom"/>
    </xf>
    <xf applyAlignment="1" borderId="8" fillId="0" fontId="4" numFmtId="164" pivotButton="0" quotePrefix="0" xfId="20">
      <alignment horizontal="general" vertical="bottom"/>
    </xf>
    <xf applyAlignment="1" borderId="8" fillId="0" fontId="4" numFmtId="164" pivotButton="0" quotePrefix="0" xfId="20">
      <alignment horizontal="right" vertical="center"/>
    </xf>
    <xf applyAlignment="1" borderId="9" fillId="0" fontId="38" numFmtId="165" pivotButton="0" quotePrefix="0" xfId="20">
      <alignment horizontal="right" vertical="bottom"/>
    </xf>
    <xf applyAlignment="1" borderId="0" fillId="0" fontId="4" numFmtId="165" pivotButton="0" quotePrefix="0" xfId="20">
      <alignment horizontal="general" vertical="bottom"/>
    </xf>
    <xf applyAlignment="1" borderId="48" fillId="0" fontId="4" numFmtId="164" pivotButton="0" quotePrefix="0" xfId="20">
      <alignment horizontal="general" vertical="bottom"/>
    </xf>
    <xf applyAlignment="1" borderId="0" fillId="0" fontId="49" numFmtId="164" pivotButton="0" quotePrefix="0" xfId="20">
      <alignment horizontal="general" vertical="bottom"/>
    </xf>
    <xf applyAlignment="1" borderId="0" fillId="0" fontId="49" numFmtId="164" pivotButton="0" quotePrefix="0" xfId="20">
      <alignment horizontal="general" vertical="bottom"/>
    </xf>
    <xf applyAlignment="1" borderId="0" fillId="0" fontId="4" numFmtId="164" pivotButton="0" quotePrefix="0" xfId="20">
      <alignment horizontal="general" vertical="bottom"/>
    </xf>
    <xf applyAlignment="1" borderId="49" fillId="0" fontId="4" numFmtId="164" pivotButton="0" quotePrefix="0" xfId="20">
      <alignment horizontal="general" vertical="bottom"/>
    </xf>
    <xf applyAlignment="1" borderId="0" fillId="0" fontId="4" numFmtId="164" pivotButton="0" quotePrefix="0" xfId="20">
      <alignment horizontal="general" vertical="bottom"/>
    </xf>
    <xf applyAlignment="1" borderId="0" fillId="0" fontId="49" numFmtId="165" pivotButton="0" quotePrefix="0" xfId="20">
      <alignment horizontal="center" vertical="bottom"/>
    </xf>
    <xf applyAlignment="1" borderId="0" fillId="0" fontId="4" numFmtId="165" pivotButton="0" quotePrefix="0" xfId="20">
      <alignment horizontal="center" vertical="bottom"/>
    </xf>
    <xf applyAlignment="1" borderId="0" fillId="0" fontId="37" numFmtId="164" pivotButton="0" quotePrefix="0" xfId="20">
      <alignment horizontal="general" vertical="bottom"/>
    </xf>
    <xf applyAlignment="1" borderId="0" fillId="0" fontId="49" numFmtId="164" pivotButton="0" quotePrefix="0" xfId="20">
      <alignment horizontal="left" vertical="bottom"/>
    </xf>
    <xf applyAlignment="1" borderId="0" fillId="0" fontId="50" numFmtId="164" pivotButton="0" quotePrefix="0" xfId="20">
      <alignment horizontal="general" vertical="bottom"/>
    </xf>
    <xf applyAlignment="1" borderId="0" fillId="0" fontId="51" numFmtId="164" pivotButton="0" quotePrefix="0" xfId="20">
      <alignment horizontal="center" vertical="center"/>
    </xf>
    <xf applyAlignment="1" borderId="0" fillId="0" fontId="4" numFmtId="164" pivotButton="0" quotePrefix="0" xfId="20">
      <alignment horizontal="center" vertical="center"/>
    </xf>
    <xf applyAlignment="1" borderId="0" fillId="2" fontId="4" numFmtId="164" pivotButton="0" quotePrefix="0" xfId="20">
      <alignment horizontal="general" vertical="bottom"/>
    </xf>
    <xf applyAlignment="1" borderId="50" fillId="0" fontId="4" numFmtId="164" pivotButton="0" quotePrefix="0" xfId="20">
      <alignment horizontal="general" vertical="bottom"/>
    </xf>
    <xf applyAlignment="1" borderId="44" fillId="0" fontId="52" numFmtId="164" pivotButton="0" quotePrefix="0" xfId="20">
      <alignment horizontal="general" vertical="bottom"/>
    </xf>
    <xf applyAlignment="1" borderId="44" fillId="0" fontId="4" numFmtId="164" pivotButton="0" quotePrefix="0" xfId="20">
      <alignment horizontal="general" vertical="bottom"/>
    </xf>
    <xf applyAlignment="1" borderId="51" fillId="0" fontId="4" numFmtId="164" pivotButton="0" quotePrefix="0" xfId="20">
      <alignment horizontal="general" vertical="bottom"/>
    </xf>
    <xf applyAlignment="1" borderId="0" fillId="0" fontId="53" numFmtId="164" pivotButton="0" quotePrefix="0" xfId="20">
      <alignment horizontal="center" vertical="bottom"/>
    </xf>
    <xf applyAlignment="1" borderId="0" fillId="0" fontId="54" numFmtId="164" pivotButton="0" quotePrefix="0" xfId="20">
      <alignment horizontal="general" vertical="bottom"/>
    </xf>
    <xf applyAlignment="1" borderId="0" fillId="0" fontId="4" numFmtId="164" pivotButton="0" quotePrefix="0" xfId="20">
      <alignment horizontal="center" vertical="center"/>
    </xf>
    <xf applyAlignment="1" borderId="0" fillId="0" fontId="4" numFmtId="175" pivotButton="0" quotePrefix="0" xfId="20">
      <alignment horizontal="general" vertical="bottom"/>
    </xf>
    <xf applyAlignment="1" borderId="0" fillId="8" fontId="55" numFmtId="164" pivotButton="0" quotePrefix="0" xfId="20">
      <alignment horizontal="center" vertical="bottom"/>
    </xf>
    <xf applyAlignment="1" borderId="52" fillId="9" fontId="21" numFmtId="164" pivotButton="0" quotePrefix="0" xfId="20">
      <alignment horizontal="general" vertical="bottom"/>
    </xf>
    <xf applyAlignment="1" borderId="0" fillId="0" fontId="56" numFmtId="164" pivotButton="0" quotePrefix="0" xfId="20">
      <alignment horizontal="general" vertical="bottom"/>
    </xf>
    <xf borderId="0" fillId="0" fontId="0" numFmtId="0" pivotButton="0" quotePrefix="0" xfId="0"/>
  </cellXfs>
  <cellStyles count="7">
    <cellStyle builtinId="0" name="Normal" xfId="0"/>
    <cellStyle builtinId="3" name="Comma" xfId="1"/>
    <cellStyle builtinId="6" name="Comma [0]" xfId="2"/>
    <cellStyle builtinId="4" name="Currency" xfId="3"/>
    <cellStyle builtinId="7" name="Currency [0]" xfId="4"/>
    <cellStyle builtinId="5" name="Percent" xfId="5"/>
    <cellStyle builtinId="54" name="Excel Built-in Normal 3" xfId="6"/>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file:///D:/Desktop Files/Desktop (2017-08-26)/Desktop Files/17-Dec-2016/BIM/Clearlake" TargetMode="External" Type="http://schemas.openxmlformats.org/officeDocument/2006/relationships/hyperlink"/><Relationship Id="rId2" Target="file:///D:/Desktop Files/Desktop (2017-08-26)/Desktop Files/17-Dec-2016/BIM/Clearlake" TargetMode="External" Type="http://schemas.openxmlformats.org/officeDocument/2006/relationships/hyperlink"/><Relationship Id="rId3" Target="file:///D:/Desktop Files/Desktop (2017-08-26)/Desktop Files/17-Dec-2016/BIM/HMM" TargetMode="External" Type="http://schemas.openxmlformats.org/officeDocument/2006/relationships/hyperlink"/><Relationship Id="rId4" Target="file:///D:/Desktop Files/Desktop (2017-08-26)/Desktop Files/17-Dec-2016/BIM/Reliance" TargetMode="External" Type="http://schemas.openxmlformats.org/officeDocument/2006/relationships/hyperlink"/><Relationship Id="rId5" Target="file:///D:/Desktop Files/Desktop (2017-08-26)/Desktop Files/17-Dec-2016/BIM/Shell" TargetMode="External" Type="http://schemas.openxmlformats.org/officeDocument/2006/relationships/hyperlink"/><Relationship Id="rId6" Target="file:///D:/Desktop Files/Desktop (2017-08-26)/Desktop Files/17-Dec-2016/BIM/Testing" TargetMode="External" Type="http://schemas.openxmlformats.org/officeDocument/2006/relationships/hyperlink"/></Relationships>
</file>

<file path=xl/worksheets/_rels/sheet2.xml.rels><Relationships xmlns="http://schemas.openxmlformats.org/package/2006/relationships"><Relationship Id="rId1" Target="file:///D:/Desktop Files/Desktop (2017-08-26)/Desktop Files/17-Dec-2016/BIM/Clearlake" TargetMode="External" Type="http://schemas.openxmlformats.org/officeDocument/2006/relationships/hyperlink"/><Relationship Id="rId2" Target="file:///D:/Desktop Files/Desktop (2017-08-26)/Desktop Files/17-Dec-2016/BIM/Clearlake" TargetMode="External" Type="http://schemas.openxmlformats.org/officeDocument/2006/relationships/hyperlink"/><Relationship Id="rId3" Target="file:///D:/Desktop Files/Desktop (2017-08-26)/Desktop Files/17-Dec-2016/BIM/HMM" TargetMode="External" Type="http://schemas.openxmlformats.org/officeDocument/2006/relationships/hyperlink"/><Relationship Id="rId4" Target="file:///D:/Desktop Files/Desktop (2017-08-26)/Desktop Files/17-Dec-2016/BIM/Reliance" TargetMode="External" Type="http://schemas.openxmlformats.org/officeDocument/2006/relationships/hyperlink"/><Relationship Id="rId5" Target="file:///D:/Desktop Files/Desktop (2017-08-26)/Desktop Files/17-Dec-2016/BIM/Shell" TargetMode="External" Type="http://schemas.openxmlformats.org/officeDocument/2006/relationships/hyperlink"/><Relationship Id="rId6" Target="file:///D:/Desktop Files/Desktop (2017-08-26)/Desktop Files/17-Dec-2016/BIM/Testing" TargetMode="External" Type="http://schemas.openxmlformats.org/officeDocument/2006/relationships/hyperlink"/></Relationships>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GridLines="1"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8" defaultRowHeight="14.4" outlineLevelCol="0"/>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8" r="E2" t="n"/>
      <c s="9" r="F2" t="n"/>
      <c s="4" r="G2" t="n"/>
      <c s="10" r="H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E4" t="s">
        <v>1</v>
      </c>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9" r="E5" t="s">
        <v>5</v>
      </c>
      <c s="20" r="G5" t="s">
        <v>6</v>
      </c>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6" r="E6" t="s">
        <v>8</v>
      </c>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9" r="E7" t="s">
        <v>10</v>
      </c>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1" r="C10" t="s">
        <v>15</v>
      </c>
      <c s="42" r="E10" t="s">
        <v>16</v>
      </c>
      <c s="43" r="G10" t="s">
        <v>17</v>
      </c>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5" r="C11" t="s">
        <v>21</v>
      </c>
      <c s="46" r="E11" t="s">
        <v>22</v>
      </c>
      <c s="47" r="F11" t="s">
        <v>23</v>
      </c>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4" r="C15" t="s">
        <v>29</v>
      </c>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4" r="C17" t="s">
        <v>32</v>
      </c>
      <c s="3" r="J17" t="n"/>
      <c s="3" r="K17" t="n"/>
      <c s="59" r="L17">
        <f>IF(N8="","",VLOOKUP(N8,$X$165:$AE$183,8,0))</f>
        <v/>
      </c>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3" r="C19" t="s">
        <v>34</v>
      </c>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n">
        <v>40014</v>
      </c>
      <c s="74" r="E22" t="s">
        <v>52</v>
      </c>
      <c s="75" r="F22" t="n">
        <v>13000</v>
      </c>
      <c s="76" r="G22" t="n">
        <v>1</v>
      </c>
      <c s="77" r="H22" t="n">
        <v>13000</v>
      </c>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n">
        <v>40239</v>
      </c>
      <c s="81" r="E23" t="s">
        <v>58</v>
      </c>
      <c s="82" r="F23" t="n">
        <v>13000</v>
      </c>
      <c s="83" r="G23" t="n">
        <v>1</v>
      </c>
      <c s="77" r="H23" t="n">
        <v>13000</v>
      </c>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n">
        <v>40535</v>
      </c>
      <c s="81" r="E24" t="s">
        <v>59</v>
      </c>
      <c s="82" r="F24" t="n">
        <v>13000</v>
      </c>
      <c s="83" r="G24" t="n">
        <v>1</v>
      </c>
      <c s="77" r="H24" t="n">
        <v>13000</v>
      </c>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60</v>
      </c>
      <c s="80" r="D25" t="n">
        <v>38742</v>
      </c>
      <c s="81" r="E25" t="s">
        <v>59</v>
      </c>
      <c s="82" r="F25" t="n">
        <v>13000</v>
      </c>
      <c s="83" r="G25" t="n">
        <v>1</v>
      </c>
      <c s="77" r="H25" t="n">
        <v>13000</v>
      </c>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60</v>
      </c>
      <c s="80" r="D26" t="n">
        <v>39200</v>
      </c>
      <c s="81" r="E26" t="s">
        <v>61</v>
      </c>
      <c s="82" r="F26" t="n">
        <v>13000</v>
      </c>
      <c s="83" r="G26" t="n">
        <v>1</v>
      </c>
      <c s="77" r="H26" t="n">
        <v>13000</v>
      </c>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60</v>
      </c>
      <c s="80" r="D27" t="n">
        <v>39977</v>
      </c>
      <c s="81" r="E27" t="s">
        <v>59</v>
      </c>
      <c s="82" r="F27" t="n">
        <v>13000</v>
      </c>
      <c s="83" r="G27" t="n">
        <v>1</v>
      </c>
      <c s="77" r="H27" t="n">
        <v>13000</v>
      </c>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60</v>
      </c>
      <c s="80" r="D28" t="n">
        <v>40553</v>
      </c>
      <c s="81" r="E28" t="s">
        <v>61</v>
      </c>
      <c s="82" r="F28" t="n">
        <v>13000</v>
      </c>
      <c s="83" r="G28" t="n">
        <v>1</v>
      </c>
      <c s="77" r="H28" t="n">
        <v>13000</v>
      </c>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62</v>
      </c>
      <c s="80" r="D29" t="n">
        <v>39083</v>
      </c>
      <c s="81" r="E29" t="s">
        <v>63</v>
      </c>
      <c s="82" r="F29" t="n">
        <v>13000</v>
      </c>
      <c s="83" r="G29" t="n">
        <v>1</v>
      </c>
      <c s="77" r="H29" t="n">
        <v>13000</v>
      </c>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62</v>
      </c>
      <c s="80" r="D30" t="n">
        <v>39713</v>
      </c>
      <c s="81" r="E30" t="s">
        <v>58</v>
      </c>
      <c s="82" r="F30" t="n">
        <v>13000</v>
      </c>
      <c s="83" r="G30" t="n">
        <v>1</v>
      </c>
      <c s="77" r="H30" t="n">
        <v>13000</v>
      </c>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62</v>
      </c>
      <c s="80" r="D31" t="n">
        <v>40338</v>
      </c>
      <c s="81" r="E31" t="s">
        <v>63</v>
      </c>
      <c s="82" r="F31" t="n">
        <v>13000</v>
      </c>
      <c s="83" r="G31" t="n">
        <v>1</v>
      </c>
      <c s="77" r="H31" t="n">
        <v>13000</v>
      </c>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62</v>
      </c>
      <c s="80" r="D32" t="n">
        <v>40705</v>
      </c>
      <c s="81" r="E32" t="s">
        <v>58</v>
      </c>
      <c s="82" r="F32" t="n">
        <v>13000</v>
      </c>
      <c s="83" r="G32" t="n">
        <v>1</v>
      </c>
      <c s="77" r="H32" t="n">
        <v>13000</v>
      </c>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64</v>
      </c>
      <c s="80" r="D33" t="n">
        <v>38928</v>
      </c>
      <c s="81" r="E33" t="s">
        <v>58</v>
      </c>
      <c s="82" r="F33" t="n">
        <v>13000</v>
      </c>
      <c s="83" r="G33" t="n">
        <v>1</v>
      </c>
      <c s="77" r="H33" t="n">
        <v>13000</v>
      </c>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64</v>
      </c>
      <c s="80" r="D34" t="n">
        <v>39130</v>
      </c>
      <c s="81" r="E34" t="s">
        <v>63</v>
      </c>
      <c s="82" r="F34" t="n">
        <v>13000</v>
      </c>
      <c s="83" r="G34" t="n">
        <v>1</v>
      </c>
      <c s="77" r="H34" t="n">
        <v>13000</v>
      </c>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64</v>
      </c>
      <c s="80" r="D35" t="n">
        <v>39598</v>
      </c>
      <c s="81" r="E35" t="s">
        <v>58</v>
      </c>
      <c s="82" r="F35" t="n">
        <v>13000</v>
      </c>
      <c s="83" r="G35" t="n">
        <v>1</v>
      </c>
      <c s="77" r="H35" t="n">
        <v>13000</v>
      </c>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64</v>
      </c>
      <c s="80" r="D36" t="n">
        <v>39872</v>
      </c>
      <c s="81" r="E36" t="s">
        <v>63</v>
      </c>
      <c s="82" r="F36" t="n">
        <v>13000</v>
      </c>
      <c s="83" r="G36" t="n">
        <v>1</v>
      </c>
      <c s="77" r="H36" t="n">
        <v>13000</v>
      </c>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64</v>
      </c>
      <c s="80" r="D37" t="n">
        <v>40356</v>
      </c>
      <c s="81" r="E37" t="s">
        <v>58</v>
      </c>
      <c s="82" r="F37" t="n">
        <v>13000</v>
      </c>
      <c s="83" r="G37" t="n">
        <v>1</v>
      </c>
      <c s="77" r="H37" t="n">
        <v>13000</v>
      </c>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64</v>
      </c>
      <c s="80" r="D38" t="n">
        <v>40583</v>
      </c>
      <c s="81" r="E38" t="s">
        <v>63</v>
      </c>
      <c s="82" r="F38" t="n">
        <v>13000</v>
      </c>
      <c s="83" r="G38" t="n">
        <v>1</v>
      </c>
      <c s="77" r="H38" t="n">
        <v>13000</v>
      </c>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64</v>
      </c>
      <c s="80" r="D39" t="n">
        <v>40965</v>
      </c>
      <c s="81" r="E39" t="s">
        <v>58</v>
      </c>
      <c s="82" r="F39" t="n">
        <v>13000</v>
      </c>
      <c s="83" r="G39" t="n">
        <v>1</v>
      </c>
      <c s="77" r="H39" t="n">
        <v>13000</v>
      </c>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65</v>
      </c>
      <c s="80" r="D40" t="n">
        <v>38995</v>
      </c>
      <c s="81" r="E40" t="s">
        <v>63</v>
      </c>
      <c s="82" r="F40" t="n">
        <v>13000</v>
      </c>
      <c s="83" r="G40" t="n">
        <v>1</v>
      </c>
      <c s="77" r="H40" t="n">
        <v>13000</v>
      </c>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65</v>
      </c>
      <c s="86" r="D41" t="n">
        <v>39412</v>
      </c>
      <c s="87" r="E41" t="s">
        <v>66</v>
      </c>
      <c s="88" r="F41" t="n">
        <v>13000</v>
      </c>
      <c s="89" r="G41" t="n">
        <v>1</v>
      </c>
      <c s="90" r="H41" t="n">
        <v>13000</v>
      </c>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65</v>
      </c>
      <c s="91" r="D42" t="n">
        <v>39697</v>
      </c>
      <c s="87" r="E42" t="s">
        <v>63</v>
      </c>
      <c s="88" r="F42" t="n">
        <v>13000</v>
      </c>
      <c s="89" r="G42" t="n">
        <v>1</v>
      </c>
      <c s="90" r="H42" t="n">
        <v>13000</v>
      </c>
      <c s="24" r="J42" t="n"/>
      <c s="24" r="K42" t="n"/>
      <c s="24" r="L42" t="n"/>
      <c s="24" r="M42" t="n"/>
      <c s="24" r="N42" t="n"/>
      <c s="24" r="O42" t="n"/>
      <c s="103" r="P42" t="n"/>
      <c s="103" r="Q42" t="s">
        <v>67</v>
      </c>
      <c s="103" r="R42" t="s">
        <v>68</v>
      </c>
      <c s="103" r="S42" t="s">
        <v>68</v>
      </c>
      <c s="103" r="T42" t="s">
        <v>69</v>
      </c>
      <c s="103" r="U42" t="n">
        <v>10000</v>
      </c>
      <c s="104" r="V42" t="n"/>
      <c s="24" r="W42" t="n"/>
      <c s="24" r="X42" t="s">
        <v>70</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c s="85" r="B43" t="n"/>
      <c s="86" r="C43" t="n"/>
      <c s="86" r="D43" t="n"/>
      <c s="87" r="E43" t="n"/>
      <c s="88" r="F43" t="n"/>
      <c s="89" r="G43" t="n"/>
      <c s="90" r="H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c s="85" r="B44" t="n"/>
      <c s="86" r="C44" t="n"/>
      <c s="86" r="D44" t="n"/>
      <c s="87" r="E44" t="n"/>
      <c s="88" r="F44" t="n"/>
      <c s="89" r="G44" t="n"/>
      <c s="90" r="H44" t="n"/>
      <c s="24" r="J44" t="n"/>
      <c s="24" r="K44" t="n"/>
      <c s="24" r="L44" t="n"/>
      <c s="24" r="M44" t="n"/>
      <c s="24" r="N44" t="n"/>
      <c s="24" r="O44" t="n"/>
      <c s="103" r="P44" t="s">
        <v>71</v>
      </c>
      <c s="103" r="Q44" t="s">
        <v>72</v>
      </c>
      <c s="103" r="R44" t="s">
        <v>73</v>
      </c>
      <c s="103" r="S44" t="s">
        <v>73</v>
      </c>
      <c s="103" r="T44" t="s">
        <v>69</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c s="85" r="B45" t="n"/>
      <c s="86" r="C45" t="n"/>
      <c s="86" r="D45" t="n"/>
      <c s="87" r="E45" t="n"/>
      <c s="88" r="F45" t="n"/>
      <c s="89" r="G45" t="n"/>
      <c s="90" r="H45" t="n"/>
      <c s="24" r="J45" t="n"/>
      <c s="24" r="K45" t="n"/>
      <c s="24" r="L45" t="n"/>
      <c s="24" r="M45" t="n"/>
      <c s="24" r="N45" t="n"/>
      <c s="24" r="O45" t="n"/>
      <c s="103" r="P45" t="n"/>
      <c s="103" r="Q45" t="s">
        <v>59</v>
      </c>
      <c s="103" r="R45" t="s">
        <v>74</v>
      </c>
      <c s="103" r="S45" t="s">
        <v>74</v>
      </c>
      <c s="103" r="T45" t="s">
        <v>75</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c s="85" r="B46" t="n"/>
      <c s="86" r="C46" t="n"/>
      <c s="86" r="D46" t="n"/>
      <c s="87" r="E46" t="n"/>
      <c s="88" r="F46" t="n"/>
      <c s="89" r="G46" t="n"/>
      <c s="90" r="H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c s="85" r="B47" t="n"/>
      <c s="86" r="C47" t="n"/>
      <c s="86" r="D47" t="n"/>
      <c s="87" r="E47" t="n"/>
      <c s="88" r="F47" t="n"/>
      <c s="89" r="G47" t="n"/>
      <c s="90" r="H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c s="85" r="B48" t="n"/>
      <c s="86" r="C48" t="n"/>
      <c s="86" r="D48" t="n"/>
      <c s="87" r="E48" t="n"/>
      <c s="88" r="F48" t="n"/>
      <c s="89" r="G48" t="n"/>
      <c s="90" r="H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c s="85" r="B49" t="n"/>
      <c s="86" r="C49" t="n"/>
      <c s="86" r="D49" t="n"/>
      <c s="87" r="E49" t="n"/>
      <c s="88" r="F49" t="n"/>
      <c s="89" r="G49" t="n"/>
      <c s="90" r="H49" t="n"/>
      <c s="24" r="J49" t="n"/>
      <c s="24" r="K49" t="n"/>
      <c s="24" r="L49" t="n"/>
      <c s="24" r="M49" t="n"/>
      <c s="24" r="N49" t="n"/>
      <c s="24" r="O49" t="n"/>
      <c s="103" r="P49" t="n"/>
      <c s="103" r="Q49" t="s">
        <v>76</v>
      </c>
      <c s="103" r="R49" t="s">
        <v>76</v>
      </c>
      <c s="103" r="S49" t="s">
        <v>76</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c s="85" r="B50" t="n"/>
      <c s="86" r="C50" t="n"/>
      <c s="86" r="D50" t="n"/>
      <c s="87" r="E50" t="n"/>
      <c s="88" r="F50" t="n"/>
      <c s="89" r="G50" t="n"/>
      <c s="90" r="H50" t="n"/>
      <c s="24" r="J50" t="n"/>
      <c s="24" r="K50" t="n"/>
      <c s="24" r="L50" t="n"/>
      <c s="24" r="M50" t="n"/>
      <c s="24" r="N50" t="n"/>
      <c s="24" r="O50" t="n"/>
      <c s="103" r="P50" t="s">
        <v>77</v>
      </c>
      <c s="103" r="Q50" t="s">
        <v>78</v>
      </c>
      <c s="103" r="R50" t="s">
        <v>79</v>
      </c>
      <c s="103" r="S50" t="s">
        <v>79</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24" r="J51" t="n"/>
      <c s="24" r="K51" t="n"/>
      <c s="24" r="L51" t="n"/>
      <c s="24" r="M51" t="n"/>
      <c s="24" r="N51" t="n"/>
      <c s="24" r="O51" t="n"/>
      <c s="103" r="P51" t="n"/>
      <c s="103" r="Q51" t="s">
        <v>58</v>
      </c>
      <c s="103" r="R51" t="s">
        <v>80</v>
      </c>
      <c s="103" r="S51" t="s">
        <v>80</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24" r="J66" t="n"/>
      <c s="24" r="K66" t="n"/>
      <c s="24" r="L66" t="n"/>
      <c s="24" r="M66" t="n"/>
      <c s="24" r="N66" t="n"/>
      <c s="24" r="O66" t="n"/>
      <c s="103" r="P66" t="n"/>
      <c s="103" r="Q66" t="s">
        <v>78</v>
      </c>
      <c s="103" r="R66" t="s">
        <v>79</v>
      </c>
      <c s="103" r="S66" t="s">
        <v>79</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3" r="J74" t="n"/>
      <c s="212" r="K74" t="n"/>
      <c s="3" r="L74" t="n"/>
      <c s="3" r="M74" t="n"/>
      <c s="3" r="N74" t="n"/>
      <c s="3" r="O74" t="n"/>
      <c s="103" r="P74" t="n"/>
      <c s="103" r="Q74" t="s">
        <v>67</v>
      </c>
      <c s="103" r="R74" t="s">
        <v>68</v>
      </c>
      <c s="103" r="S74" t="s">
        <v>68</v>
      </c>
      <c s="103" r="T74" t="s">
        <v>69</v>
      </c>
      <c s="103" r="U74" t="n">
        <v>10000</v>
      </c>
      <c s="104" r="V74" t="n"/>
      <c s="3" r="W74" t="n"/>
      <c s="101" r="X74" t="s">
        <v>70</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3" r="J76" t="n"/>
      <c s="212" r="K76" t="n"/>
      <c s="3" r="L76" t="n"/>
      <c s="3" r="M76" t="n"/>
      <c s="3" r="N76" t="n"/>
      <c s="3" r="O76" t="n"/>
      <c s="103" r="P76" t="n"/>
      <c s="103" r="Q76" t="s">
        <v>81</v>
      </c>
      <c s="103" r="R76" t="s">
        <v>82</v>
      </c>
      <c s="103" r="S76" t="s">
        <v>82</v>
      </c>
      <c s="103" r="T76" t="s">
        <v>69</v>
      </c>
      <c s="103" r="U76" t="n">
        <v>10000</v>
      </c>
      <c s="104" r="V76" t="n"/>
      <c s="3" r="W76" t="n"/>
      <c s="101" r="X76" t="s">
        <v>83</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3" r="J77" t="n"/>
      <c s="212" r="K77" t="n"/>
      <c s="3" r="L77" t="n"/>
      <c s="3" r="M77" t="n"/>
      <c s="3" r="N77" t="n"/>
      <c s="3" r="O77" t="n"/>
      <c s="103" r="P77" t="n"/>
      <c s="103" r="Q77" t="s">
        <v>84</v>
      </c>
      <c s="103" r="R77" t="s">
        <v>85</v>
      </c>
      <c s="103" r="S77" t="s">
        <v>85</v>
      </c>
      <c s="103" r="T77" t="s">
        <v>56</v>
      </c>
      <c s="103" r="U77" t="n">
        <v>13200</v>
      </c>
      <c s="104" r="V77" t="n"/>
      <c s="3" r="W77" t="n"/>
      <c s="101" r="X77" t="s">
        <v>86</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3" r="J78" t="n"/>
      <c s="212" r="K78" t="n"/>
      <c s="3" r="L78" t="n"/>
      <c s="3" r="M78" t="n"/>
      <c s="3" r="N78" t="n"/>
      <c s="3" r="O78" t="n"/>
      <c s="103" r="P78" t="s">
        <v>87</v>
      </c>
      <c s="103" r="Q78" t="s">
        <v>76</v>
      </c>
      <c s="103" r="R78" t="s">
        <v>76</v>
      </c>
      <c s="103" r="S78" t="s">
        <v>76</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3" r="J79" t="n"/>
      <c s="212" r="K79" t="n"/>
      <c s="3" r="L79" t="n"/>
      <c s="3" r="M79" t="n"/>
      <c s="3" r="N79" t="n"/>
      <c s="3" r="O79" t="n"/>
      <c s="103" r="P79" t="s">
        <v>71</v>
      </c>
      <c s="103" r="Q79" t="s">
        <v>72</v>
      </c>
      <c s="103" r="R79" t="s">
        <v>73</v>
      </c>
      <c s="103" r="S79" t="s">
        <v>73</v>
      </c>
      <c s="103" r="T79" t="s">
        <v>69</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3" r="J80" t="n"/>
      <c s="212" r="K80" t="n"/>
      <c s="3" r="L80" t="n"/>
      <c s="3" r="M80" t="n"/>
      <c s="3" r="N80" t="n"/>
      <c s="3" r="O80" t="n"/>
      <c s="103" r="P80" t="n"/>
      <c s="103" r="Q80" t="s">
        <v>76</v>
      </c>
      <c s="103" r="R80" t="s">
        <v>76</v>
      </c>
      <c s="103" r="S80" t="s">
        <v>76</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3" r="J81" t="n"/>
      <c s="212" r="K81" t="n"/>
      <c s="3" r="L81" t="n"/>
      <c s="3" r="M81" t="n"/>
      <c s="3" r="N81" t="n"/>
      <c s="3" r="O81" t="n"/>
      <c s="103" r="P81" t="s">
        <v>77</v>
      </c>
      <c s="103" r="Q81" t="s">
        <v>78</v>
      </c>
      <c s="103" r="R81" t="s">
        <v>79</v>
      </c>
      <c s="103" r="S81" t="s">
        <v>79</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3" r="J82" t="n"/>
      <c s="212" r="K82" t="n"/>
      <c s="3" r="L82" t="n"/>
      <c s="3" r="M82" t="n"/>
      <c s="3" r="N82" t="n"/>
      <c s="3" r="O82" t="n"/>
      <c s="103" r="P82" t="n"/>
      <c s="103" r="Q82" t="s">
        <v>58</v>
      </c>
      <c s="103" r="R82" t="s">
        <v>80</v>
      </c>
      <c s="103" r="S82" t="s">
        <v>80</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3" r="J85" t="n"/>
      <c s="3" r="K85" t="n"/>
      <c s="3" r="L85" t="n"/>
      <c s="3" r="M85" t="n"/>
      <c s="3" r="N85" t="n"/>
      <c s="3" r="O85" t="n"/>
      <c s="106" r="P85" t="n"/>
      <c s="106" r="Q85" t="s">
        <v>58</v>
      </c>
      <c s="106" r="R85" t="s">
        <v>80</v>
      </c>
      <c s="106" r="S85" t="s">
        <v>80</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3" r="J86" t="n"/>
      <c s="3" r="K86" t="n"/>
      <c s="3" r="L86" t="n"/>
      <c s="3" r="M86" t="n"/>
      <c s="3" r="N86" t="n"/>
      <c s="3" r="O86" t="n"/>
      <c s="106" r="P86" t="s">
        <v>83</v>
      </c>
      <c s="106" r="Q86" t="s">
        <v>58</v>
      </c>
      <c s="106" r="R86" t="s">
        <v>80</v>
      </c>
      <c s="106" r="S86" t="s">
        <v>80</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24" r="J87" t="n"/>
      <c s="24" r="K87" t="n"/>
      <c s="24" r="L87" t="n"/>
      <c s="24" r="M87" t="n"/>
      <c s="24" r="N87" t="n"/>
      <c s="24" r="O87" t="n"/>
      <c s="103" r="P87" t="n"/>
      <c s="103" r="Q87" t="s">
        <v>58</v>
      </c>
      <c s="103" r="R87" t="s">
        <v>80</v>
      </c>
      <c s="103" r="S87" t="s">
        <v>80</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24" r="J88" t="n"/>
      <c s="24" r="K88" t="n"/>
      <c s="24" r="L88" t="n"/>
      <c s="24" r="M88" t="n"/>
      <c s="24" r="N88" t="n"/>
      <c s="24" r="O88" t="n"/>
      <c s="103" r="P88" t="s">
        <v>57</v>
      </c>
      <c s="103" r="Q88" t="s">
        <v>88</v>
      </c>
      <c s="103" r="R88" t="s">
        <v>80</v>
      </c>
      <c s="103" r="S88" t="s">
        <v>80</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24" r="J91" t="n"/>
      <c s="24" r="K91" t="n"/>
      <c s="24" r="L91" t="n"/>
      <c s="24" r="M91" t="n"/>
      <c s="24" r="N91" t="n"/>
      <c s="24" r="O91" t="n"/>
      <c s="103" r="P91" t="n"/>
      <c s="103" r="Q91" t="s">
        <v>63</v>
      </c>
      <c s="103" r="R91" t="s">
        <v>89</v>
      </c>
      <c s="103" r="S91" t="s">
        <v>89</v>
      </c>
      <c s="103" r="T91" t="s">
        <v>75</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24" r="J94" t="n"/>
      <c s="24" r="K94" t="n"/>
      <c s="24" r="L94" t="n"/>
      <c s="24" r="M94" t="n"/>
      <c s="24" r="N94" t="n"/>
      <c s="24" r="O94" t="n"/>
      <c s="103" r="P94" t="s">
        <v>86</v>
      </c>
      <c s="103" r="Q94" t="s">
        <v>90</v>
      </c>
      <c s="103" r="R94" t="s">
        <v>91</v>
      </c>
      <c s="103" r="S94" t="s">
        <v>91</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24" r="J95" t="n"/>
      <c s="24" r="K95" t="n"/>
      <c s="24" r="L95" t="n"/>
      <c s="24" r="M95" t="n"/>
      <c s="24" r="N95" t="n"/>
      <c s="24" r="O95" t="n"/>
      <c s="103" r="P95" t="s">
        <v>57</v>
      </c>
      <c s="103" r="Q95" t="s">
        <v>88</v>
      </c>
      <c s="103" r="R95" t="s">
        <v>80</v>
      </c>
      <c s="103" r="S95" t="s">
        <v>80</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24" r="J98" t="n"/>
      <c s="24" r="K98" t="n"/>
      <c s="24" r="L98" t="n"/>
      <c s="24" r="M98" t="n"/>
      <c s="24" r="N98" t="n"/>
      <c s="24" r="O98" t="n"/>
      <c s="103" r="P98" t="n"/>
      <c s="103" r="Q98" t="s">
        <v>63</v>
      </c>
      <c s="103" r="R98" t="s">
        <v>89</v>
      </c>
      <c s="103" r="S98" t="s">
        <v>89</v>
      </c>
      <c s="103" r="T98" t="s">
        <v>75</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24" r="J101" t="n"/>
      <c s="24" r="K101" t="n"/>
      <c s="24" r="L101" t="n"/>
      <c s="24" r="M101" t="n"/>
      <c s="24" r="N101" t="n"/>
      <c s="24" r="O101" t="n"/>
      <c s="103" r="P101" t="s">
        <v>86</v>
      </c>
      <c s="103" r="Q101" t="s">
        <v>90</v>
      </c>
      <c s="103" r="R101" t="s">
        <v>91</v>
      </c>
      <c s="103" r="S101" t="s">
        <v>91</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24" r="J103" t="n"/>
      <c s="24" r="K103" t="n"/>
      <c s="24" r="L103" t="n"/>
      <c s="24" r="M103" t="n"/>
      <c s="24" r="N103" t="n"/>
      <c s="24" r="O103" t="n"/>
      <c s="103" r="P103" t="n"/>
      <c s="103" r="Q103" t="s">
        <v>63</v>
      </c>
      <c s="103" r="R103" t="s">
        <v>89</v>
      </c>
      <c s="103" r="S103" t="s">
        <v>89</v>
      </c>
      <c s="103" r="T103" t="s">
        <v>75</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24" r="J106" t="n"/>
      <c s="24" r="K106" t="n"/>
      <c s="24" r="L106" t="n"/>
      <c s="24" r="M106" t="n"/>
      <c s="24" r="N106" t="n"/>
      <c s="24" r="O106" t="n"/>
      <c s="103" r="P106" t="s">
        <v>86</v>
      </c>
      <c s="103" r="Q106" t="s">
        <v>90</v>
      </c>
      <c s="103" r="R106" t="s">
        <v>91</v>
      </c>
      <c s="103" r="S106" t="s">
        <v>91</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24" r="J107" t="n"/>
      <c s="24" r="K107" t="n"/>
      <c s="24" r="L107" t="n"/>
      <c s="24" r="M107" t="n"/>
      <c s="24" r="N107" t="n"/>
      <c s="24" r="O107" t="n"/>
      <c s="103" r="P107" t="s">
        <v>57</v>
      </c>
      <c s="103" r="Q107" t="s">
        <v>88</v>
      </c>
      <c s="103" r="R107" t="s">
        <v>80</v>
      </c>
      <c s="103" r="S107" t="s">
        <v>80</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24" r="J110" t="n"/>
      <c s="24" r="K110" t="n"/>
      <c s="24" r="L110" t="n"/>
      <c s="24" r="M110" t="n"/>
      <c s="24" r="N110" t="n"/>
      <c s="24" r="O110" t="n"/>
      <c s="103" r="P110" t="n"/>
      <c s="103" r="Q110" t="s">
        <v>63</v>
      </c>
      <c s="103" r="R110" t="s">
        <v>89</v>
      </c>
      <c s="103" r="S110" t="s">
        <v>89</v>
      </c>
      <c s="103" r="T110" t="s">
        <v>75</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24" r="J113" t="n"/>
      <c s="24" r="K113" t="n"/>
      <c s="24" r="L113" t="n"/>
      <c s="24" r="M113" t="n"/>
      <c s="24" r="N113" t="n"/>
      <c s="24" r="O113" t="n"/>
      <c s="103" r="P113" t="s">
        <v>86</v>
      </c>
      <c s="103" r="Q113" t="s">
        <v>90</v>
      </c>
      <c s="103" r="R113" t="s">
        <v>91</v>
      </c>
      <c s="103" r="S113" t="s">
        <v>91</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24" r="J114" t="n"/>
      <c s="24" r="K114" t="n"/>
      <c s="24" r="L114" t="n"/>
      <c s="24" r="M114" t="n"/>
      <c s="24" r="N114" t="n"/>
      <c s="24" r="O114" t="n"/>
      <c s="103" r="P114" t="n"/>
      <c s="103" r="Q114" t="s">
        <v>76</v>
      </c>
      <c s="103" r="R114" t="s">
        <v>76</v>
      </c>
      <c s="103" r="S114" t="s">
        <v>76</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24" r="J115" t="n"/>
      <c s="24" r="K115" t="n"/>
      <c s="24" r="L115" t="n"/>
      <c s="24" r="M115" t="n"/>
      <c s="24" r="N115" t="n"/>
      <c s="24" r="O115" t="n"/>
      <c s="103" r="P115" t="n"/>
      <c s="103" r="Q115" t="s">
        <v>72</v>
      </c>
      <c s="103" r="R115" t="s">
        <v>73</v>
      </c>
      <c s="103" r="S115" t="s">
        <v>73</v>
      </c>
      <c s="103" r="T115" t="s">
        <v>69</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92</v>
      </c>
      <c s="125" r="H116">
        <f>SUM(H22:H43)</f>
        <v/>
      </c>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8" r="H117">
        <f>H116*18/100</f>
        <v/>
      </c>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93</v>
      </c>
      <c s="130" r="H119">
        <f>SUM(H116:I118)</f>
        <v/>
      </c>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94</v>
      </c>
      <c s="133" r="E121" t="n"/>
      <c s="134" r="F121" t="n"/>
      <c s="134" r="G121" t="n"/>
      <c s="135" r="H121">
        <f>SUM(H116:I118)</f>
        <v/>
      </c>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95</v>
      </c>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96</v>
      </c>
      <c s="141" r="H123" t="s">
        <v>97</v>
      </c>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98</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99</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100</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101</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102</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103</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104</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105</v>
      </c>
      <c s="145" r="B134" t="n"/>
      <c s="145" r="C134" t="n"/>
      <c s="145" r="D134" t="n"/>
      <c s="145" r="E134" t="n"/>
      <c s="148" r="F134" t="s">
        <v>106</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107</v>
      </c>
      <c s="149" r="E136" t="n"/>
      <c s="151" r="F136" t="s">
        <v>108</v>
      </c>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2" r="E138" t="n"/>
      <c s="151" r="F138" t="s">
        <v>109</v>
      </c>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110</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111</v>
      </c>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112</v>
      </c>
      <c s="157" r="AB164" t="s">
        <v>113</v>
      </c>
      <c s="157" r="AC164" t="s">
        <v>114</v>
      </c>
      <c s="157" r="AD164" t="s">
        <v>115</v>
      </c>
      <c s="3" r="AE164" t="n"/>
      <c s="158" r="AF164" t="s">
        <v>11</v>
      </c>
      <c s="158" r="AG164" t="s">
        <v>116</v>
      </c>
      <c s="158" r="AH164" t="s">
        <v>41</v>
      </c>
      <c s="2" r="AI164" t="n"/>
    </row>
    <row customHeight="1" s="291" r="165" ht="14.4" spans="1:1024">
      <c s="2" r="J165" t="n"/>
      <c s="2" r="X165" t="s">
        <v>117</v>
      </c>
      <c s="2" r="Y165" t="s">
        <v>118</v>
      </c>
      <c s="2" r="Z165">
        <f>X165</f>
        <v/>
      </c>
      <c s="2" r="AA165" t="s">
        <v>119</v>
      </c>
      <c s="2" r="AB165" t="s">
        <v>120</v>
      </c>
      <c s="2" r="AC165" t="s">
        <v>121</v>
      </c>
      <c s="2" r="AD165" t="s">
        <v>122</v>
      </c>
      <c s="2" r="AE165" t="s">
        <v>123</v>
      </c>
      <c s="2" r="AF165" t="s">
        <v>118</v>
      </c>
      <c s="2" r="AG165" t="s">
        <v>117</v>
      </c>
      <c s="2" r="AH165" t="n">
        <v>1400</v>
      </c>
      <c s="2" r="AI165" t="n"/>
    </row>
    <row customHeight="1" s="291" r="166" ht="14.4" spans="1:1024">
      <c s="2" r="J166" t="n"/>
      <c s="2" r="X166" t="s">
        <v>124</v>
      </c>
      <c s="2" r="Y166" t="s">
        <v>118</v>
      </c>
      <c s="2" r="Z166">
        <f>X166</f>
        <v/>
      </c>
      <c s="2" r="AA166" t="s">
        <v>119</v>
      </c>
      <c s="2" r="AB166" t="s">
        <v>120</v>
      </c>
      <c s="2" r="AC166" t="s">
        <v>121</v>
      </c>
      <c s="2" r="AD166" t="s">
        <v>122</v>
      </c>
      <c s="2" r="AE166" t="s">
        <v>123</v>
      </c>
      <c s="2" r="AF166" t="s">
        <v>118</v>
      </c>
      <c s="2" r="AG166" t="s">
        <v>124</v>
      </c>
      <c s="2" r="AH166" t="n">
        <v>1200</v>
      </c>
      <c s="2" r="AI166" t="n"/>
    </row>
    <row customHeight="1" s="291" r="167" ht="14.4" spans="1:1024">
      <c s="2" r="J167" t="n"/>
      <c s="2" r="X167" t="s">
        <v>125</v>
      </c>
      <c s="2" r="Y167" t="s">
        <v>118</v>
      </c>
      <c s="2" r="Z167">
        <f>X167</f>
        <v/>
      </c>
      <c s="2" r="AA167" t="s">
        <v>119</v>
      </c>
      <c s="2" r="AB167" t="s">
        <v>120</v>
      </c>
      <c s="2" r="AC167" t="s">
        <v>121</v>
      </c>
      <c s="2" r="AD167" t="s">
        <v>122</v>
      </c>
      <c s="2" r="AE167" t="s">
        <v>123</v>
      </c>
      <c s="2" r="AF167" t="s">
        <v>118</v>
      </c>
      <c s="2" r="AG167" t="s">
        <v>125</v>
      </c>
      <c s="2" r="AH167" t="n">
        <v>1100</v>
      </c>
      <c s="2" r="AI167" t="n"/>
    </row>
    <row customHeight="1" s="291" r="168" ht="14.4" spans="1:1024">
      <c s="2" r="J168" t="n"/>
      <c s="2" r="X168" t="s">
        <v>126</v>
      </c>
      <c s="2" r="Y168" t="s">
        <v>126</v>
      </c>
      <c s="2" r="Z168">
        <f>X168</f>
        <v/>
      </c>
      <c s="2" r="AA168" t="s">
        <v>127</v>
      </c>
      <c s="2" r="AB168" t="s">
        <v>128</v>
      </c>
      <c s="2" r="AC168" t="s">
        <v>129</v>
      </c>
      <c s="2" r="AD168" t="s">
        <v>130</v>
      </c>
      <c s="2" r="AE168" t="s">
        <v>131</v>
      </c>
      <c s="2" r="AF168" t="s">
        <v>126</v>
      </c>
      <c s="2" r="AG168" t="s">
        <v>126</v>
      </c>
      <c s="2" r="AH168" t="n">
        <v>1400</v>
      </c>
      <c s="2" r="AI168" t="n"/>
    </row>
    <row customHeight="1" s="291" r="169" ht="14.4" spans="1:1024">
      <c s="2" r="J169" t="n"/>
      <c s="2" r="X169" t="s">
        <v>13</v>
      </c>
      <c s="2" r="Y169" t="s">
        <v>13</v>
      </c>
      <c s="2" r="Z169">
        <f>X169</f>
        <v/>
      </c>
      <c s="2" r="AA169" t="s">
        <v>132</v>
      </c>
      <c s="2" r="AB169" t="s">
        <v>133</v>
      </c>
      <c s="2" r="AC169" t="s">
        <v>134</v>
      </c>
      <c s="2" r="AD169" t="s">
        <v>135</v>
      </c>
      <c s="2" r="AE169" t="s">
        <v>136</v>
      </c>
      <c s="2" r="AF169" t="s">
        <v>13</v>
      </c>
      <c s="2" r="AG169" t="s">
        <v>13</v>
      </c>
      <c s="2" r="AH169" t="n">
        <v>1400</v>
      </c>
      <c s="2" r="AI169" t="n"/>
    </row>
    <row customHeight="1" s="291" r="170" ht="14.4" spans="1:1024">
      <c s="2" r="J170" t="n"/>
      <c s="2" r="X170" t="s">
        <v>137</v>
      </c>
      <c s="2" r="Y170" t="s">
        <v>137</v>
      </c>
      <c s="2" r="Z170">
        <f>X170</f>
        <v/>
      </c>
      <c s="2" r="AA170" t="s">
        <v>138</v>
      </c>
      <c s="2" r="AB170" t="s">
        <v>139</v>
      </c>
      <c s="2" r="AC170" t="s">
        <v>140</v>
      </c>
      <c s="2" r="AD170" t="s">
        <v>141</v>
      </c>
      <c s="2" r="AE170" t="s">
        <v>142</v>
      </c>
      <c s="2" r="AF170" t="s">
        <v>137</v>
      </c>
      <c s="2" r="AG170" t="s">
        <v>137</v>
      </c>
      <c s="2" r="AH170" t="n">
        <v>1401</v>
      </c>
      <c s="2" r="AI170" t="n"/>
    </row>
    <row customHeight="1" s="291" r="171" ht="14.4" spans="1:1024">
      <c s="2" r="J171" t="n"/>
      <c s="2" r="X171" t="s">
        <v>143</v>
      </c>
      <c s="2" r="Y171" t="s">
        <v>144</v>
      </c>
      <c s="2" r="Z171">
        <f>X171</f>
        <v/>
      </c>
      <c s="2" r="AA171" t="s">
        <v>145</v>
      </c>
      <c s="2" r="AB171" t="s">
        <v>146</v>
      </c>
      <c s="2" r="AC171" t="s">
        <v>147</v>
      </c>
      <c s="2" r="AD171" t="s">
        <v>148</v>
      </c>
      <c s="2" r="AE171" t="s">
        <v>149</v>
      </c>
      <c s="2" r="AF171" t="s">
        <v>144</v>
      </c>
      <c s="2" r="AG171" t="s">
        <v>143</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0" operator="between" showDropDown="0" showErrorMessage="1" showInputMessage="1" sqref="M11" type="list">
      <formula1>$S$166:$S$177</formula1>
      <formula2>0</formula2>
    </dataValidation>
    <dataValidation allowBlank="0" operator="between" showDropDown="0" showErrorMessage="1" showInputMessage="1" sqref="M8:M9 N8:N9" type="list">
      <formula1>$X$165:$X$173</formula1>
      <formula2>0</formula2>
    </dataValidation>
  </dataValidations>
  <hyperlinks>
    <hyperlink xmlns:r="http://schemas.openxmlformats.org/officeDocument/2006/relationships" display="\\172.16.5.100\Finance\Finance\Current\Finance\BIM\Clearlake" ref="AE166" r:id="rId1"/>
    <hyperlink xmlns:r="http://schemas.openxmlformats.org/officeDocument/2006/relationships" display="\\172.16.5.100\Finance\Finance\Current\Finance\BIM\Clearlake" ref="AE167" r:id="rId2"/>
    <hyperlink xmlns:r="http://schemas.openxmlformats.org/officeDocument/2006/relationships" display="\\172.16.5.100\Finance\Finance\Current\Finance\BIM\HMM" ref="AE168" r:id="rId3"/>
    <hyperlink xmlns:r="http://schemas.openxmlformats.org/officeDocument/2006/relationships" display="\\172.16.5.100\Finance\Finance\Current\Finance\BIM\Reliance" ref="AE169" r:id="rId4"/>
    <hyperlink xmlns:r="http://schemas.openxmlformats.org/officeDocument/2006/relationships" display="\\172.16.5.100\Finance\Finance\Current\Finance\BIM\Shell" ref="AE170" r:id="rId5"/>
    <hyperlink xmlns:r="http://schemas.openxmlformats.org/officeDocument/2006/relationships" display="\\172.16.5.100\Finance\Finance\Current\Finance\BIM\Testing" ref="AE171" r:id="rId6"/>
  </hyperlink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differentFirst="0" differentOddEven="0">
    <oddHeader/>
    <oddFooter>&amp;C&amp;"Arial,Regular"&amp;7 4 Siddarth Enclave GMS Road Ballupur Dehradun - 248001 Uttarkhand INDIATel:+91-135-2649301, 2649464 Corporate Email: info@bwesglobal.com Website:www.bwesglobal.com</oddFooter>
    <evenHeader/>
    <evenFooter/>
    <firstHeader/>
    <first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GridLines="1"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8" defaultRowHeight="13.2" outlineLevelCol="0"/>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271" r="G2" t="n"/>
      <c s="271" r="H2" t="n"/>
      <c s="271" r="I2" t="n"/>
      <c s="165" r="J2" t="n"/>
      <c s="165" r="K2" t="n"/>
      <c s="165" r="L2" t="n"/>
      <c s="165" r="M2" t="n"/>
      <c s="166" r="N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3" r="Q4" t="n"/>
      <c s="3" r="R4" t="n"/>
      <c s="3" r="S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6" r="G6" t="n"/>
      <c s="177" r="H6" t="s">
        <v>1</v>
      </c>
      <c s="178" r="J6" t="s">
        <v>150</v>
      </c>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8" r="J7" t="n">
        <v>42979</v>
      </c>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7" r="D12" t="s">
        <v>151</v>
      </c>
      <c s="286" r="G12" t="n"/>
      <c s="209" r="H12" t="s">
        <v>16</v>
      </c>
      <c s="210" r="K12" t="s">
        <v>17</v>
      </c>
      <c s="210" r="L12" t="n"/>
      <c s="210" r="M12" t="n"/>
      <c s="211" r="N12" t="n"/>
      <c s="181" r="P12" t="n"/>
      <c s="212" r="Q12" t="n"/>
      <c s="101" r="R12" t="s">
        <v>18</v>
      </c>
      <c s="101" r="S12" t="s">
        <v>19</v>
      </c>
    </row>
    <row customHeight="1" s="291" r="13" ht="15.9" spans="1:1024">
      <c s="205" r="A13" t="n"/>
      <c s="213" r="B13" t="s">
        <v>20</v>
      </c>
      <c s="214" r="D13" t="s">
        <v>152</v>
      </c>
      <c s="286" r="G13" t="n"/>
      <c s="213" r="H13" t="s">
        <v>22</v>
      </c>
      <c s="215" r="K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3" r="D17">
        <f>IF(R10="","",CONCATENATE(R10,"/BW/BOSS  [Vendors/Business partner code : 3249511]"))</f>
        <v/>
      </c>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3" r="D19" t="s">
        <v>32</v>
      </c>
      <c s="270" r="P19" t="n"/>
      <c s="173" r="Q19" t="n"/>
      <c s="228" r="R19">
        <f>IF(T10="","",VLOOKUP(T10,$AD$91:$AK$109,8,0))</f>
        <v/>
      </c>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3" r="D21" t="s">
        <v>153</v>
      </c>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154</v>
      </c>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155</v>
      </c>
      <c s="234" r="C25" t="s">
        <v>37</v>
      </c>
      <c s="235" r="E25" t="s">
        <v>156</v>
      </c>
      <c s="236" r="F25" t="s">
        <v>38</v>
      </c>
      <c s="237" r="G25" t="n"/>
      <c s="238" r="H25" t="s">
        <v>42</v>
      </c>
      <c s="234" r="I25" t="s">
        <v>157</v>
      </c>
      <c s="234" r="J25" t="s">
        <v>158</v>
      </c>
      <c s="234" r="K25" t="s">
        <v>92</v>
      </c>
      <c s="239" r="L25">
        <f>CONCATENATE("CGST Amount  @9",".0%")</f>
        <v/>
      </c>
      <c s="239" r="M25">
        <f>CONCATENATE("SGST Amount  @9",".0%")</f>
        <v/>
      </c>
      <c s="234" r="N25" t="s">
        <v>43</v>
      </c>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159</v>
      </c>
      <c s="242" r="E26" t="n">
        <v>998399</v>
      </c>
      <c s="243" r="F26" t="s">
        <v>160</v>
      </c>
      <c s="244" r="G26" t="n"/>
      <c s="241" r="H26" t="n">
        <v>2</v>
      </c>
      <c s="245" r="I26" t="n">
        <v>750</v>
      </c>
      <c s="245" r="J26" t="n">
        <v>64.40000000000001</v>
      </c>
      <c s="245" r="K26">
        <f>J26*I26*H26</f>
        <v/>
      </c>
      <c s="245" r="L26">
        <f>K26*9/100</f>
        <v/>
      </c>
      <c s="245" r="M26">
        <f>K26*9/100</f>
        <v/>
      </c>
      <c s="246" r="N26">
        <f>SUM(K26:M26)</f>
        <v/>
      </c>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159</v>
      </c>
      <c s="242" r="E27" t="n">
        <v>998399</v>
      </c>
      <c s="247" r="F27" t="s">
        <v>161</v>
      </c>
      <c s="241" r="H27" t="n">
        <v>2</v>
      </c>
      <c s="245" r="I27" t="n">
        <v>750</v>
      </c>
      <c s="245" r="J27" t="n">
        <v>64.40000000000001</v>
      </c>
      <c s="245" r="K27">
        <f>J27*I27*H27</f>
        <v/>
      </c>
      <c s="245" r="L27">
        <f>K27*9/100</f>
        <v/>
      </c>
      <c s="245" r="M27">
        <f>K27*9/100</f>
        <v/>
      </c>
      <c s="246" r="N27">
        <f>SUM(K27:M27)</f>
        <v/>
      </c>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159</v>
      </c>
      <c s="242" r="E28" t="n">
        <v>998399</v>
      </c>
      <c s="247" r="F28" t="s">
        <v>162</v>
      </c>
      <c s="241" r="H28" t="n">
        <v>2</v>
      </c>
      <c s="245" r="I28" t="n">
        <v>750</v>
      </c>
      <c s="245" r="J28" t="n">
        <v>64.40000000000001</v>
      </c>
      <c s="245" r="K28">
        <f>J28*I28*H28</f>
        <v/>
      </c>
      <c s="245" r="L28">
        <f>K28*9/100</f>
        <v/>
      </c>
      <c s="245" r="M28">
        <f>K28*9/100</f>
        <v/>
      </c>
      <c s="246" r="N28">
        <f>SUM(K28:M28)</f>
        <v/>
      </c>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159</v>
      </c>
      <c s="242" r="E29" t="n">
        <v>998399</v>
      </c>
      <c s="247" r="F29" t="s">
        <v>163</v>
      </c>
      <c s="241" r="H29" t="n">
        <v>2</v>
      </c>
      <c s="245" r="I29" t="n">
        <v>750</v>
      </c>
      <c s="245" r="J29" t="n">
        <v>64.40000000000001</v>
      </c>
      <c s="245" r="K29">
        <f>J29*I29*H29</f>
        <v/>
      </c>
      <c s="245" r="L29">
        <f>K29*9/100</f>
        <v/>
      </c>
      <c s="245" r="M29">
        <f>K29*9/100</f>
        <v/>
      </c>
      <c s="246" r="N29">
        <f>SUM(K29:M29)</f>
        <v/>
      </c>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159</v>
      </c>
      <c s="242" r="E30" t="n">
        <v>998399</v>
      </c>
      <c s="247" r="F30" t="s">
        <v>164</v>
      </c>
      <c s="241" r="H30" t="n">
        <v>2</v>
      </c>
      <c s="245" r="I30" t="n">
        <v>750</v>
      </c>
      <c s="245" r="J30" t="n">
        <v>64.40000000000001</v>
      </c>
      <c s="245" r="K30">
        <f>J30*I30*H30</f>
        <v/>
      </c>
      <c s="245" r="L30">
        <f>K30*9/100</f>
        <v/>
      </c>
      <c s="245" r="M30">
        <f>K30*9/100</f>
        <v/>
      </c>
      <c s="246" r="N30">
        <f>SUM(K30:M30)</f>
        <v/>
      </c>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159</v>
      </c>
      <c s="242" r="E31" t="n">
        <v>998399</v>
      </c>
      <c s="247" r="F31" t="s">
        <v>165</v>
      </c>
      <c s="241" r="H31" t="n">
        <v>2</v>
      </c>
      <c s="245" r="I31" t="n">
        <v>750</v>
      </c>
      <c s="245" r="J31" t="n">
        <v>64.40000000000001</v>
      </c>
      <c s="245" r="K31">
        <f>J31*I31*H31</f>
        <v/>
      </c>
      <c s="245" r="L31">
        <f>K31*9/100</f>
        <v/>
      </c>
      <c s="245" r="M31">
        <f>K31*9/100</f>
        <v/>
      </c>
      <c s="246" r="N31">
        <f>SUM(K31:M31)</f>
        <v/>
      </c>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159</v>
      </c>
      <c s="242" r="E32" t="n">
        <v>998399</v>
      </c>
      <c s="247" r="F32" t="s">
        <v>166</v>
      </c>
      <c s="241" r="H32" t="n">
        <v>2</v>
      </c>
      <c s="245" r="I32" t="n">
        <v>750</v>
      </c>
      <c s="245" r="J32" t="n">
        <v>64.40000000000001</v>
      </c>
      <c s="245" r="K32">
        <f>J32*I32*H32</f>
        <v/>
      </c>
      <c s="245" r="L32">
        <f>K32*9/100</f>
        <v/>
      </c>
      <c s="245" r="M32">
        <f>K32*9/100</f>
        <v/>
      </c>
      <c s="246" r="N32">
        <f>SUM(K32:M32)</f>
        <v/>
      </c>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159</v>
      </c>
      <c s="242" r="E33" t="n">
        <v>998399</v>
      </c>
      <c s="249" r="F33" t="s">
        <v>167</v>
      </c>
      <c s="241" r="H33" t="n">
        <v>1</v>
      </c>
      <c s="245" r="I33" t="n">
        <v>750</v>
      </c>
      <c s="245" r="J33" t="n">
        <v>64.40000000000001</v>
      </c>
      <c s="245" r="K33">
        <f>J33*I33</f>
        <v/>
      </c>
      <c s="245" r="L33">
        <f>K33*9/100</f>
        <v/>
      </c>
      <c s="245" r="M33">
        <f>K33*9/100</f>
        <v/>
      </c>
      <c s="246" r="N33">
        <f>SUM(K33:M33)</f>
        <v/>
      </c>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50" r="E34" t="n"/>
      <c s="247" r="F34" t="n"/>
      <c s="241" r="H34" t="n"/>
      <c s="245" r="I34" t="n"/>
      <c s="245" r="J34" t="n"/>
      <c s="245" r="K34">
        <f>J34*I34</f>
        <v/>
      </c>
      <c s="245" r="L34">
        <f>K34*9/100</f>
        <v/>
      </c>
      <c s="245" r="M34">
        <f>K34*9/100</f>
        <v/>
      </c>
      <c s="246" r="N34">
        <f>SUM(K34:M34)</f>
        <v/>
      </c>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50" r="E35" t="n"/>
      <c s="251" r="F35" t="s">
        <v>168</v>
      </c>
      <c s="245" r="K35">
        <f>J35*I35</f>
        <v/>
      </c>
      <c s="245" r="L35">
        <f>K35*9/100</f>
        <v/>
      </c>
      <c s="245" r="M35">
        <f>K35*9/100</f>
        <v/>
      </c>
      <c s="246" r="N35">
        <f>SUM(K35:M35)</f>
        <v/>
      </c>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50" r="E36" t="n"/>
      <c s="247" r="F36" t="n"/>
      <c s="241" r="H36" t="n"/>
      <c s="245" r="I36" t="n"/>
      <c s="245" r="J36" t="n"/>
      <c s="245" r="K36">
        <f>J36*I36</f>
        <v/>
      </c>
      <c s="245" r="L36">
        <f>K36*9/100</f>
        <v/>
      </c>
      <c s="245" r="M36">
        <f>K36*9/100</f>
        <v/>
      </c>
      <c s="246" r="N36">
        <f>SUM(K36:M36)</f>
        <v/>
      </c>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50" r="E37" t="n"/>
      <c s="247" r="F37" t="n"/>
      <c s="241" r="H37" t="n"/>
      <c s="245" r="I37" t="n"/>
      <c s="245" r="J37" t="n"/>
      <c s="245" r="K37">
        <f>J37*I37</f>
        <v/>
      </c>
      <c s="245" r="L37">
        <f>K37*9/100</f>
        <v/>
      </c>
      <c s="245" r="M37">
        <f>K37*9/100</f>
        <v/>
      </c>
      <c s="246" r="N37">
        <f>SUM(K37:M37)</f>
        <v/>
      </c>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50" r="E38" t="n"/>
      <c s="247" r="F38" t="n"/>
      <c s="241" r="H38" t="n"/>
      <c s="245" r="I38" t="n"/>
      <c s="245" r="J38" t="n"/>
      <c s="245" r="K38" t="n"/>
      <c s="245" r="L38" t="n"/>
      <c s="245" r="M38" t="n"/>
      <c s="246" r="N38">
        <f>H38*I38*J38</f>
        <v/>
      </c>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50" r="E39" t="n"/>
      <c s="247" r="F39" t="n"/>
      <c s="241" r="H39" t="n"/>
      <c s="245" r="I39" t="n"/>
      <c s="245" r="J39" t="n"/>
      <c s="245" r="K39" t="n"/>
      <c s="245" r="L39" t="n"/>
      <c s="245" r="M39" t="n"/>
      <c s="246" r="N39">
        <f>H39*I39*J39</f>
        <v/>
      </c>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50" r="E40" t="n"/>
      <c s="247" r="F40" t="n"/>
      <c s="241" r="H40" t="n"/>
      <c s="245" r="I40" t="n"/>
      <c s="245" r="J40" t="n"/>
      <c s="245" r="K40" t="n"/>
      <c s="245" r="L40" t="n"/>
      <c s="245" r="M40" t="n"/>
      <c s="246" r="N40">
        <f>H40*I40*J40</f>
        <v/>
      </c>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50" r="E41" t="n"/>
      <c s="241" r="F41" t="n"/>
      <c s="241" r="H41" t="n"/>
      <c s="252" r="I41" t="n"/>
      <c s="245" r="J41" t="n"/>
      <c s="245" r="K41" t="n"/>
      <c s="245" r="L41" t="n"/>
      <c s="245" r="M41" t="n"/>
      <c s="246" r="N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50" r="E42" t="n"/>
      <c s="241" r="F42" t="n"/>
      <c s="241" r="H42" t="n"/>
      <c s="252" r="I42" t="n"/>
      <c s="245" r="J42" t="n"/>
      <c s="246" r="K42" t="n"/>
      <c s="246" r="L42" t="n"/>
      <c s="246" r="M42" t="n"/>
      <c s="246" r="N42">
        <f>N41*0.15</f>
        <v/>
      </c>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50" r="E43" t="n"/>
      <c s="241" r="F43" t="n"/>
      <c s="241" r="H43" t="n"/>
      <c s="252" r="I43" t="n"/>
      <c s="245" r="J43" t="n"/>
      <c s="253" r="K43" t="n"/>
      <c s="253" r="L43" t="n"/>
      <c s="253" r="M43" t="n"/>
      <c s="254" r="N43">
        <f>SUM(N26:O42)</f>
        <v/>
      </c>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169</v>
      </c>
      <c s="258" r="G46" t="n"/>
      <c s="258" r="H46" t="n"/>
      <c s="258" r="I46" t="n"/>
      <c s="258" r="J46" t="n"/>
      <c s="258" r="K46" t="n"/>
      <c s="258" r="L46" t="n"/>
      <c s="259" r="M46">
        <f>N43</f>
        <v/>
      </c>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170</v>
      </c>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96</v>
      </c>
      <c s="264" r="N48">
        <f>IF(J7="","",J7+30)</f>
        <v/>
      </c>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98</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99</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100</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101</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171</v>
      </c>
      <c s="268" r="C55" t="s">
        <v>172</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173</v>
      </c>
      <c s="268" r="C56" t="n"/>
      <c s="275" r="D56" t="s">
        <v>174</v>
      </c>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175</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176</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106</v>
      </c>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177</v>
      </c>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109</v>
      </c>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110</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111</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178</v>
      </c>
      <c s="288" r="AD90" t="s">
        <v>12</v>
      </c>
      <c s="288" r="AE90" t="s">
        <v>11</v>
      </c>
      <c s="288" r="AF90" t="s">
        <v>12</v>
      </c>
      <c s="288" r="AG90" t="s">
        <v>112</v>
      </c>
      <c s="288" r="AH90" t="s">
        <v>113</v>
      </c>
      <c s="288" r="AI90" t="s">
        <v>114</v>
      </c>
      <c s="288" r="AJ90" t="s">
        <v>115</v>
      </c>
      <c s="3" r="AK90" t="n"/>
      <c s="289" r="AL90" t="s">
        <v>11</v>
      </c>
      <c s="289" r="AM90" t="s">
        <v>116</v>
      </c>
      <c s="289" r="AN90" t="s">
        <v>41</v>
      </c>
    </row>
    <row customFormat="1" customHeight="1" s="271" r="91" spans="1:1024" ht="13.2">
      <c s="3" r="Y91" t="n"/>
      <c s="3" r="Z91" t="n"/>
      <c s="271" r="AC91" t="n">
        <v>1</v>
      </c>
      <c s="271" r="AD91" t="s">
        <v>117</v>
      </c>
      <c s="271" r="AE91" t="s">
        <v>118</v>
      </c>
      <c s="271" r="AF91">
        <f>AD91</f>
        <v/>
      </c>
      <c s="271" r="AG91" t="s">
        <v>119</v>
      </c>
      <c s="271" r="AH91" t="s">
        <v>120</v>
      </c>
      <c s="271" r="AI91" t="s">
        <v>121</v>
      </c>
      <c s="271" r="AJ91" t="s">
        <v>122</v>
      </c>
      <c s="271" r="AK91" t="s">
        <v>123</v>
      </c>
      <c s="271" r="AL91" t="s">
        <v>118</v>
      </c>
      <c s="271" r="AM91" t="s">
        <v>117</v>
      </c>
      <c s="271" r="AN91" t="n">
        <v>1400</v>
      </c>
    </row>
    <row customFormat="1" customHeight="1" s="271" r="92" spans="1:1024" ht="13.2">
      <c s="271" r="Y92" t="s">
        <v>179</v>
      </c>
      <c s="271" r="Z92" t="s">
        <v>180</v>
      </c>
      <c s="271" r="AC92" t="n">
        <v>2</v>
      </c>
      <c s="271" r="AD92" t="s">
        <v>124</v>
      </c>
      <c s="271" r="AE92" t="s">
        <v>118</v>
      </c>
      <c s="271" r="AF92">
        <f>AD92</f>
        <v/>
      </c>
      <c s="271" r="AG92" t="s">
        <v>119</v>
      </c>
      <c s="271" r="AH92" t="s">
        <v>120</v>
      </c>
      <c s="271" r="AI92" t="s">
        <v>121</v>
      </c>
      <c s="271" r="AJ92" t="s">
        <v>122</v>
      </c>
      <c s="290" r="AK92" t="s">
        <v>123</v>
      </c>
      <c s="271" r="AL92" t="s">
        <v>118</v>
      </c>
      <c s="271" r="AM92" t="s">
        <v>124</v>
      </c>
      <c s="271" r="AN92" t="n">
        <v>1200</v>
      </c>
    </row>
    <row customFormat="1" customHeight="1" s="271" r="93" spans="1:1024" ht="13.2">
      <c s="271" r="Y93" t="s">
        <v>181</v>
      </c>
      <c s="271" r="Z93" t="s">
        <v>182</v>
      </c>
      <c s="271" r="AC93" t="n">
        <v>3</v>
      </c>
      <c s="271" r="AD93" t="s">
        <v>125</v>
      </c>
      <c s="271" r="AE93" t="s">
        <v>118</v>
      </c>
      <c s="271" r="AF93">
        <f>AD93</f>
        <v/>
      </c>
      <c s="271" r="AG93" t="s">
        <v>119</v>
      </c>
      <c s="271" r="AH93" t="s">
        <v>120</v>
      </c>
      <c s="271" r="AI93" t="s">
        <v>121</v>
      </c>
      <c s="271" r="AJ93" t="s">
        <v>122</v>
      </c>
      <c s="290" r="AK93" t="s">
        <v>123</v>
      </c>
      <c s="271" r="AL93" t="s">
        <v>118</v>
      </c>
      <c s="271" r="AM93" t="s">
        <v>125</v>
      </c>
      <c s="271" r="AN93" t="n">
        <v>1100</v>
      </c>
    </row>
    <row customFormat="1" customHeight="1" s="271" r="94" spans="1:1024" ht="13.2">
      <c s="271" r="Y94" t="s">
        <v>183</v>
      </c>
      <c s="271" r="Z94" t="s">
        <v>184</v>
      </c>
      <c s="271" r="AC94" t="n">
        <v>4</v>
      </c>
      <c s="271" r="AD94" t="s">
        <v>126</v>
      </c>
      <c s="271" r="AE94" t="s">
        <v>126</v>
      </c>
      <c s="271" r="AF94">
        <f>AD94</f>
        <v/>
      </c>
      <c s="271" r="AG94" t="s">
        <v>127</v>
      </c>
      <c s="271" r="AH94" t="s">
        <v>128</v>
      </c>
      <c s="271" r="AI94" t="s">
        <v>129</v>
      </c>
      <c s="271" r="AJ94" t="s">
        <v>130</v>
      </c>
      <c s="290" r="AK94" t="s">
        <v>131</v>
      </c>
      <c s="271" r="AL94" t="s">
        <v>126</v>
      </c>
      <c s="271" r="AM94" t="s">
        <v>126</v>
      </c>
      <c s="271" r="AN94" t="n">
        <v>1400</v>
      </c>
    </row>
    <row customFormat="1" customHeight="1" s="271" r="95" spans="1:1024" ht="13.2">
      <c s="271" r="Y95" t="s">
        <v>185</v>
      </c>
      <c s="271" r="Z95" t="s">
        <v>186</v>
      </c>
      <c s="271" r="AC95" t="n">
        <v>5</v>
      </c>
      <c s="271" r="AD95" t="s">
        <v>13</v>
      </c>
      <c s="271" r="AE95" t="s">
        <v>13</v>
      </c>
      <c s="271" r="AF95">
        <f>AD95</f>
        <v/>
      </c>
      <c s="271" r="AG95" t="s">
        <v>132</v>
      </c>
      <c s="271" r="AH95" t="s">
        <v>133</v>
      </c>
      <c s="271" r="AI95" t="s">
        <v>134</v>
      </c>
      <c s="271" r="AJ95" t="s">
        <v>135</v>
      </c>
      <c s="290" r="AK95" t="s">
        <v>136</v>
      </c>
      <c s="271" r="AL95" t="s">
        <v>13</v>
      </c>
      <c s="271" r="AM95" t="s">
        <v>13</v>
      </c>
      <c s="271" r="AN95" t="n">
        <v>1400</v>
      </c>
    </row>
    <row customFormat="1" customHeight="1" s="271" r="96" spans="1:1024" ht="13.2">
      <c s="271" r="Y96" t="s">
        <v>187</v>
      </c>
      <c s="271" r="Z96" t="s">
        <v>188</v>
      </c>
      <c s="271" r="AC96" t="n">
        <v>6</v>
      </c>
      <c s="271" r="AD96" t="s">
        <v>137</v>
      </c>
      <c s="271" r="AE96" t="s">
        <v>137</v>
      </c>
      <c s="271" r="AF96">
        <f>AD96</f>
        <v/>
      </c>
      <c s="271" r="AG96" t="s">
        <v>138</v>
      </c>
      <c s="271" r="AH96" t="s">
        <v>139</v>
      </c>
      <c s="271" r="AI96" t="s">
        <v>140</v>
      </c>
      <c s="271" r="AJ96" t="s">
        <v>141</v>
      </c>
      <c s="290" r="AK96" t="s">
        <v>142</v>
      </c>
      <c s="271" r="AL96" t="s">
        <v>137</v>
      </c>
      <c s="271" r="AM96" t="s">
        <v>137</v>
      </c>
      <c s="271" r="AN96" t="n">
        <v>1401</v>
      </c>
    </row>
    <row customFormat="1" customHeight="1" s="271" r="97" spans="1:1024" ht="13.2">
      <c s="271" r="Y97" t="s">
        <v>189</v>
      </c>
      <c s="271" r="Z97" t="s">
        <v>190</v>
      </c>
      <c s="271" r="AC97" t="n">
        <v>7</v>
      </c>
      <c s="271" r="AD97" t="s">
        <v>143</v>
      </c>
      <c s="271" r="AE97" t="s">
        <v>144</v>
      </c>
      <c s="271" r="AF97">
        <f>AD97</f>
        <v/>
      </c>
      <c s="271" r="AG97" t="s">
        <v>145</v>
      </c>
      <c s="271" r="AH97" t="s">
        <v>146</v>
      </c>
      <c s="271" r="AI97" t="s">
        <v>147</v>
      </c>
      <c s="271" r="AJ97" t="s">
        <v>148</v>
      </c>
      <c s="290" r="AK97" t="s">
        <v>149</v>
      </c>
      <c s="271" r="AL97" t="s">
        <v>144</v>
      </c>
      <c s="271" r="AM97" t="s">
        <v>143</v>
      </c>
      <c s="271" r="AN97" t="n">
        <v>1500</v>
      </c>
    </row>
    <row customFormat="1" customHeight="1" s="271" r="98" spans="1:1024" ht="13.2">
      <c s="271" r="Y98" t="s">
        <v>191</v>
      </c>
      <c s="271" r="Z98" t="s">
        <v>192</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193</v>
      </c>
      <c s="271" r="Z99" t="s">
        <v>194</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195</v>
      </c>
      <c s="271" r="Z100" t="s">
        <v>196</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197</v>
      </c>
      <c s="271" r="Z101" t="s">
        <v>198</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199</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200</v>
      </c>
      <c s="271" r="Z103" t="s">
        <v>201</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0" operator="between" showDropDown="0" showErrorMessage="1" showInputMessage="1" sqref="S13" type="list">
      <formula1>$Y$92:$Y$103</formula1>
      <formula2>0</formula2>
    </dataValidation>
    <dataValidation allowBlank="0" operator="between" showDropDown="0" showErrorMessage="1" showInputMessage="1" sqref="S10:S11 T10:T11" type="list">
      <formula1>$AD$91:$AD$99</formula1>
      <formula2>0</formula2>
    </dataValidation>
  </dataValidations>
  <hyperlinks>
    <hyperlink xmlns:r="http://schemas.openxmlformats.org/officeDocument/2006/relationships" display="\\172.16.5.100\Finance\Finance\Current\Finance\BIM\Clearlake" ref="AK92" r:id="rId1"/>
    <hyperlink xmlns:r="http://schemas.openxmlformats.org/officeDocument/2006/relationships" display="\\172.16.5.100\Finance\Finance\Current\Finance\BIM\Clearlake" ref="AK93" r:id="rId2"/>
    <hyperlink xmlns:r="http://schemas.openxmlformats.org/officeDocument/2006/relationships" display="\\172.16.5.100\Finance\Finance\Current\Finance\BIM\HMM" ref="AK94" r:id="rId3"/>
    <hyperlink xmlns:r="http://schemas.openxmlformats.org/officeDocument/2006/relationships" display="\\172.16.5.100\Finance\Finance\Current\Finance\BIM\Reliance" ref="AK95" r:id="rId4"/>
    <hyperlink xmlns:r="http://schemas.openxmlformats.org/officeDocument/2006/relationships" display="\\172.16.5.100\Finance\Finance\Current\Finance\BIM\Shell" ref="AK96" r:id="rId5"/>
    <hyperlink xmlns:r="http://schemas.openxmlformats.org/officeDocument/2006/relationships" display="\\172.16.5.100\Finance\Finance\Current\Finance\BIM\Testing" ref="AK97" r:id="rId6"/>
  </hyperlink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differentFirst="0" differentOddEven="0">
    <oddHeader/>
    <oddFooter>&amp;C&amp;"Arial,Regular"&amp;7 4 Siddarth Enclave GMS Road Ballupur Dehradun - 248001 Uttarkhand INDIATel:+91-135-2723301, 2621464 Corporate Email: info@bwesglobal.com Website:www.bwesglobal.com</oddFooter>
    <evenHeader/>
    <evenFooter/>
    <firstHeader/>
    <firstFooter/>
  </headerFooter>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Kumaresh Gupta</dc:creator>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revision>0</cp:revision>
  <cp:lastPrinted>2019-10-01T16:31:12Z</cp:lastPrinted>
</cp:coreProperties>
</file>