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LookupFun\"/>
    </mc:Choice>
  </mc:AlternateContent>
  <xr:revisionPtr revIDLastSave="0" documentId="13_ncr:1_{2F10ECE3-449A-4818-8A2C-AE59C18A09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lookup" sheetId="4" r:id="rId1"/>
    <sheet name="Dat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a" localSheetId="1">#REF!</definedName>
    <definedName name="a" localSheetId="0">#REF!</definedName>
    <definedName name="a">#REF!</definedName>
    <definedName name="abc" localSheetId="1">OFFSET('[1]Dynamic Ranges and Charts'!$B$29,COUNTA('[1]Dynamic Ranges and Charts'!$B$29:$B$213)-n,0,n,1)</definedName>
    <definedName name="abc" localSheetId="0">OFFSET('[1]Dynamic Ranges and Charts'!$B$29,COUNTA('[1]Dynamic Ranges and Charts'!$B$29:$B$213)-n,0,n,1)</definedName>
    <definedName name="abc">OFFSET('[1]Dynamic Ranges and Charts'!$B$29,COUNTA('[1]Dynamic Ranges and Charts'!$B$29:$B$213)-n,0,n,1)</definedName>
    <definedName name="b" localSheetId="1">#REF!</definedName>
    <definedName name="b" localSheetId="0">#REF!</definedName>
    <definedName name="b">#REF!</definedName>
    <definedName name="CodeList">'[2]In List'!$C$2:$C$4</definedName>
    <definedName name="codes" localSheetId="1">'[3]Conditional format  A1'!#REF!</definedName>
    <definedName name="codes" localSheetId="0">'[3]Conditional format  A1'!#REF!</definedName>
    <definedName name="codes">'[4]Conditional format  A1'!#REF!</definedName>
    <definedName name="codes1" localSheetId="1">'[3]Conditional format  A1'!#REF!</definedName>
    <definedName name="codes1" localSheetId="0">'[3]Conditional format  A1'!#REF!</definedName>
    <definedName name="codes1">'[4]Conditional format  A1'!#REF!</definedName>
    <definedName name="COGS">'[5]Scenario Manager'!$B$4</definedName>
    <definedName name="Courses">[6]!tblCourseList[TITLE]</definedName>
    <definedName name="_xlnm.Criteria">[7]List!$B$11:$B$13</definedName>
    <definedName name="das">[8]Scenarios!$B$14</definedName>
    <definedName name="data">[9]Data!$B$7:$K$107</definedName>
    <definedName name="Days">ROW(INDIRECT("1:31"))</definedName>
    <definedName name="dec" localSheetId="1">#REF!</definedName>
    <definedName name="dec" localSheetId="0">#REF!</definedName>
    <definedName name="dec">#REF!</definedName>
    <definedName name="Dep.Exp.">'[5]Scenario Manager'!$B$6</definedName>
    <definedName name="dyn_budget">OFFSET('[1]Dynamic Ranges and Charts'!$B$5,1,2,COUNTA('[1]Dynamic Ranges and Charts'!$B$6:$B$17),1)</definedName>
    <definedName name="dyn_lastn_dates" localSheetId="1">OFFSET('[1]Dynamic Ranges and Charts'!$B$29,COUNTA('[1]Dynamic Ranges and Charts'!$B$29:$B$213)-n,0,n,1)</definedName>
    <definedName name="dyn_lastn_dates" localSheetId="0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1">OFFSET('[1]Dynamic Ranges and Charts'!$B$29,COUNTA('[1]Dynamic Ranges and Charts'!$B$29:$B$213)-n,1,n,1)</definedName>
    <definedName name="dyn_lastn_values" localSheetId="0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'[5]Scenario Manager'!$B$7</definedName>
    <definedName name="Employees">[6]!tblEmployeeInfo[NAME]</definedName>
    <definedName name="Expenses">'[5]Scenario Manager'!$B$5</definedName>
    <definedName name="hourly_labor_cost">[8]Scenarios!$B$2</definedName>
    <definedName name="income">'[10]Worksheet-1'!$B$2:$F$2</definedName>
    <definedName name="Increments" localSheetId="1">#REF!</definedName>
    <definedName name="Increments" localSheetId="0">#REF!</definedName>
    <definedName name="Increments">#REF!</definedName>
    <definedName name="Int.Exp.">'[5]Scenario Manager'!$B$9</definedName>
    <definedName name="InventoryPart">'[11]Assumptions for DV'!$A$2:$A$17</definedName>
    <definedName name="jan" localSheetId="1">#REF!</definedName>
    <definedName name="jan" localSheetId="0">#REF!</definedName>
    <definedName name="jan">#REF!</definedName>
    <definedName name="KCosts_9" localSheetId="1">#REF!</definedName>
    <definedName name="KCosts_9" localSheetId="0">#REF!</definedName>
    <definedName name="KCosts_9">#REF!</definedName>
    <definedName name="lastname">[10]Sheet1!$A$3:$A$150</definedName>
    <definedName name="lettergrade" localSheetId="1">#REF!</definedName>
    <definedName name="lettergrade" localSheetId="0">#REF!</definedName>
    <definedName name="lettergrade">#REF!</definedName>
    <definedName name="material_cost">[8]Scenarios!$B$3</definedName>
    <definedName name="n">'[1]Dynamic Ranges and Charts'!$D$30</definedName>
    <definedName name="name" localSheetId="1">#REF!</definedName>
    <definedName name="name" localSheetId="0">#REF!</definedName>
    <definedName name="name">#REF!</definedName>
    <definedName name="Number_mailed" localSheetId="1">#REF!</definedName>
    <definedName name="Number_mailed" localSheetId="0">#REF!</definedName>
    <definedName name="Number_mailed">#REF!</definedName>
    <definedName name="policyno">[10]Sheet1!$C$3:$C$150</definedName>
    <definedName name="PPE_life">[12]Offset!$J$11</definedName>
    <definedName name="PreTaxIncome">'[5]Scenario Manager'!$B$10</definedName>
    <definedName name="ProductA_Profit" localSheetId="1">#REF!</definedName>
    <definedName name="ProductA_Profit" localSheetId="0">#REF!</definedName>
    <definedName name="ProductA_Profit">#REF!</definedName>
    <definedName name="ProductB_Profit" localSheetId="1">#REF!</definedName>
    <definedName name="ProductB_Profit" localSheetId="0">#REF!</definedName>
    <definedName name="ProductB_Profit">#REF!</definedName>
    <definedName name="ProductC_Profit" localSheetId="1">#REF!</definedName>
    <definedName name="ProductC_Profit" localSheetId="0">#REF!</definedName>
    <definedName name="ProductC_Profit">#REF!</definedName>
    <definedName name="profit" localSheetId="1">#REF!</definedName>
    <definedName name="profit" localSheetId="0">#REF!</definedName>
    <definedName name="profit">#REF!</definedName>
    <definedName name="Profit_Product_A">[8]Scenarios!$B$12</definedName>
    <definedName name="Profit_Product_B">[8]Scenarios!$C$12</definedName>
    <definedName name="Profit_Product_C">[8]Scenarios!$D$12</definedName>
    <definedName name="profits">[8]Scenarios!$B$12:$D$12</definedName>
    <definedName name="province">'[10]Worksheet-1'!$A$3:$A$11</definedName>
    <definedName name="quarterly_rates" localSheetId="1">#REF!</definedName>
    <definedName name="quarterly_rates" localSheetId="0">#REF!</definedName>
    <definedName name="quarterly_rates">#REF!</definedName>
    <definedName name="Range1" localSheetId="1">'[13]Worksheet 2'!#REF!</definedName>
    <definedName name="Range1" localSheetId="0">'[13]Worksheet 2'!#REF!</definedName>
    <definedName name="Range1">'[13]Worksheet 2'!#REF!</definedName>
    <definedName name="Response_rate" localSheetId="1">#REF!</definedName>
    <definedName name="Response_rate" localSheetId="0">#REF!</definedName>
    <definedName name="Response_rate">#REF!</definedName>
    <definedName name="Sales">'[5]Scenario Manager'!$B$3</definedName>
    <definedName name="Start_10" localSheetId="1">#REF!</definedName>
    <definedName name="Start_10" localSheetId="0">#REF!</definedName>
    <definedName name="Start_10">#REF!</definedName>
    <definedName name="Start_16" localSheetId="1">#REF!</definedName>
    <definedName name="Start_16" localSheetId="0">#REF!</definedName>
    <definedName name="Start_16">#REF!</definedName>
    <definedName name="Start_18" localSheetId="1">#REF!</definedName>
    <definedName name="Start_18" localSheetId="0">#REF!</definedName>
    <definedName name="Start_18">#REF!</definedName>
    <definedName name="Start_19" localSheetId="1">#REF!</definedName>
    <definedName name="Start_19" localSheetId="0">#REF!</definedName>
    <definedName name="Start_19">#REF!</definedName>
    <definedName name="Start_3" localSheetId="1">#REF!</definedName>
    <definedName name="Start_3" localSheetId="0">#REF!</definedName>
    <definedName name="Start_3">#REF!</definedName>
    <definedName name="Start_4" localSheetId="1">#REF!</definedName>
    <definedName name="Start_4" localSheetId="0">#REF!</definedName>
    <definedName name="Start_4">#REF!</definedName>
    <definedName name="Start_5" localSheetId="1">#REF!</definedName>
    <definedName name="Start_5" localSheetId="0">#REF!</definedName>
    <definedName name="Start_5">#REF!</definedName>
    <definedName name="Start_6" localSheetId="1">#REF!</definedName>
    <definedName name="Start_6" localSheetId="0">#REF!</definedName>
    <definedName name="Start_6">#REF!</definedName>
    <definedName name="Start_7" localSheetId="1">#REF!</definedName>
    <definedName name="Start_7" localSheetId="0">#REF!</definedName>
    <definedName name="Start_7">#REF!</definedName>
    <definedName name="t" localSheetId="1">#REF!</definedName>
    <definedName name="t" localSheetId="0">#REF!</definedName>
    <definedName name="t">#REF!</definedName>
    <definedName name="Tax" localSheetId="1">'[14]Error Ex2'!#REF!</definedName>
    <definedName name="Tax" localSheetId="0">'[14]Error Ex2'!#REF!</definedName>
    <definedName name="Tax">'[15]Error Ex2'!#REF!</definedName>
    <definedName name="TaxExp.">'[5]Scenario Manager'!$B$12</definedName>
    <definedName name="taxrate">'[10]Worksheet-1'!$B$3:$F$11</definedName>
    <definedName name="Total_Profit">[8]Scenarios!$B$14</definedName>
    <definedName name="x" localSheetId="1">#REF!</definedName>
    <definedName name="x" localSheetId="0">#REF!</definedName>
    <definedName name="x">#REF!</definedName>
    <definedName name="y" localSheetId="1">#REF!</definedName>
    <definedName name="y" localSheetId="0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5" i="2"/>
  <c r="F10" i="4"/>
  <c r="F11" i="4"/>
  <c r="F13" i="4"/>
  <c r="F14" i="4"/>
  <c r="F15" i="4"/>
  <c r="F18" i="4"/>
  <c r="F19" i="4"/>
  <c r="E11" i="4"/>
  <c r="E12" i="4"/>
  <c r="F12" i="4" s="1"/>
  <c r="E13" i="4"/>
  <c r="E14" i="4"/>
  <c r="E15" i="4"/>
  <c r="E16" i="4"/>
  <c r="F16" i="4" s="1"/>
  <c r="E17" i="4"/>
  <c r="F17" i="4" s="1"/>
  <c r="E18" i="4"/>
  <c r="E19" i="4"/>
  <c r="E20" i="4"/>
  <c r="F20" i="4" s="1"/>
  <c r="E10" i="4"/>
  <c r="E9" i="4"/>
  <c r="F9" i="4" s="1"/>
  <c r="E8" i="4"/>
  <c r="F8" i="4" s="1"/>
  <c r="E7" i="4"/>
  <c r="F7" i="4" s="1"/>
  <c r="C10" i="4" l="1"/>
  <c r="I65" i="2"/>
  <c r="C20" i="4" s="1"/>
  <c r="I24" i="2"/>
  <c r="C18" i="4" s="1"/>
  <c r="I45" i="2"/>
  <c r="I36" i="2"/>
  <c r="C7" i="4" s="1"/>
  <c r="I67" i="2" l="1"/>
  <c r="C16" i="4" s="1"/>
  <c r="I66" i="2"/>
  <c r="I64" i="2"/>
  <c r="I63" i="2"/>
  <c r="I62" i="2"/>
  <c r="I61" i="2"/>
  <c r="I60" i="2"/>
  <c r="I59" i="2"/>
  <c r="C11" i="4" s="1"/>
  <c r="I58" i="2"/>
  <c r="I57" i="2"/>
  <c r="I56" i="2"/>
  <c r="I55" i="2"/>
  <c r="I54" i="2"/>
  <c r="I53" i="2"/>
  <c r="I52" i="2"/>
  <c r="C15" i="4" s="1"/>
  <c r="I51" i="2"/>
  <c r="I50" i="2"/>
  <c r="I49" i="2"/>
  <c r="I48" i="2"/>
  <c r="I47" i="2"/>
  <c r="I46" i="2"/>
  <c r="I44" i="2"/>
  <c r="I43" i="2"/>
  <c r="I42" i="2"/>
  <c r="I41" i="2"/>
  <c r="I40" i="2"/>
  <c r="I39" i="2"/>
  <c r="I38" i="2"/>
  <c r="I37" i="2"/>
  <c r="I35" i="2"/>
  <c r="I34" i="2"/>
  <c r="I33" i="2"/>
  <c r="I32" i="2"/>
  <c r="C12" i="4" s="1"/>
  <c r="I31" i="2"/>
  <c r="C14" i="4" s="1"/>
  <c r="I30" i="2"/>
  <c r="I29" i="2"/>
  <c r="I28" i="2"/>
  <c r="I27" i="2"/>
  <c r="I26" i="2"/>
  <c r="I25" i="2"/>
  <c r="I23" i="2"/>
  <c r="I22" i="2"/>
  <c r="I21" i="2"/>
  <c r="I20" i="2"/>
  <c r="I19" i="2"/>
  <c r="I18" i="2"/>
  <c r="I17" i="2"/>
  <c r="C19" i="4" s="1"/>
  <c r="I16" i="2"/>
  <c r="I15" i="2"/>
  <c r="I14" i="2"/>
  <c r="C17" i="4" s="1"/>
  <c r="I13" i="2"/>
  <c r="I12" i="2"/>
  <c r="C9" i="4" s="1"/>
  <c r="I11" i="2"/>
  <c r="I10" i="2"/>
  <c r="C8" i="4" s="1"/>
  <c r="I9" i="2"/>
  <c r="I8" i="2"/>
  <c r="I7" i="2"/>
  <c r="I6" i="2"/>
  <c r="C13" i="4" s="1"/>
  <c r="I5" i="2"/>
</calcChain>
</file>

<file path=xl/sharedStrings.xml><?xml version="1.0" encoding="utf-8"?>
<sst xmlns="http://schemas.openxmlformats.org/spreadsheetml/2006/main" count="215" uniqueCount="45">
  <si>
    <t>Inv Num</t>
  </si>
  <si>
    <t>Product</t>
  </si>
  <si>
    <t>Sales Rep</t>
  </si>
  <si>
    <t>Region</t>
  </si>
  <si>
    <t>Date Sold</t>
  </si>
  <si>
    <t>Price Each</t>
  </si>
  <si>
    <t>Qty Sold</t>
  </si>
  <si>
    <t>Total Income</t>
  </si>
  <si>
    <t>Baseballs</t>
  </si>
  <si>
    <t>West</t>
  </si>
  <si>
    <t>Tennis Balls</t>
  </si>
  <si>
    <t>East</t>
  </si>
  <si>
    <t>Stepper Machines</t>
  </si>
  <si>
    <t>South</t>
  </si>
  <si>
    <t>Golf Balls</t>
  </si>
  <si>
    <t>Rowing Machines</t>
  </si>
  <si>
    <t>North</t>
  </si>
  <si>
    <t>Gloves</t>
  </si>
  <si>
    <t>Exercise Machines</t>
  </si>
  <si>
    <t>Footballs</t>
  </si>
  <si>
    <t>Basketballs</t>
  </si>
  <si>
    <t>Sameer</t>
  </si>
  <si>
    <t>Ajay</t>
  </si>
  <si>
    <t>Rahul</t>
  </si>
  <si>
    <t>Deepa</t>
  </si>
  <si>
    <t>Mohit</t>
  </si>
  <si>
    <t>Mehak</t>
  </si>
  <si>
    <t>Sakshi</t>
  </si>
  <si>
    <t>Rohit</t>
  </si>
  <si>
    <t>Deepak</t>
  </si>
  <si>
    <t>Vlookup on Duplicate Values</t>
  </si>
  <si>
    <t>3786-1</t>
  </si>
  <si>
    <t>2538-1</t>
  </si>
  <si>
    <t>2577-1</t>
  </si>
  <si>
    <t>3786-2</t>
  </si>
  <si>
    <t>3915-1</t>
  </si>
  <si>
    <t>3161-1</t>
  </si>
  <si>
    <t>2415-1</t>
  </si>
  <si>
    <t>3160-1</t>
  </si>
  <si>
    <t>3786-3</t>
  </si>
  <si>
    <t>4230-1</t>
  </si>
  <si>
    <t>2672-1</t>
  </si>
  <si>
    <t>2415-2</t>
  </si>
  <si>
    <t>2743-1</t>
  </si>
  <si>
    <t>2415-3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</si>
</sst>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\(#,##0.0\);_(&quot;-&quot;_)"/>
    <numFmt numFmtId="165" formatCode="_ * #,##0.00_ ;_ * \-#,##0.00_ ;_ * &quot;-&quot;??_ ;_ @_ "/>
    <numFmt numFmtId="166" formatCode="_-* #,##0.00_-;\-* #,##0.00_-;_-* &quot;-&quot;??_-;_-@_-"/>
    <numFmt numFmtId="167" formatCode="mmm\-dd"/>
    <numFmt numFmtId="168" formatCode="_ &quot;Rs.&quot;\ * #,##0.00_ ;_ &quot;Rs.&quot;\ * \-#,##0.00_ ;_ &quot;Rs.&quot;\ * &quot;-&quot;??_ ;_ @_ "/>
    <numFmt numFmtId="169" formatCode="_-&quot;$&quot;* #,##0.00_-;\-&quot;$&quot;* #,##0.00_-;_-&quot;$&quot;* &quot;-&quot;??_-;_-@_-"/>
    <numFmt numFmtId="170" formatCode="0.0%"/>
    <numFmt numFmtId="171" formatCode="mm/dd/yy;@"/>
    <numFmt numFmtId="172" formatCode="&quot;$&quot;#,##0,"/>
    <numFmt numFmtId="173" formatCode="#,##0.0"/>
    <numFmt numFmtId="174" formatCode="d\-mmm\-yyyy"/>
    <numFmt numFmtId="175" formatCode="_-* #,##0.00_-;[Red]\ \(#,##0.00\);_-* &quot;-&quot;??_-;_-@_-"/>
    <numFmt numFmtId="176" formatCode="#\ ???/???"/>
    <numFmt numFmtId="177" formatCode="&quot;$&quot;#,##0.0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0"/>
      <color theme="0"/>
      <name val="MS Reference Sans Serif"/>
      <family val="2"/>
    </font>
    <font>
      <sz val="10"/>
      <name val="MS Reference Sans Serif"/>
      <family val="2"/>
    </font>
    <font>
      <sz val="2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07">
    <xf numFmtId="0" fontId="0" fillId="0" borderId="0"/>
    <xf numFmtId="0" fontId="4" fillId="0" borderId="0" applyNumberFormat="0" applyFill="0" applyBorder="0" applyAlignment="0" applyProtection="0"/>
    <xf numFmtId="0" fontId="5" fillId="0" borderId="0" applyFill="0" applyBorder="0">
      <alignment vertical="center"/>
    </xf>
    <xf numFmtId="0" fontId="6" fillId="2" borderId="0">
      <alignment vertical="center"/>
    </xf>
    <xf numFmtId="0" fontId="8" fillId="0" borderId="0">
      <alignment vertical="center"/>
    </xf>
    <xf numFmtId="0" fontId="9" fillId="0" borderId="0"/>
    <xf numFmtId="0" fontId="10" fillId="3" borderId="0" applyNumberFormat="0" applyBorder="0" applyAlignment="0" applyProtection="0"/>
    <xf numFmtId="0" fontId="1" fillId="3" borderId="0" applyNumberFormat="0" applyBorder="0" applyAlignment="0" applyProtection="0"/>
    <xf numFmtId="164" fontId="11" fillId="0" borderId="2">
      <alignment horizontal="center" vertical="center"/>
      <protection locked="0"/>
    </xf>
    <xf numFmtId="0" fontId="11" fillId="0" borderId="2">
      <alignment vertical="center"/>
      <protection locked="0"/>
    </xf>
    <xf numFmtId="164" fontId="11" fillId="0" borderId="2">
      <alignment horizontal="right" vertical="center"/>
      <protection locked="0"/>
    </xf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44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14" fillId="0" borderId="0"/>
    <xf numFmtId="3" fontId="15" fillId="0" borderId="0" applyFill="0" applyBorder="0" applyProtection="0">
      <alignment horizontal="left"/>
    </xf>
    <xf numFmtId="173" fontId="12" fillId="0" borderId="0" applyFont="0" applyFill="0" applyBorder="0" applyAlignment="0" applyProtection="0"/>
    <xf numFmtId="2" fontId="9" fillId="0" borderId="0" applyFont="0" applyFill="0" applyBorder="0" applyAlignment="0" applyProtection="0"/>
    <xf numFmtId="174" fontId="16" fillId="0" borderId="0" applyFont="0" applyFill="0" applyBorder="0" applyProtection="0">
      <alignment horizontal="center"/>
    </xf>
    <xf numFmtId="0" fontId="9" fillId="4" borderId="0" applyNumberFormat="0" applyFont="0" applyBorder="0" applyAlignment="0" applyProtection="0"/>
    <xf numFmtId="0" fontId="9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7" fillId="0" borderId="3" applyNumberFormat="0" applyFill="0" applyProtection="0"/>
    <xf numFmtId="0" fontId="2" fillId="0" borderId="1" applyNumberFormat="0" applyFill="0" applyAlignment="0" applyProtection="0"/>
    <xf numFmtId="0" fontId="18" fillId="0" borderId="0" applyNumberFormat="0" applyFill="0" applyProtection="0">
      <alignment vertical="center"/>
    </xf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vertical="center"/>
    </xf>
    <xf numFmtId="0" fontId="21" fillId="0" borderId="0" applyNumberFormat="0" applyFill="0" applyBorder="0" applyProtection="0">
      <alignment vertical="center"/>
    </xf>
    <xf numFmtId="0" fontId="22" fillId="0" borderId="4"/>
    <xf numFmtId="0" fontId="12" fillId="5" borderId="0" applyNumberFormat="0" applyFont="0" applyBorder="0" applyAlignment="0" applyProtection="0"/>
    <xf numFmtId="0" fontId="23" fillId="0" borderId="0" applyFill="0" applyBorder="0" applyProtection="0">
      <alignment horizontal="centerContinuous"/>
    </xf>
    <xf numFmtId="0" fontId="12" fillId="6" borderId="0" applyNumberFormat="0" applyFont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7" fillId="5" borderId="0">
      <alignment horizontal="left" vertical="center" indent="2"/>
    </xf>
    <xf numFmtId="2" fontId="28" fillId="0" borderId="0">
      <alignment vertical="center"/>
    </xf>
    <xf numFmtId="15" fontId="29" fillId="0" borderId="0" applyFill="0" applyBorder="0">
      <alignment horizontal="right"/>
    </xf>
    <xf numFmtId="0" fontId="30" fillId="0" borderId="0" applyBorder="0" applyProtection="0">
      <alignment horizontal="left"/>
    </xf>
    <xf numFmtId="0" fontId="1" fillId="0" borderId="0"/>
    <xf numFmtId="0" fontId="9" fillId="0" borderId="0"/>
    <xf numFmtId="0" fontId="31" fillId="0" borderId="0"/>
    <xf numFmtId="0" fontId="32" fillId="0" borderId="0">
      <alignment vertical="center"/>
    </xf>
    <xf numFmtId="0" fontId="12" fillId="0" borderId="0" applyNumberFormat="0" applyFill="0" applyBorder="0" applyAlignment="0" applyProtection="0"/>
    <xf numFmtId="0" fontId="9" fillId="0" borderId="0"/>
    <xf numFmtId="0" fontId="1" fillId="0" borderId="0"/>
    <xf numFmtId="0" fontId="33" fillId="0" borderId="0"/>
    <xf numFmtId="0" fontId="34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6" fillId="2" borderId="0">
      <alignment vertical="center"/>
    </xf>
    <xf numFmtId="0" fontId="1" fillId="0" borderId="0"/>
    <xf numFmtId="0" fontId="11" fillId="0" borderId="0" applyNumberFormat="0"/>
    <xf numFmtId="175" fontId="35" fillId="0" borderId="5" applyBorder="0" applyAlignment="0">
      <protection locked="0"/>
    </xf>
    <xf numFmtId="0" fontId="35" fillId="0" borderId="6" applyNumberFormat="0" applyBorder="0" applyAlignment="0">
      <protection hidden="1"/>
    </xf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37" fillId="7" borderId="7">
      <alignment horizontal="left" indent="2"/>
    </xf>
    <xf numFmtId="0" fontId="22" fillId="0" borderId="0"/>
    <xf numFmtId="0" fontId="12" fillId="0" borderId="0" applyNumberFormat="0" applyFont="0" applyFill="0" applyBorder="0" applyProtection="0">
      <alignment horizontal="right" indent="1"/>
    </xf>
    <xf numFmtId="164" fontId="11" fillId="0" borderId="0" applyFill="0" applyBorder="0">
      <alignment horizontal="right" vertical="center"/>
    </xf>
    <xf numFmtId="0" fontId="38" fillId="0" borderId="0" applyFill="0" applyBorder="0">
      <alignment horizontal="left" vertical="center"/>
    </xf>
    <xf numFmtId="0" fontId="39" fillId="0" borderId="0" applyNumberFormat="0" applyFill="0" applyBorder="0" applyAlignment="0" applyProtection="0"/>
    <xf numFmtId="0" fontId="15" fillId="0" borderId="0" applyNumberFormat="0" applyFill="0" applyBorder="0" applyProtection="0">
      <alignment horizontal="left" indent="1"/>
    </xf>
    <xf numFmtId="0" fontId="12" fillId="8" borderId="8" applyNumberFormat="0" applyFont="0" applyAlignment="0" applyProtection="0"/>
    <xf numFmtId="0" fontId="40" fillId="0" borderId="0"/>
    <xf numFmtId="0" fontId="41" fillId="0" borderId="0"/>
    <xf numFmtId="0" fontId="42" fillId="9" borderId="0" applyFont="0"/>
    <xf numFmtId="0" fontId="42" fillId="10" borderId="0" applyFont="0"/>
    <xf numFmtId="0" fontId="43" fillId="5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11" borderId="0">
      <alignment horizontal="centerContinuous"/>
    </xf>
    <xf numFmtId="3" fontId="46" fillId="12" borderId="0" applyBorder="0" applyProtection="0">
      <alignment horizontal="center" vertical="center"/>
    </xf>
    <xf numFmtId="0" fontId="47" fillId="0" borderId="9" applyFill="0" applyProtection="0">
      <alignment horizontal="centerContinuous" vertical="top"/>
    </xf>
    <xf numFmtId="0" fontId="48" fillId="0" borderId="10" applyNumberFormat="0" applyFill="0" applyProtection="0">
      <alignment horizontal="centerContinuous" vertical="top"/>
    </xf>
    <xf numFmtId="0" fontId="49" fillId="0" borderId="11" applyFill="0" applyProtection="0">
      <alignment horizontal="center"/>
    </xf>
    <xf numFmtId="0" fontId="49" fillId="0" borderId="12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0" fillId="0" borderId="0" applyNumberFormat="0" applyFill="0" applyBorder="0" applyAlignment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12" fillId="0" borderId="13" applyNumberFormat="0" applyFont="0" applyFill="0" applyAlignment="0" applyProtection="0"/>
    <xf numFmtId="3" fontId="52" fillId="0" borderId="0" applyFill="0" applyBorder="0" applyProtection="0">
      <alignment horizontal="right"/>
    </xf>
    <xf numFmtId="3" fontId="53" fillId="0" borderId="0" applyFill="0" applyBorder="0" applyProtection="0">
      <alignment horizontal="right"/>
    </xf>
    <xf numFmtId="0" fontId="9" fillId="0" borderId="0">
      <alignment wrapText="1"/>
    </xf>
    <xf numFmtId="0" fontId="9" fillId="14" borderId="0" applyNumberFormat="0" applyFont="0" applyBorder="0" applyAlignment="0" applyProtection="0"/>
    <xf numFmtId="0" fontId="9" fillId="14" borderId="0" applyNumberFormat="0" applyFont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2">
      <alignment vertical="center"/>
    </xf>
    <xf numFmtId="0" fontId="7" fillId="0" borderId="0" xfId="0" applyFont="1"/>
    <xf numFmtId="0" fontId="54" fillId="15" borderId="14" xfId="5" applyFont="1" applyFill="1" applyBorder="1" applyAlignment="1">
      <alignment horizontal="center" vertical="center"/>
    </xf>
    <xf numFmtId="0" fontId="54" fillId="15" borderId="15" xfId="5" applyFont="1" applyFill="1" applyBorder="1" applyAlignment="1">
      <alignment vertical="center"/>
    </xf>
    <xf numFmtId="0" fontId="54" fillId="15" borderId="15" xfId="5" applyFont="1" applyFill="1" applyBorder="1" applyAlignment="1">
      <alignment horizontal="center" vertical="center"/>
    </xf>
    <xf numFmtId="14" fontId="54" fillId="15" borderId="15" xfId="5" applyNumberFormat="1" applyFont="1" applyFill="1" applyBorder="1" applyAlignment="1">
      <alignment horizontal="center" vertical="center"/>
    </xf>
    <xf numFmtId="0" fontId="54" fillId="15" borderId="16" xfId="5" applyFont="1" applyFill="1" applyBorder="1" applyAlignment="1">
      <alignment horizontal="center" vertical="center"/>
    </xf>
    <xf numFmtId="0" fontId="9" fillId="0" borderId="0" xfId="5" applyAlignment="1">
      <alignment vertical="center"/>
    </xf>
    <xf numFmtId="0" fontId="9" fillId="0" borderId="0" xfId="5"/>
    <xf numFmtId="14" fontId="9" fillId="0" borderId="0" xfId="5" applyNumberFormat="1"/>
    <xf numFmtId="0" fontId="9" fillId="0" borderId="0" xfId="5" applyAlignment="1">
      <alignment horizontal="center"/>
    </xf>
    <xf numFmtId="0" fontId="9" fillId="0" borderId="0" xfId="5" applyAlignment="1">
      <alignment horizontal="left"/>
    </xf>
    <xf numFmtId="0" fontId="54" fillId="15" borderId="20" xfId="5" applyFont="1" applyFill="1" applyBorder="1" applyAlignment="1">
      <alignment horizontal="center"/>
    </xf>
    <xf numFmtId="0" fontId="54" fillId="15" borderId="21" xfId="5" applyFont="1" applyFill="1" applyBorder="1" applyAlignment="1">
      <alignment horizontal="center"/>
    </xf>
    <xf numFmtId="0" fontId="55" fillId="0" borderId="0" xfId="5" applyFont="1" applyAlignment="1">
      <alignment horizontal="center"/>
    </xf>
    <xf numFmtId="0" fontId="55" fillId="16" borderId="20" xfId="5" applyFont="1" applyFill="1" applyBorder="1" applyAlignment="1">
      <alignment horizontal="center" vertical="center"/>
    </xf>
    <xf numFmtId="0" fontId="55" fillId="17" borderId="20" xfId="5" applyFont="1" applyFill="1" applyBorder="1" applyAlignment="1">
      <alignment horizontal="center" vertical="center"/>
    </xf>
    <xf numFmtId="0" fontId="55" fillId="17" borderId="22" xfId="5" applyFont="1" applyFill="1" applyBorder="1" applyAlignment="1">
      <alignment horizontal="center" vertical="center"/>
    </xf>
    <xf numFmtId="0" fontId="55" fillId="0" borderId="20" xfId="5" applyFont="1" applyBorder="1" applyAlignment="1">
      <alignment horizontal="center" vertical="center"/>
    </xf>
    <xf numFmtId="44" fontId="55" fillId="0" borderId="20" xfId="106" applyFont="1" applyFill="1" applyBorder="1" applyAlignment="1">
      <alignment horizontal="center" vertical="center"/>
    </xf>
    <xf numFmtId="0" fontId="55" fillId="0" borderId="14" xfId="5" applyFont="1" applyBorder="1" applyAlignment="1">
      <alignment horizontal="center" vertical="center"/>
    </xf>
    <xf numFmtId="0" fontId="55" fillId="0" borderId="15" xfId="5" applyFont="1" applyBorder="1" applyAlignment="1">
      <alignment vertical="center"/>
    </xf>
    <xf numFmtId="0" fontId="55" fillId="0" borderId="15" xfId="5" applyFont="1" applyBorder="1" applyAlignment="1">
      <alignment horizontal="left" vertical="center"/>
    </xf>
    <xf numFmtId="14" fontId="55" fillId="0" borderId="15" xfId="5" applyNumberFormat="1" applyFont="1" applyBorder="1" applyAlignment="1">
      <alignment vertical="center"/>
    </xf>
    <xf numFmtId="0" fontId="55" fillId="0" borderId="15" xfId="5" applyFont="1" applyBorder="1" applyAlignment="1">
      <alignment horizontal="center" vertical="center"/>
    </xf>
    <xf numFmtId="177" fontId="55" fillId="0" borderId="16" xfId="5" applyNumberFormat="1" applyFont="1" applyBorder="1" applyAlignment="1">
      <alignment horizontal="center" vertical="center"/>
    </xf>
    <xf numFmtId="0" fontId="55" fillId="0" borderId="17" xfId="5" applyFont="1" applyBorder="1" applyAlignment="1">
      <alignment horizontal="center" vertical="center"/>
    </xf>
    <xf numFmtId="0" fontId="55" fillId="0" borderId="18" xfId="5" applyFont="1" applyBorder="1" applyAlignment="1">
      <alignment vertical="center"/>
    </xf>
    <xf numFmtId="0" fontId="55" fillId="0" borderId="18" xfId="5" applyFont="1" applyBorder="1" applyAlignment="1">
      <alignment horizontal="left" vertical="center"/>
    </xf>
    <xf numFmtId="14" fontId="55" fillId="0" borderId="18" xfId="5" applyNumberFormat="1" applyFont="1" applyBorder="1" applyAlignment="1">
      <alignment vertical="center"/>
    </xf>
    <xf numFmtId="0" fontId="55" fillId="0" borderId="18" xfId="5" applyFont="1" applyBorder="1" applyAlignment="1">
      <alignment horizontal="center" vertical="center"/>
    </xf>
    <xf numFmtId="177" fontId="55" fillId="0" borderId="19" xfId="5" applyNumberFormat="1" applyFont="1" applyBorder="1" applyAlignment="1">
      <alignment horizontal="center" vertical="center"/>
    </xf>
    <xf numFmtId="0" fontId="55" fillId="16" borderId="14" xfId="5" applyFont="1" applyFill="1" applyBorder="1" applyAlignment="1">
      <alignment horizontal="center" vertical="center"/>
    </xf>
    <xf numFmtId="0" fontId="55" fillId="16" borderId="15" xfId="5" applyFont="1" applyFill="1" applyBorder="1" applyAlignment="1">
      <alignment vertical="center"/>
    </xf>
    <xf numFmtId="0" fontId="55" fillId="16" borderId="15" xfId="5" applyFont="1" applyFill="1" applyBorder="1" applyAlignment="1">
      <alignment horizontal="left" vertical="center"/>
    </xf>
    <xf numFmtId="14" fontId="55" fillId="16" borderId="15" xfId="5" applyNumberFormat="1" applyFont="1" applyFill="1" applyBorder="1" applyAlignment="1">
      <alignment vertical="center"/>
    </xf>
    <xf numFmtId="0" fontId="55" fillId="16" borderId="15" xfId="5" applyFont="1" applyFill="1" applyBorder="1" applyAlignment="1">
      <alignment horizontal="center" vertical="center"/>
    </xf>
    <xf numFmtId="177" fontId="55" fillId="16" borderId="16" xfId="5" applyNumberFormat="1" applyFont="1" applyFill="1" applyBorder="1" applyAlignment="1">
      <alignment horizontal="center" vertical="center"/>
    </xf>
    <xf numFmtId="0" fontId="55" fillId="17" borderId="14" xfId="5" applyFont="1" applyFill="1" applyBorder="1" applyAlignment="1">
      <alignment horizontal="center" vertical="center"/>
    </xf>
    <xf numFmtId="0" fontId="55" fillId="17" borderId="15" xfId="5" applyFont="1" applyFill="1" applyBorder="1" applyAlignment="1">
      <alignment vertical="center"/>
    </xf>
    <xf numFmtId="0" fontId="55" fillId="17" borderId="15" xfId="5" applyFont="1" applyFill="1" applyBorder="1" applyAlignment="1">
      <alignment horizontal="left" vertical="center"/>
    </xf>
    <xf numFmtId="14" fontId="55" fillId="17" borderId="15" xfId="5" applyNumberFormat="1" applyFont="1" applyFill="1" applyBorder="1" applyAlignment="1">
      <alignment vertical="center"/>
    </xf>
    <xf numFmtId="0" fontId="55" fillId="17" borderId="15" xfId="5" applyFont="1" applyFill="1" applyBorder="1" applyAlignment="1">
      <alignment horizontal="center" vertical="center"/>
    </xf>
    <xf numFmtId="177" fontId="55" fillId="17" borderId="16" xfId="5" applyNumberFormat="1" applyFont="1" applyFill="1" applyBorder="1" applyAlignment="1">
      <alignment horizontal="center" vertical="center"/>
    </xf>
    <xf numFmtId="44" fontId="55" fillId="17" borderId="20" xfId="106" applyFont="1" applyFill="1" applyBorder="1" applyAlignment="1">
      <alignment horizontal="center" vertical="center"/>
    </xf>
    <xf numFmtId="44" fontId="55" fillId="17" borderId="22" xfId="106" applyFont="1" applyFill="1" applyBorder="1" applyAlignment="1">
      <alignment horizontal="center" vertical="center"/>
    </xf>
    <xf numFmtId="44" fontId="55" fillId="16" borderId="20" xfId="106" applyFont="1" applyFill="1" applyBorder="1" applyAlignment="1">
      <alignment horizontal="center" vertical="center"/>
    </xf>
    <xf numFmtId="0" fontId="56" fillId="0" borderId="0" xfId="1" applyFont="1" applyBorder="1"/>
    <xf numFmtId="0" fontId="8" fillId="0" borderId="0" xfId="2" applyFont="1" applyBorder="1">
      <alignment vertical="center"/>
    </xf>
  </cellXfs>
  <cellStyles count="107">
    <cellStyle name="20% - Accent1 2" xfId="6" xr:uid="{00000000-0005-0000-0000-000000000000}"/>
    <cellStyle name="20% - Accent1 3" xfId="7" xr:uid="{00000000-0005-0000-0000-000001000000}"/>
    <cellStyle name="Assumptions Center Number" xfId="8" xr:uid="{00000000-0005-0000-0000-000002000000}"/>
    <cellStyle name="Assumptions Heading" xfId="9" xr:uid="{00000000-0005-0000-0000-000003000000}"/>
    <cellStyle name="Assumptions Right Number" xfId="10" xr:uid="{00000000-0005-0000-0000-000004000000}"/>
    <cellStyle name="Comma 2" xfId="11" xr:uid="{00000000-0005-0000-0000-000005000000}"/>
    <cellStyle name="Comma 2 2" xfId="12" xr:uid="{00000000-0005-0000-0000-000006000000}"/>
    <cellStyle name="Comma 3" xfId="13" xr:uid="{00000000-0005-0000-0000-000007000000}"/>
    <cellStyle name="Comma 3 2" xfId="14" xr:uid="{00000000-0005-0000-0000-000008000000}"/>
    <cellStyle name="Comma 4" xfId="15" xr:uid="{00000000-0005-0000-0000-000009000000}"/>
    <cellStyle name="Comma 5" xfId="16" xr:uid="{00000000-0005-0000-0000-00000A000000}"/>
    <cellStyle name="Comma 6" xfId="17" xr:uid="{00000000-0005-0000-0000-00000B000000}"/>
    <cellStyle name="Currency" xfId="106" builtinId="4"/>
    <cellStyle name="Currency 2" xfId="18" xr:uid="{00000000-0005-0000-0000-00000D000000}"/>
    <cellStyle name="Currency 2 2" xfId="19" xr:uid="{00000000-0005-0000-0000-00000E000000}"/>
    <cellStyle name="Currency 3" xfId="20" xr:uid="{00000000-0005-0000-0000-00000F000000}"/>
    <cellStyle name="Currency 3 2" xfId="21" xr:uid="{00000000-0005-0000-0000-000010000000}"/>
    <cellStyle name="Currency 4" xfId="22" xr:uid="{00000000-0005-0000-0000-000011000000}"/>
    <cellStyle name="Currency 5" xfId="23" xr:uid="{00000000-0005-0000-0000-000012000000}"/>
    <cellStyle name="Currency 6" xfId="24" xr:uid="{00000000-0005-0000-0000-000013000000}"/>
    <cellStyle name="Currency 7" xfId="25" xr:uid="{00000000-0005-0000-0000-000014000000}"/>
    <cellStyle name="Currency 8" xfId="26" xr:uid="{00000000-0005-0000-0000-000015000000}"/>
    <cellStyle name="Currency Round to thousands" xfId="27" xr:uid="{00000000-0005-0000-0000-000016000000}"/>
    <cellStyle name="Days" xfId="28" xr:uid="{00000000-0005-0000-0000-000017000000}"/>
    <cellStyle name="Decimal" xfId="29" xr:uid="{00000000-0005-0000-0000-000018000000}"/>
    <cellStyle name="Fixed" xfId="30" xr:uid="{00000000-0005-0000-0000-000019000000}"/>
    <cellStyle name="Four-Digit Year" xfId="31" xr:uid="{00000000-0005-0000-0000-00001A000000}"/>
    <cellStyle name="GreyOrWhite" xfId="32" xr:uid="{00000000-0005-0000-0000-00001B000000}"/>
    <cellStyle name="GreyOrWhite 2" xfId="33" xr:uid="{00000000-0005-0000-0000-00001C000000}"/>
    <cellStyle name="Heading 1 14" xfId="34" xr:uid="{00000000-0005-0000-0000-00001D000000}"/>
    <cellStyle name="Heading 1 19" xfId="35" xr:uid="{00000000-0005-0000-0000-00001E000000}"/>
    <cellStyle name="Heading 1 2" xfId="36" xr:uid="{00000000-0005-0000-0000-00001F000000}"/>
    <cellStyle name="Heading 2 13" xfId="37" xr:uid="{00000000-0005-0000-0000-000020000000}"/>
    <cellStyle name="Heading 3 6" xfId="38" xr:uid="{00000000-0005-0000-0000-000021000000}"/>
    <cellStyle name="Heading 3 7" xfId="39" xr:uid="{00000000-0005-0000-0000-000022000000}"/>
    <cellStyle name="Heading 4 3" xfId="40" xr:uid="{00000000-0005-0000-0000-000023000000}"/>
    <cellStyle name="Headings" xfId="41" xr:uid="{00000000-0005-0000-0000-000024000000}"/>
    <cellStyle name="Her Total Lost Shade" xfId="42" xr:uid="{00000000-0005-0000-0000-000025000000}"/>
    <cellStyle name="His Name" xfId="43" xr:uid="{00000000-0005-0000-0000-000026000000}"/>
    <cellStyle name="His Total Lost Shade" xfId="44" xr:uid="{00000000-0005-0000-0000-000027000000}"/>
    <cellStyle name="Hyperlink 2" xfId="45" xr:uid="{00000000-0005-0000-0000-000028000000}"/>
    <cellStyle name="Hyperlink 3" xfId="46" xr:uid="{00000000-0005-0000-0000-000029000000}"/>
    <cellStyle name="Hyperlink 4" xfId="47" xr:uid="{00000000-0005-0000-0000-00002A000000}"/>
    <cellStyle name="Instruction Heading" xfId="48" xr:uid="{00000000-0005-0000-0000-00002B000000}"/>
    <cellStyle name="Jessica" xfId="49" xr:uid="{00000000-0005-0000-0000-00002C000000}"/>
    <cellStyle name="LongDate" xfId="50" xr:uid="{00000000-0005-0000-0000-00002D000000}"/>
    <cellStyle name="Names" xfId="51" xr:uid="{00000000-0005-0000-0000-00002E000000}"/>
    <cellStyle name="Normal" xfId="0" builtinId="0"/>
    <cellStyle name="Normal 2" xfId="5" xr:uid="{00000000-0005-0000-0000-000030000000}"/>
    <cellStyle name="Normal 2 2" xfId="52" xr:uid="{00000000-0005-0000-0000-000031000000}"/>
    <cellStyle name="Normal 2 3" xfId="53" xr:uid="{00000000-0005-0000-0000-000032000000}"/>
    <cellStyle name="Normal 2 4" xfId="54" xr:uid="{00000000-0005-0000-0000-000033000000}"/>
    <cellStyle name="Normal 20" xfId="55" xr:uid="{00000000-0005-0000-0000-000034000000}"/>
    <cellStyle name="Normal 27" xfId="2" xr:uid="{00000000-0005-0000-0000-000035000000}"/>
    <cellStyle name="Normal 28" xfId="4" xr:uid="{00000000-0005-0000-0000-000036000000}"/>
    <cellStyle name="Normal 3" xfId="56" xr:uid="{00000000-0005-0000-0000-000037000000}"/>
    <cellStyle name="Normal 3 2" xfId="57" xr:uid="{00000000-0005-0000-0000-000038000000}"/>
    <cellStyle name="Normal 3 2 2" xfId="58" xr:uid="{00000000-0005-0000-0000-000039000000}"/>
    <cellStyle name="Normal 3 3" xfId="59" xr:uid="{00000000-0005-0000-0000-00003A000000}"/>
    <cellStyle name="Normal 4" xfId="3" xr:uid="{00000000-0005-0000-0000-00003B000000}"/>
    <cellStyle name="Normal 4 2" xfId="60" xr:uid="{00000000-0005-0000-0000-00003C000000}"/>
    <cellStyle name="Normal 4 3" xfId="61" xr:uid="{00000000-0005-0000-0000-00003D000000}"/>
    <cellStyle name="Normal 5" xfId="62" xr:uid="{00000000-0005-0000-0000-00003E000000}"/>
    <cellStyle name="Normal 6" xfId="63" xr:uid="{00000000-0005-0000-0000-00003F000000}"/>
    <cellStyle name="Normal 7" xfId="64" xr:uid="{00000000-0005-0000-0000-000040000000}"/>
    <cellStyle name="Normal 8" xfId="65" xr:uid="{00000000-0005-0000-0000-000041000000}"/>
    <cellStyle name="Normal 9" xfId="66" xr:uid="{00000000-0005-0000-0000-000042000000}"/>
    <cellStyle name="Normal- Enter (1)" xfId="67" xr:uid="{00000000-0005-0000-0000-000043000000}"/>
    <cellStyle name="Normal-Entry" xfId="68" xr:uid="{00000000-0005-0000-0000-000044000000}"/>
    <cellStyle name="Normal-Input(1)" xfId="69" xr:uid="{00000000-0005-0000-0000-000045000000}"/>
    <cellStyle name="Percent 2" xfId="70" xr:uid="{00000000-0005-0000-0000-000046000000}"/>
    <cellStyle name="Percent 3" xfId="71" xr:uid="{00000000-0005-0000-0000-000047000000}"/>
    <cellStyle name="Percent 3 2" xfId="72" xr:uid="{00000000-0005-0000-0000-000048000000}"/>
    <cellStyle name="Percent 3 3" xfId="73" xr:uid="{00000000-0005-0000-0000-000049000000}"/>
    <cellStyle name="Percent 4" xfId="74" xr:uid="{00000000-0005-0000-0000-00004A000000}"/>
    <cellStyle name="Percent 5" xfId="75" xr:uid="{00000000-0005-0000-0000-00004B000000}"/>
    <cellStyle name="Percent 6" xfId="76" xr:uid="{00000000-0005-0000-0000-00004C000000}"/>
    <cellStyle name="Rad" xfId="77" xr:uid="{00000000-0005-0000-0000-00004D000000}"/>
    <cellStyle name="Regions" xfId="78" xr:uid="{00000000-0005-0000-0000-00004E000000}"/>
    <cellStyle name="Right Indent" xfId="79" xr:uid="{00000000-0005-0000-0000-00004F000000}"/>
    <cellStyle name="Right Number" xfId="80" xr:uid="{00000000-0005-0000-0000-000050000000}"/>
    <cellStyle name="Sheet Title" xfId="81" xr:uid="{00000000-0005-0000-0000-000051000000}"/>
    <cellStyle name="Small Headers" xfId="82" xr:uid="{00000000-0005-0000-0000-000052000000}"/>
    <cellStyle name="Stats Labels" xfId="83" xr:uid="{00000000-0005-0000-0000-000053000000}"/>
    <cellStyle name="Stats Shade" xfId="84" xr:uid="{00000000-0005-0000-0000-000054000000}"/>
    <cellStyle name="Style 1" xfId="85" xr:uid="{00000000-0005-0000-0000-000055000000}"/>
    <cellStyle name="Style 2" xfId="86" xr:uid="{00000000-0005-0000-0000-000056000000}"/>
    <cellStyle name="Style 3" xfId="87" xr:uid="{00000000-0005-0000-0000-000057000000}"/>
    <cellStyle name="Style 4" xfId="88" xr:uid="{00000000-0005-0000-0000-000058000000}"/>
    <cellStyle name="Title 11" xfId="89" xr:uid="{00000000-0005-0000-0000-000059000000}"/>
    <cellStyle name="Title 14" xfId="1" xr:uid="{00000000-0005-0000-0000-00005A000000}"/>
    <cellStyle name="Title 2" xfId="90" xr:uid="{00000000-0005-0000-0000-00005B000000}"/>
    <cellStyle name="Titles" xfId="91" xr:uid="{00000000-0005-0000-0000-00005C000000}"/>
    <cellStyle name="Top Entry" xfId="92" xr:uid="{00000000-0005-0000-0000-00005D000000}"/>
    <cellStyle name="Top Entry Bottom Label Hers" xfId="93" xr:uid="{00000000-0005-0000-0000-00005E000000}"/>
    <cellStyle name="Top Entry Bottom Label His" xfId="94" xr:uid="{00000000-0005-0000-0000-00005F000000}"/>
    <cellStyle name="Top Entry Headers Hers" xfId="95" xr:uid="{00000000-0005-0000-0000-000060000000}"/>
    <cellStyle name="Top Entry Headers His" xfId="96" xr:uid="{00000000-0005-0000-0000-000061000000}"/>
    <cellStyle name="Top Rule" xfId="97" xr:uid="{00000000-0005-0000-0000-000062000000}"/>
    <cellStyle name="Total Lost" xfId="98" xr:uid="{00000000-0005-0000-0000-000063000000}"/>
    <cellStyle name="Total Lost Label" xfId="99" xr:uid="{00000000-0005-0000-0000-000064000000}"/>
    <cellStyle name="Underline" xfId="100" xr:uid="{00000000-0005-0000-0000-000065000000}"/>
    <cellStyle name="Weight Entries Hers" xfId="101" xr:uid="{00000000-0005-0000-0000-000066000000}"/>
    <cellStyle name="Weight Entries His" xfId="102" xr:uid="{00000000-0005-0000-0000-000067000000}"/>
    <cellStyle name="Wrap Text" xfId="103" xr:uid="{00000000-0005-0000-0000-000068000000}"/>
    <cellStyle name="Yellow" xfId="104" xr:uid="{00000000-0005-0000-0000-000069000000}"/>
    <cellStyle name="Yellow 2" xfId="105" xr:uid="{00000000-0005-0000-0000-00006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0/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ining\Excel\Ref\New_desktop\G_download\exl\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ining\Excel\Ref\New_desktop\G_download\exl\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ining\Excel\Ref\New_desktop\G_download\exl\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llllllllllllllllllll%20Excel%20Huge%20Course\New%20folder\06%20Lookup%20Functionality%20(Burn%20Simple%20Find%20Technique)\OHL\Intermediate%20Level\Workbooks\Excel%20Content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llllllllllllllllllll%20Excel%20Huge%20Course\New%20folder\06%20Lookup%20Functionality%20(Burn%20Simple%20Find%20Technique)\New\Excel%20Contents%20-%20Eich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Finallllllllllllllllllll%20Excel%20Huge%20Course\New%20folder\06%20Lookup%20Functionality%20(Burn%20Simple%20Find%20Technique)\New\Documents%20and%20Settings\akumarja\Local%20Settings\Temporary%20Internet%20Files\Content.Outlook\HP0FWUWB\Conditional%20format\CondFormat01.xls?4B3EBE2A" TargetMode="External"/><Relationship Id="rId1" Type="http://schemas.openxmlformats.org/officeDocument/2006/relationships/externalLinkPath" Target="file:///\\4B3EBE2A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Finallllllllllllllllllll%20Excel%20Huge%20Course\New%20folder\06%20Lookup%20Functionality%20(Burn%20Simple%20Find%20Technique)\OHL\Intermediate%20Level\Workbooks\Folder\Folder\Excel%20Training%20-%20Illustrations%20v2\Excel%20Training%20-%20Illustrations%20v2.xls?ECC7CDFF" TargetMode="External"/><Relationship Id="rId1" Type="http://schemas.openxmlformats.org/officeDocument/2006/relationships/externalLinkPath" Target="file:///\\ECC7CDFF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llllllllllllllllllll%20Excel%20Huge%20Course\New%20folder\06%20Lookup%20Functionality%20(Burn%20Simple%20Find%20Technique)\New\Folder\Folder\Excel%20Training%20-%20Illustrations%20v2\Excel%20Training%20-%20Illustrations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P\Downloads\Data%20Analysis%20Too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_Backup\Desktop\Yousuf\Template\2013%20Table%20Slicer%20-%20Employee%20training%20tracker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Finallllllllllllllllllll%20Excel%20Huge%20Course\New%20folder\06%20Lookup%20Functionality%20(Burn%20Simple%20Find%20Technique)\New\Documents%20and%20Settings\akumarja\Local%20Settings\Temporary%20Internet%20Files\Content.Outlook\HP0FWUWB\Excel%20Manual.xls?8F4E21DA" TargetMode="External"/><Relationship Id="rId1" Type="http://schemas.openxmlformats.org/officeDocument/2006/relationships/externalLinkPath" Target="file:///\\8F4E21DA\Excel%20Manu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ining\Excel\Ref\New_desktop\x\Scenari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ining\Excel\Ref\New_desktop\G_download\exl\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Sheet 1"/>
      <sheetName val="Sheet 2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showGridLines="0" tabSelected="1" workbookViewId="0">
      <selection activeCell="B2" sqref="B2:F2"/>
    </sheetView>
  </sheetViews>
  <sheetFormatPr defaultRowHeight="12.75"/>
  <cols>
    <col min="1" max="1" width="9.140625" style="9"/>
    <col min="2" max="2" width="11.85546875" style="9" customWidth="1"/>
    <col min="3" max="3" width="23.140625" style="9" customWidth="1"/>
    <col min="4" max="16384" width="9.140625" style="9"/>
  </cols>
  <sheetData>
    <row r="1" spans="1:6" ht="6" customHeight="1"/>
    <row r="2" spans="1:6" s="1" customFormat="1" ht="38.25" customHeight="1">
      <c r="B2" s="48" t="s">
        <v>30</v>
      </c>
      <c r="C2" s="49"/>
      <c r="D2" s="49"/>
      <c r="E2" s="49"/>
      <c r="F2" s="49"/>
    </row>
    <row r="3" spans="1:6" s="1" customFormat="1" ht="17.25" customHeight="1">
      <c r="B3" s="2"/>
      <c r="D3"/>
    </row>
    <row r="4" spans="1:6" s="1" customFormat="1" ht="17.25" customHeight="1">
      <c r="B4" s="2"/>
      <c r="D4"/>
    </row>
    <row r="6" spans="1:6" ht="19.5" customHeight="1">
      <c r="B6" s="13" t="s">
        <v>0</v>
      </c>
      <c r="C6" s="14" t="s">
        <v>7</v>
      </c>
    </row>
    <row r="7" spans="1:6" ht="19.5" customHeight="1">
      <c r="A7" s="9" t="s">
        <v>31</v>
      </c>
      <c r="B7" s="16">
        <v>3786</v>
      </c>
      <c r="C7" s="47">
        <f>VLOOKUP(A7,Data!$A$5:$I$67,9,0)</f>
        <v>600</v>
      </c>
      <c r="E7" s="9">
        <f>COUNTIF($B$7:B7,B7)</f>
        <v>1</v>
      </c>
      <c r="F7" s="9" t="str">
        <f>B7&amp;"-"&amp;E7</f>
        <v>3786-1</v>
      </c>
    </row>
    <row r="8" spans="1:6" ht="19.5" customHeight="1">
      <c r="A8" s="9" t="s">
        <v>32</v>
      </c>
      <c r="B8" s="19">
        <v>2538</v>
      </c>
      <c r="C8" s="20">
        <f>VLOOKUP(A8,Data!$A$5:$I$67,9,0)</f>
        <v>200</v>
      </c>
      <c r="E8" s="9">
        <f>COUNTIF($B$7:B8,B8)</f>
        <v>1</v>
      </c>
      <c r="F8" s="9" t="str">
        <f t="shared" ref="F8:F20" si="0">B8&amp;"-"&amp;E8</f>
        <v>2538-1</v>
      </c>
    </row>
    <row r="9" spans="1:6" ht="19.5" customHeight="1">
      <c r="A9" s="9" t="s">
        <v>33</v>
      </c>
      <c r="B9" s="19">
        <v>2577</v>
      </c>
      <c r="C9" s="20">
        <f>VLOOKUP(A9,Data!$A$5:$I$67,9,0)</f>
        <v>24</v>
      </c>
      <c r="E9" s="9">
        <f>COUNTIF($B$7:B9,B9)</f>
        <v>1</v>
      </c>
      <c r="F9" s="9" t="str">
        <f t="shared" si="0"/>
        <v>2577-1</v>
      </c>
    </row>
    <row r="10" spans="1:6" ht="19.5" customHeight="1">
      <c r="A10" s="9" t="s">
        <v>34</v>
      </c>
      <c r="B10" s="16">
        <v>3786</v>
      </c>
      <c r="C10" s="47">
        <f>VLOOKUP(A10,Data!$A$5:$I$67,9,0)</f>
        <v>100</v>
      </c>
      <c r="E10" s="9">
        <f>COUNTIF($B$7:B10,B10)</f>
        <v>2</v>
      </c>
      <c r="F10" s="9" t="str">
        <f t="shared" si="0"/>
        <v>3786-2</v>
      </c>
    </row>
    <row r="11" spans="1:6" ht="19.5" customHeight="1">
      <c r="A11" s="9" t="s">
        <v>35</v>
      </c>
      <c r="B11" s="19">
        <v>3915</v>
      </c>
      <c r="C11" s="20">
        <f>VLOOKUP(A11,Data!$A$5:$I$67,9,0)</f>
        <v>120</v>
      </c>
      <c r="E11" s="9">
        <f>COUNTIF($B$7:B11,B11)</f>
        <v>1</v>
      </c>
      <c r="F11" s="9" t="str">
        <f t="shared" si="0"/>
        <v>3915-1</v>
      </c>
    </row>
    <row r="12" spans="1:6" ht="19.5" customHeight="1">
      <c r="A12" s="9" t="s">
        <v>36</v>
      </c>
      <c r="B12" s="19">
        <v>3161</v>
      </c>
      <c r="C12" s="20">
        <f>VLOOKUP(A12,Data!$A$5:$I$67,9,0)</f>
        <v>400</v>
      </c>
      <c r="E12" s="9">
        <f>COUNTIF($B$7:B12,B12)</f>
        <v>1</v>
      </c>
      <c r="F12" s="9" t="str">
        <f t="shared" si="0"/>
        <v>3161-1</v>
      </c>
    </row>
    <row r="13" spans="1:6" ht="19.5" customHeight="1">
      <c r="A13" s="9" t="s">
        <v>37</v>
      </c>
      <c r="B13" s="17">
        <v>2415</v>
      </c>
      <c r="C13" s="45">
        <f>VLOOKUP(A13,Data!$A$5:$I$67,9,0)</f>
        <v>60</v>
      </c>
      <c r="E13" s="9">
        <f>COUNTIF($B$7:B13,B13)</f>
        <v>1</v>
      </c>
      <c r="F13" s="9" t="str">
        <f t="shared" si="0"/>
        <v>2415-1</v>
      </c>
    </row>
    <row r="14" spans="1:6" ht="19.5" customHeight="1">
      <c r="A14" s="9" t="s">
        <v>38</v>
      </c>
      <c r="B14" s="19">
        <v>3160</v>
      </c>
      <c r="C14" s="20">
        <f>VLOOKUP(A14,Data!$A$5:$I$67,9,0)</f>
        <v>400</v>
      </c>
      <c r="E14" s="9">
        <f>COUNTIF($B$7:B14,B14)</f>
        <v>1</v>
      </c>
      <c r="F14" s="9" t="str">
        <f t="shared" si="0"/>
        <v>3160-1</v>
      </c>
    </row>
    <row r="15" spans="1:6" ht="19.5" customHeight="1">
      <c r="A15" s="9" t="s">
        <v>39</v>
      </c>
      <c r="B15" s="16">
        <v>3786</v>
      </c>
      <c r="C15" s="47">
        <f>VLOOKUP(A15,Data!$A$5:$I$67,9,0)</f>
        <v>400</v>
      </c>
      <c r="E15" s="9">
        <f>COUNTIF($B$7:B15,B15)</f>
        <v>3</v>
      </c>
      <c r="F15" s="9" t="str">
        <f t="shared" si="0"/>
        <v>3786-3</v>
      </c>
    </row>
    <row r="16" spans="1:6" ht="19.5" customHeight="1">
      <c r="A16" s="9" t="s">
        <v>40</v>
      </c>
      <c r="B16" s="19">
        <v>4230</v>
      </c>
      <c r="C16" s="20">
        <f>VLOOKUP(A16,Data!$A$5:$I$67,9,0)</f>
        <v>400</v>
      </c>
      <c r="E16" s="9">
        <f>COUNTIF($B$7:B16,B16)</f>
        <v>1</v>
      </c>
      <c r="F16" s="9" t="str">
        <f t="shared" si="0"/>
        <v>4230-1</v>
      </c>
    </row>
    <row r="17" spans="1:6" ht="19.5" customHeight="1">
      <c r="A17" s="9" t="s">
        <v>41</v>
      </c>
      <c r="B17" s="19">
        <v>2672</v>
      </c>
      <c r="C17" s="20">
        <f>VLOOKUP(A17,Data!$A$5:$I$67,9,0)</f>
        <v>108</v>
      </c>
      <c r="E17" s="9">
        <f>COUNTIF($B$7:B17,B17)</f>
        <v>1</v>
      </c>
      <c r="F17" s="9" t="str">
        <f t="shared" si="0"/>
        <v>2672-1</v>
      </c>
    </row>
    <row r="18" spans="1:6" ht="19.5" customHeight="1">
      <c r="A18" s="9" t="s">
        <v>42</v>
      </c>
      <c r="B18" s="17">
        <v>2415</v>
      </c>
      <c r="C18" s="45">
        <f>VLOOKUP(A18,Data!$A$5:$I$67,9,0)</f>
        <v>300</v>
      </c>
      <c r="E18" s="9">
        <f>COUNTIF($B$7:B18,B18)</f>
        <v>2</v>
      </c>
      <c r="F18" s="9" t="str">
        <f t="shared" si="0"/>
        <v>2415-2</v>
      </c>
    </row>
    <row r="19" spans="1:6" ht="19.5" customHeight="1">
      <c r="A19" s="9" t="s">
        <v>43</v>
      </c>
      <c r="B19" s="19">
        <v>2743</v>
      </c>
      <c r="C19" s="20">
        <f>VLOOKUP(A19,Data!$A$5:$I$67,9,0)</f>
        <v>220</v>
      </c>
      <c r="E19" s="9">
        <f>COUNTIF($B$7:B19,B19)</f>
        <v>1</v>
      </c>
      <c r="F19" s="9" t="str">
        <f t="shared" si="0"/>
        <v>2743-1</v>
      </c>
    </row>
    <row r="20" spans="1:6" ht="19.5" customHeight="1">
      <c r="A20" s="9" t="s">
        <v>44</v>
      </c>
      <c r="B20" s="18">
        <v>2415</v>
      </c>
      <c r="C20" s="46">
        <f>VLOOKUP(A20,Data!$A$5:$I$67,9,0)</f>
        <v>90</v>
      </c>
      <c r="E20" s="9">
        <f>COUNTIF($B$7:B20,B20)</f>
        <v>3</v>
      </c>
      <c r="F20" s="9" t="str">
        <f t="shared" si="0"/>
        <v>2415-3</v>
      </c>
    </row>
    <row r="21" spans="1:6">
      <c r="B21" s="15"/>
    </row>
    <row r="22" spans="1:6">
      <c r="B22" s="15"/>
    </row>
    <row r="23" spans="1:6">
      <c r="B23" s="15"/>
    </row>
    <row r="24" spans="1:6">
      <c r="B24" s="15"/>
    </row>
    <row r="25" spans="1:6">
      <c r="B25" s="15"/>
    </row>
    <row r="26" spans="1:6">
      <c r="B26" s="15"/>
    </row>
    <row r="27" spans="1:6">
      <c r="B27" s="15"/>
    </row>
    <row r="28" spans="1:6">
      <c r="B28" s="15"/>
    </row>
    <row r="29" spans="1:6">
      <c r="B29" s="15"/>
    </row>
    <row r="30" spans="1:6">
      <c r="B30" s="15"/>
    </row>
    <row r="31" spans="1:6">
      <c r="B31" s="15"/>
    </row>
    <row r="32" spans="1:6">
      <c r="B32" s="15"/>
    </row>
    <row r="33" spans="2:2">
      <c r="B3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"/>
  <sheetViews>
    <sheetView showGridLines="0" workbookViewId="0">
      <selection activeCell="D2" sqref="D2"/>
    </sheetView>
  </sheetViews>
  <sheetFormatPr defaultRowHeight="12.75"/>
  <cols>
    <col min="1" max="1" width="13" style="9" customWidth="1"/>
    <col min="2" max="2" width="18.42578125" style="9" bestFit="1" customWidth="1"/>
    <col min="3" max="3" width="18.7109375" style="9" customWidth="1"/>
    <col min="4" max="4" width="16.5703125" style="10" customWidth="1"/>
    <col min="5" max="6" width="14" style="11" customWidth="1"/>
    <col min="7" max="7" width="14.42578125" style="11" customWidth="1"/>
    <col min="8" max="8" width="15.5703125" style="12" bestFit="1" customWidth="1"/>
    <col min="9" max="9" width="17.28515625" style="9" customWidth="1"/>
    <col min="10" max="16384" width="9.140625" style="9"/>
  </cols>
  <sheetData>
    <row r="1" spans="1:9" s="1" customFormat="1" ht="38.25" customHeight="1">
      <c r="B1" s="48" t="s">
        <v>30</v>
      </c>
      <c r="C1" s="49"/>
      <c r="D1" s="49"/>
      <c r="E1" s="49"/>
      <c r="F1" s="49"/>
    </row>
    <row r="2" spans="1:9" s="1" customFormat="1" ht="17.25" customHeight="1">
      <c r="B2" s="2"/>
      <c r="C2"/>
      <c r="D2"/>
      <c r="E2"/>
      <c r="H2"/>
    </row>
    <row r="3" spans="1:9" s="1" customFormat="1" ht="17.25" customHeight="1">
      <c r="B3" s="2"/>
      <c r="C3"/>
      <c r="D3"/>
      <c r="E3"/>
      <c r="H3"/>
    </row>
    <row r="4" spans="1:9" s="8" customFormat="1" ht="16.5" customHeight="1">
      <c r="B4" s="3" t="s">
        <v>0</v>
      </c>
      <c r="C4" s="4" t="s">
        <v>1</v>
      </c>
      <c r="D4" s="5" t="s">
        <v>2</v>
      </c>
      <c r="E4" s="5" t="s">
        <v>3</v>
      </c>
      <c r="F4" s="6" t="s">
        <v>4</v>
      </c>
      <c r="G4" s="5" t="s">
        <v>5</v>
      </c>
      <c r="H4" s="5" t="s">
        <v>6</v>
      </c>
      <c r="I4" s="7" t="s">
        <v>7</v>
      </c>
    </row>
    <row r="5" spans="1:9" s="8" customFormat="1" ht="16.5" customHeight="1">
      <c r="A5" s="8" t="str">
        <f>B5&amp;"-"&amp;COUNTIF($B$5:B5,B5)</f>
        <v>2348-1</v>
      </c>
      <c r="B5" s="21">
        <v>2348</v>
      </c>
      <c r="C5" s="22" t="s">
        <v>8</v>
      </c>
      <c r="D5" s="22" t="s">
        <v>21</v>
      </c>
      <c r="E5" s="23" t="s">
        <v>9</v>
      </c>
      <c r="F5" s="24">
        <v>40240</v>
      </c>
      <c r="G5" s="25">
        <v>10</v>
      </c>
      <c r="H5" s="25">
        <v>2</v>
      </c>
      <c r="I5" s="26">
        <f t="shared" ref="I5:I67" si="0">G5*H5</f>
        <v>20</v>
      </c>
    </row>
    <row r="6" spans="1:9" s="8" customFormat="1" ht="16.5" customHeight="1">
      <c r="A6" s="8" t="str">
        <f>B6&amp;"-"&amp;COUNTIF($B$5:B6,B6)</f>
        <v>2415-1</v>
      </c>
      <c r="B6" s="39">
        <v>2415</v>
      </c>
      <c r="C6" s="40" t="s">
        <v>10</v>
      </c>
      <c r="D6" s="40" t="s">
        <v>22</v>
      </c>
      <c r="E6" s="41" t="s">
        <v>11</v>
      </c>
      <c r="F6" s="42">
        <v>40226</v>
      </c>
      <c r="G6" s="43">
        <v>6</v>
      </c>
      <c r="H6" s="43">
        <v>10</v>
      </c>
      <c r="I6" s="44">
        <f t="shared" si="0"/>
        <v>60</v>
      </c>
    </row>
    <row r="7" spans="1:9" s="8" customFormat="1" ht="16.5" customHeight="1">
      <c r="A7" s="8" t="str">
        <f>B7&amp;"-"&amp;COUNTIF($B$5:B7,B7)</f>
        <v>2419-1</v>
      </c>
      <c r="B7" s="21">
        <v>2419</v>
      </c>
      <c r="C7" s="22" t="s">
        <v>12</v>
      </c>
      <c r="D7" s="22" t="s">
        <v>23</v>
      </c>
      <c r="E7" s="23" t="s">
        <v>13</v>
      </c>
      <c r="F7" s="24">
        <v>40211</v>
      </c>
      <c r="G7" s="25">
        <v>110</v>
      </c>
      <c r="H7" s="25">
        <v>3</v>
      </c>
      <c r="I7" s="26">
        <f t="shared" si="0"/>
        <v>330</v>
      </c>
    </row>
    <row r="8" spans="1:9" s="8" customFormat="1" ht="16.5" customHeight="1">
      <c r="A8" s="8" t="str">
        <f>B8&amp;"-"&amp;COUNTIF($B$5:B8,B8)</f>
        <v>2483-1</v>
      </c>
      <c r="B8" s="21">
        <v>2483</v>
      </c>
      <c r="C8" s="22" t="s">
        <v>14</v>
      </c>
      <c r="D8" s="22" t="s">
        <v>23</v>
      </c>
      <c r="E8" s="23" t="s">
        <v>9</v>
      </c>
      <c r="F8" s="24">
        <v>40255</v>
      </c>
      <c r="G8" s="25">
        <v>20</v>
      </c>
      <c r="H8" s="25">
        <v>6</v>
      </c>
      <c r="I8" s="26">
        <f t="shared" si="0"/>
        <v>120</v>
      </c>
    </row>
    <row r="9" spans="1:9" s="8" customFormat="1" ht="16.5" customHeight="1">
      <c r="A9" s="8" t="str">
        <f>B9&amp;"-"&amp;COUNTIF($B$5:B9,B9)</f>
        <v>2501-1</v>
      </c>
      <c r="B9" s="21">
        <v>2501</v>
      </c>
      <c r="C9" s="22" t="s">
        <v>15</v>
      </c>
      <c r="D9" s="22" t="s">
        <v>24</v>
      </c>
      <c r="E9" s="23" t="s">
        <v>16</v>
      </c>
      <c r="F9" s="24">
        <v>40229</v>
      </c>
      <c r="G9" s="25">
        <v>195</v>
      </c>
      <c r="H9" s="25">
        <v>4</v>
      </c>
      <c r="I9" s="26">
        <f t="shared" si="0"/>
        <v>780</v>
      </c>
    </row>
    <row r="10" spans="1:9" s="8" customFormat="1" ht="16.5" customHeight="1">
      <c r="A10" s="8" t="str">
        <f>B10&amp;"-"&amp;COUNTIF($B$5:B10,B10)</f>
        <v>2538-1</v>
      </c>
      <c r="B10" s="21">
        <v>2538</v>
      </c>
      <c r="C10" s="22" t="s">
        <v>14</v>
      </c>
      <c r="D10" s="22" t="s">
        <v>25</v>
      </c>
      <c r="E10" s="23" t="s">
        <v>9</v>
      </c>
      <c r="F10" s="24">
        <v>40272</v>
      </c>
      <c r="G10" s="25">
        <v>20</v>
      </c>
      <c r="H10" s="25">
        <v>10</v>
      </c>
      <c r="I10" s="26">
        <f t="shared" si="0"/>
        <v>200</v>
      </c>
    </row>
    <row r="11" spans="1:9" s="8" customFormat="1" ht="16.5" customHeight="1">
      <c r="A11" s="8" t="str">
        <f>B11&amp;"-"&amp;COUNTIF($B$5:B11,B11)</f>
        <v>2559-1</v>
      </c>
      <c r="B11" s="21">
        <v>2559</v>
      </c>
      <c r="C11" s="22" t="s">
        <v>8</v>
      </c>
      <c r="D11" s="22" t="s">
        <v>24</v>
      </c>
      <c r="E11" s="23" t="s">
        <v>11</v>
      </c>
      <c r="F11" s="24">
        <v>40247</v>
      </c>
      <c r="G11" s="25">
        <v>10</v>
      </c>
      <c r="H11" s="25">
        <v>20</v>
      </c>
      <c r="I11" s="26">
        <f t="shared" si="0"/>
        <v>200</v>
      </c>
    </row>
    <row r="12" spans="1:9" s="8" customFormat="1" ht="16.5" customHeight="1">
      <c r="A12" s="8" t="str">
        <f>B12&amp;"-"&amp;COUNTIF($B$5:B12,B12)</f>
        <v>2577-1</v>
      </c>
      <c r="B12" s="21">
        <v>2577</v>
      </c>
      <c r="C12" s="22" t="s">
        <v>17</v>
      </c>
      <c r="D12" s="22" t="s">
        <v>26</v>
      </c>
      <c r="E12" s="23" t="s">
        <v>11</v>
      </c>
      <c r="F12" s="24">
        <v>40266</v>
      </c>
      <c r="G12" s="25">
        <v>12</v>
      </c>
      <c r="H12" s="25">
        <v>2</v>
      </c>
      <c r="I12" s="26">
        <f t="shared" si="0"/>
        <v>24</v>
      </c>
    </row>
    <row r="13" spans="1:9" s="8" customFormat="1" ht="16.5" customHeight="1">
      <c r="A13" s="8" t="str">
        <f>B13&amp;"-"&amp;COUNTIF($B$5:B13,B13)</f>
        <v>2584-1</v>
      </c>
      <c r="B13" s="21">
        <v>2584</v>
      </c>
      <c r="C13" s="22" t="s">
        <v>14</v>
      </c>
      <c r="D13" s="22" t="s">
        <v>27</v>
      </c>
      <c r="E13" s="23" t="s">
        <v>16</v>
      </c>
      <c r="F13" s="24">
        <v>40255</v>
      </c>
      <c r="G13" s="25">
        <v>20</v>
      </c>
      <c r="H13" s="25">
        <v>25</v>
      </c>
      <c r="I13" s="26">
        <f t="shared" si="0"/>
        <v>500</v>
      </c>
    </row>
    <row r="14" spans="1:9" s="8" customFormat="1" ht="16.5" customHeight="1">
      <c r="A14" s="8" t="str">
        <f>B14&amp;"-"&amp;COUNTIF($B$5:B14,B14)</f>
        <v>2672-1</v>
      </c>
      <c r="B14" s="21">
        <v>2672</v>
      </c>
      <c r="C14" s="22" t="s">
        <v>10</v>
      </c>
      <c r="D14" s="22" t="s">
        <v>22</v>
      </c>
      <c r="E14" s="23" t="s">
        <v>9</v>
      </c>
      <c r="F14" s="24">
        <v>40254</v>
      </c>
      <c r="G14" s="25">
        <v>6</v>
      </c>
      <c r="H14" s="25">
        <v>18</v>
      </c>
      <c r="I14" s="26">
        <f t="shared" si="0"/>
        <v>108</v>
      </c>
    </row>
    <row r="15" spans="1:9" s="8" customFormat="1" ht="16.5" customHeight="1">
      <c r="A15" s="8" t="str">
        <f>B15&amp;"-"&amp;COUNTIF($B$5:B15,B15)</f>
        <v>2694-1</v>
      </c>
      <c r="B15" s="21">
        <v>2694</v>
      </c>
      <c r="C15" s="22" t="s">
        <v>18</v>
      </c>
      <c r="D15" s="22" t="s">
        <v>28</v>
      </c>
      <c r="E15" s="23" t="s">
        <v>9</v>
      </c>
      <c r="F15" s="24">
        <v>40230</v>
      </c>
      <c r="G15" s="25">
        <v>400</v>
      </c>
      <c r="H15" s="25">
        <v>3</v>
      </c>
      <c r="I15" s="26">
        <f t="shared" si="0"/>
        <v>1200</v>
      </c>
    </row>
    <row r="16" spans="1:9" s="8" customFormat="1" ht="16.5" customHeight="1">
      <c r="A16" s="8" t="str">
        <f>B16&amp;"-"&amp;COUNTIF($B$5:B16,B16)</f>
        <v>2695-1</v>
      </c>
      <c r="B16" s="21">
        <v>2695</v>
      </c>
      <c r="C16" s="22" t="s">
        <v>15</v>
      </c>
      <c r="D16" s="22" t="s">
        <v>27</v>
      </c>
      <c r="E16" s="23" t="s">
        <v>16</v>
      </c>
      <c r="F16" s="24">
        <v>40251</v>
      </c>
      <c r="G16" s="25">
        <v>195</v>
      </c>
      <c r="H16" s="25">
        <v>2</v>
      </c>
      <c r="I16" s="26">
        <f t="shared" si="0"/>
        <v>390</v>
      </c>
    </row>
    <row r="17" spans="1:9" s="8" customFormat="1" ht="16.5" customHeight="1">
      <c r="A17" s="8" t="str">
        <f>B17&amp;"-"&amp;COUNTIF($B$5:B17,B17)</f>
        <v>2743-1</v>
      </c>
      <c r="B17" s="21">
        <v>2743</v>
      </c>
      <c r="C17" s="22" t="s">
        <v>14</v>
      </c>
      <c r="D17" s="22" t="s">
        <v>27</v>
      </c>
      <c r="E17" s="23" t="s">
        <v>11</v>
      </c>
      <c r="F17" s="24">
        <v>40239</v>
      </c>
      <c r="G17" s="25">
        <v>20</v>
      </c>
      <c r="H17" s="25">
        <v>11</v>
      </c>
      <c r="I17" s="26">
        <f t="shared" si="0"/>
        <v>220</v>
      </c>
    </row>
    <row r="18" spans="1:9" s="8" customFormat="1" ht="16.5" customHeight="1">
      <c r="A18" s="8" t="str">
        <f>B18&amp;"-"&amp;COUNTIF($B$5:B18,B18)</f>
        <v>2754-1</v>
      </c>
      <c r="B18" s="21">
        <v>2754</v>
      </c>
      <c r="C18" s="22" t="s">
        <v>15</v>
      </c>
      <c r="D18" s="22" t="s">
        <v>21</v>
      </c>
      <c r="E18" s="23" t="s">
        <v>11</v>
      </c>
      <c r="F18" s="24">
        <v>40254</v>
      </c>
      <c r="G18" s="25">
        <v>195</v>
      </c>
      <c r="H18" s="25">
        <v>6</v>
      </c>
      <c r="I18" s="26">
        <f t="shared" si="0"/>
        <v>1170</v>
      </c>
    </row>
    <row r="19" spans="1:9" s="8" customFormat="1" ht="16.5" customHeight="1">
      <c r="A19" s="8" t="str">
        <f>B19&amp;"-"&amp;COUNTIF($B$5:B19,B19)</f>
        <v>2770-1</v>
      </c>
      <c r="B19" s="21">
        <v>2770</v>
      </c>
      <c r="C19" s="22" t="s">
        <v>18</v>
      </c>
      <c r="D19" s="22" t="s">
        <v>21</v>
      </c>
      <c r="E19" s="23" t="s">
        <v>9</v>
      </c>
      <c r="F19" s="24">
        <v>40266</v>
      </c>
      <c r="G19" s="25">
        <v>400</v>
      </c>
      <c r="H19" s="25">
        <v>1</v>
      </c>
      <c r="I19" s="26">
        <f t="shared" si="0"/>
        <v>400</v>
      </c>
    </row>
    <row r="20" spans="1:9" s="8" customFormat="1" ht="16.5" customHeight="1">
      <c r="A20" s="8" t="str">
        <f>B20&amp;"-"&amp;COUNTIF($B$5:B20,B20)</f>
        <v>2792-1</v>
      </c>
      <c r="B20" s="21">
        <v>2792</v>
      </c>
      <c r="C20" s="22" t="s">
        <v>12</v>
      </c>
      <c r="D20" s="22" t="s">
        <v>29</v>
      </c>
      <c r="E20" s="23" t="s">
        <v>13</v>
      </c>
      <c r="F20" s="24">
        <v>40230</v>
      </c>
      <c r="G20" s="25">
        <v>110</v>
      </c>
      <c r="H20" s="25">
        <v>5</v>
      </c>
      <c r="I20" s="26">
        <f t="shared" si="0"/>
        <v>550</v>
      </c>
    </row>
    <row r="21" spans="1:9" s="8" customFormat="1" ht="16.5" customHeight="1">
      <c r="A21" s="8" t="str">
        <f>B21&amp;"-"&amp;COUNTIF($B$5:B21,B21)</f>
        <v>2824-1</v>
      </c>
      <c r="B21" s="21">
        <v>2824</v>
      </c>
      <c r="C21" s="22" t="s">
        <v>14</v>
      </c>
      <c r="D21" s="22" t="s">
        <v>27</v>
      </c>
      <c r="E21" s="23" t="s">
        <v>9</v>
      </c>
      <c r="F21" s="24">
        <v>40253</v>
      </c>
      <c r="G21" s="25">
        <v>20</v>
      </c>
      <c r="H21" s="25">
        <v>20</v>
      </c>
      <c r="I21" s="26">
        <f t="shared" si="0"/>
        <v>400</v>
      </c>
    </row>
    <row r="22" spans="1:9" s="8" customFormat="1" ht="16.5" customHeight="1">
      <c r="A22" s="8" t="str">
        <f>B22&amp;"-"&amp;COUNTIF($B$5:B22,B22)</f>
        <v>2874-1</v>
      </c>
      <c r="B22" s="21">
        <v>2874</v>
      </c>
      <c r="C22" s="22" t="s">
        <v>10</v>
      </c>
      <c r="D22" s="22" t="s">
        <v>27</v>
      </c>
      <c r="E22" s="23" t="s">
        <v>16</v>
      </c>
      <c r="F22" s="24">
        <v>40229</v>
      </c>
      <c r="G22" s="25">
        <v>6</v>
      </c>
      <c r="H22" s="25">
        <v>12</v>
      </c>
      <c r="I22" s="26">
        <f t="shared" si="0"/>
        <v>72</v>
      </c>
    </row>
    <row r="23" spans="1:9" s="8" customFormat="1" ht="16.5" customHeight="1">
      <c r="A23" s="8" t="str">
        <f>B23&amp;"-"&amp;COUNTIF($B$5:B23,B23)</f>
        <v>2889-1</v>
      </c>
      <c r="B23" s="21">
        <v>2889</v>
      </c>
      <c r="C23" s="22" t="s">
        <v>19</v>
      </c>
      <c r="D23" s="22" t="s">
        <v>29</v>
      </c>
      <c r="E23" s="23" t="s">
        <v>9</v>
      </c>
      <c r="F23" s="24">
        <v>40247</v>
      </c>
      <c r="G23" s="25">
        <v>15</v>
      </c>
      <c r="H23" s="25">
        <v>10</v>
      </c>
      <c r="I23" s="26">
        <f t="shared" si="0"/>
        <v>150</v>
      </c>
    </row>
    <row r="24" spans="1:9" s="8" customFormat="1" ht="16.5" customHeight="1">
      <c r="A24" s="8" t="str">
        <f>B24&amp;"-"&amp;COUNTIF($B$5:B24,B24)</f>
        <v>2415-2</v>
      </c>
      <c r="B24" s="39">
        <v>2415</v>
      </c>
      <c r="C24" s="40" t="s">
        <v>10</v>
      </c>
      <c r="D24" s="40" t="s">
        <v>22</v>
      </c>
      <c r="E24" s="41" t="s">
        <v>11</v>
      </c>
      <c r="F24" s="42">
        <v>40226</v>
      </c>
      <c r="G24" s="43">
        <v>6</v>
      </c>
      <c r="H24" s="43">
        <v>50</v>
      </c>
      <c r="I24" s="44">
        <f t="shared" ref="I24" si="1">G24*H24</f>
        <v>300</v>
      </c>
    </row>
    <row r="25" spans="1:9" s="8" customFormat="1" ht="16.5" customHeight="1">
      <c r="A25" s="8" t="str">
        <f>B25&amp;"-"&amp;COUNTIF($B$5:B25,B25)</f>
        <v>2936-1</v>
      </c>
      <c r="B25" s="21">
        <v>2936</v>
      </c>
      <c r="C25" s="22" t="s">
        <v>20</v>
      </c>
      <c r="D25" s="22" t="s">
        <v>27</v>
      </c>
      <c r="E25" s="23" t="s">
        <v>13</v>
      </c>
      <c r="F25" s="24">
        <v>40211</v>
      </c>
      <c r="G25" s="25">
        <v>12</v>
      </c>
      <c r="H25" s="25">
        <v>15</v>
      </c>
      <c r="I25" s="26">
        <f t="shared" si="0"/>
        <v>180</v>
      </c>
    </row>
    <row r="26" spans="1:9" s="8" customFormat="1" ht="16.5" customHeight="1">
      <c r="A26" s="8" t="str">
        <f>B26&amp;"-"&amp;COUNTIF($B$5:B26,B26)</f>
        <v>2995-1</v>
      </c>
      <c r="B26" s="21">
        <v>2995</v>
      </c>
      <c r="C26" s="22" t="s">
        <v>12</v>
      </c>
      <c r="D26" s="22" t="s">
        <v>24</v>
      </c>
      <c r="E26" s="23" t="s">
        <v>16</v>
      </c>
      <c r="F26" s="24">
        <v>40235</v>
      </c>
      <c r="G26" s="25">
        <v>110</v>
      </c>
      <c r="H26" s="25">
        <v>2</v>
      </c>
      <c r="I26" s="26">
        <f t="shared" si="0"/>
        <v>220</v>
      </c>
    </row>
    <row r="27" spans="1:9" s="8" customFormat="1" ht="16.5" customHeight="1">
      <c r="A27" s="8" t="str">
        <f>B27&amp;"-"&amp;COUNTIF($B$5:B27,B27)</f>
        <v>3025-1</v>
      </c>
      <c r="B27" s="21">
        <v>3025</v>
      </c>
      <c r="C27" s="22" t="s">
        <v>17</v>
      </c>
      <c r="D27" s="22" t="s">
        <v>27</v>
      </c>
      <c r="E27" s="23" t="s">
        <v>16</v>
      </c>
      <c r="F27" s="24">
        <v>40270</v>
      </c>
      <c r="G27" s="25">
        <v>12</v>
      </c>
      <c r="H27" s="25">
        <v>8</v>
      </c>
      <c r="I27" s="26">
        <f t="shared" si="0"/>
        <v>96</v>
      </c>
    </row>
    <row r="28" spans="1:9" s="8" customFormat="1" ht="16.5" customHeight="1">
      <c r="A28" s="8" t="str">
        <f>B28&amp;"-"&amp;COUNTIF($B$5:B28,B28)</f>
        <v>3029-1</v>
      </c>
      <c r="B28" s="21">
        <v>3029</v>
      </c>
      <c r="C28" s="22" t="s">
        <v>14</v>
      </c>
      <c r="D28" s="22" t="s">
        <v>21</v>
      </c>
      <c r="E28" s="23" t="s">
        <v>16</v>
      </c>
      <c r="F28" s="24">
        <v>40230</v>
      </c>
      <c r="G28" s="25">
        <v>20</v>
      </c>
      <c r="H28" s="25">
        <v>15</v>
      </c>
      <c r="I28" s="26">
        <f t="shared" si="0"/>
        <v>300</v>
      </c>
    </row>
    <row r="29" spans="1:9" s="8" customFormat="1" ht="16.5" customHeight="1">
      <c r="A29" s="8" t="str">
        <f>B29&amp;"-"&amp;COUNTIF($B$5:B29,B29)</f>
        <v>3114-1</v>
      </c>
      <c r="B29" s="21">
        <v>3114</v>
      </c>
      <c r="C29" s="22" t="s">
        <v>17</v>
      </c>
      <c r="D29" s="22" t="s">
        <v>21</v>
      </c>
      <c r="E29" s="23" t="s">
        <v>9</v>
      </c>
      <c r="F29" s="24">
        <v>40239</v>
      </c>
      <c r="G29" s="25">
        <v>12</v>
      </c>
      <c r="H29" s="25">
        <v>30</v>
      </c>
      <c r="I29" s="26">
        <f t="shared" si="0"/>
        <v>360</v>
      </c>
    </row>
    <row r="30" spans="1:9" s="8" customFormat="1" ht="16.5" customHeight="1">
      <c r="A30" s="8" t="str">
        <f>B30&amp;"-"&amp;COUNTIF($B$5:B30,B30)</f>
        <v>3138-1</v>
      </c>
      <c r="B30" s="21">
        <v>3138</v>
      </c>
      <c r="C30" s="22" t="s">
        <v>8</v>
      </c>
      <c r="D30" s="22" t="s">
        <v>25</v>
      </c>
      <c r="E30" s="23" t="s">
        <v>16</v>
      </c>
      <c r="F30" s="24">
        <v>40215</v>
      </c>
      <c r="G30" s="25">
        <v>10</v>
      </c>
      <c r="H30" s="25">
        <v>5</v>
      </c>
      <c r="I30" s="26">
        <f t="shared" si="0"/>
        <v>50</v>
      </c>
    </row>
    <row r="31" spans="1:9" s="8" customFormat="1" ht="16.5" customHeight="1">
      <c r="A31" s="8" t="str">
        <f>B31&amp;"-"&amp;COUNTIF($B$5:B31,B31)</f>
        <v>3160-1</v>
      </c>
      <c r="B31" s="21">
        <v>3160</v>
      </c>
      <c r="C31" s="22" t="s">
        <v>18</v>
      </c>
      <c r="D31" s="22" t="s">
        <v>22</v>
      </c>
      <c r="E31" s="23" t="s">
        <v>16</v>
      </c>
      <c r="F31" s="24">
        <v>40250</v>
      </c>
      <c r="G31" s="25">
        <v>400</v>
      </c>
      <c r="H31" s="25">
        <v>1</v>
      </c>
      <c r="I31" s="26">
        <f t="shared" si="0"/>
        <v>400</v>
      </c>
    </row>
    <row r="32" spans="1:9" s="8" customFormat="1" ht="16.5" customHeight="1">
      <c r="A32" s="8" t="str">
        <f>B32&amp;"-"&amp;COUNTIF($B$5:B32,B32)</f>
        <v>3161-1</v>
      </c>
      <c r="B32" s="21">
        <v>3161</v>
      </c>
      <c r="C32" s="22" t="s">
        <v>14</v>
      </c>
      <c r="D32" s="22" t="s">
        <v>22</v>
      </c>
      <c r="E32" s="23" t="s">
        <v>11</v>
      </c>
      <c r="F32" s="24">
        <v>40266</v>
      </c>
      <c r="G32" s="25">
        <v>20</v>
      </c>
      <c r="H32" s="25">
        <v>20</v>
      </c>
      <c r="I32" s="26">
        <f t="shared" si="0"/>
        <v>400</v>
      </c>
    </row>
    <row r="33" spans="1:9" s="8" customFormat="1" ht="16.5" customHeight="1">
      <c r="A33" s="8" t="str">
        <f>B33&amp;"-"&amp;COUNTIF($B$5:B33,B33)</f>
        <v>3170-1</v>
      </c>
      <c r="B33" s="21">
        <v>3170</v>
      </c>
      <c r="C33" s="22" t="s">
        <v>17</v>
      </c>
      <c r="D33" s="22" t="s">
        <v>23</v>
      </c>
      <c r="E33" s="23" t="s">
        <v>13</v>
      </c>
      <c r="F33" s="24">
        <v>40235</v>
      </c>
      <c r="G33" s="25">
        <v>12</v>
      </c>
      <c r="H33" s="25">
        <v>10</v>
      </c>
      <c r="I33" s="26">
        <f t="shared" si="0"/>
        <v>120</v>
      </c>
    </row>
    <row r="34" spans="1:9" s="8" customFormat="1" ht="16.5" customHeight="1">
      <c r="A34" s="8" t="str">
        <f>B34&amp;"-"&amp;COUNTIF($B$5:B34,B34)</f>
        <v>3189-1</v>
      </c>
      <c r="B34" s="21">
        <v>3189</v>
      </c>
      <c r="C34" s="22" t="s">
        <v>18</v>
      </c>
      <c r="D34" s="22" t="s">
        <v>27</v>
      </c>
      <c r="E34" s="23" t="s">
        <v>16</v>
      </c>
      <c r="F34" s="24">
        <v>40215</v>
      </c>
      <c r="G34" s="25">
        <v>400</v>
      </c>
      <c r="H34" s="25">
        <v>5</v>
      </c>
      <c r="I34" s="26">
        <f t="shared" si="0"/>
        <v>2000</v>
      </c>
    </row>
    <row r="35" spans="1:9" s="8" customFormat="1" ht="16.5" customHeight="1">
      <c r="A35" s="8" t="str">
        <f>B35&amp;"-"&amp;COUNTIF($B$5:B35,B35)</f>
        <v>3222-1</v>
      </c>
      <c r="B35" s="21">
        <v>3222</v>
      </c>
      <c r="C35" s="22" t="s">
        <v>8</v>
      </c>
      <c r="D35" s="22" t="s">
        <v>25</v>
      </c>
      <c r="E35" s="23" t="s">
        <v>11</v>
      </c>
      <c r="F35" s="24">
        <v>40257</v>
      </c>
      <c r="G35" s="25">
        <v>10</v>
      </c>
      <c r="H35" s="25">
        <v>10</v>
      </c>
      <c r="I35" s="26">
        <f t="shared" si="0"/>
        <v>100</v>
      </c>
    </row>
    <row r="36" spans="1:9" s="8" customFormat="1" ht="16.5" customHeight="1">
      <c r="A36" s="8" t="str">
        <f>B36&amp;"-"&amp;COUNTIF($B$5:B36,B36)</f>
        <v>3786-1</v>
      </c>
      <c r="B36" s="33">
        <v>3786</v>
      </c>
      <c r="C36" s="34" t="s">
        <v>14</v>
      </c>
      <c r="D36" s="34" t="s">
        <v>23</v>
      </c>
      <c r="E36" s="35" t="s">
        <v>11</v>
      </c>
      <c r="F36" s="36">
        <v>40211</v>
      </c>
      <c r="G36" s="37">
        <v>20</v>
      </c>
      <c r="H36" s="37">
        <v>30</v>
      </c>
      <c r="I36" s="38">
        <f t="shared" ref="I36" si="2">G36*H36</f>
        <v>600</v>
      </c>
    </row>
    <row r="37" spans="1:9" s="8" customFormat="1" ht="16.5" customHeight="1">
      <c r="A37" s="8" t="str">
        <f>B37&amp;"-"&amp;COUNTIF($B$5:B37,B37)</f>
        <v>3334-1</v>
      </c>
      <c r="B37" s="21">
        <v>3334</v>
      </c>
      <c r="C37" s="22" t="s">
        <v>14</v>
      </c>
      <c r="D37" s="22" t="s">
        <v>24</v>
      </c>
      <c r="E37" s="23" t="s">
        <v>13</v>
      </c>
      <c r="F37" s="24">
        <v>40251</v>
      </c>
      <c r="G37" s="25">
        <v>20</v>
      </c>
      <c r="H37" s="25">
        <v>5</v>
      </c>
      <c r="I37" s="26">
        <f t="shared" si="0"/>
        <v>100</v>
      </c>
    </row>
    <row r="38" spans="1:9" s="8" customFormat="1" ht="16.5" customHeight="1">
      <c r="A38" s="8" t="str">
        <f>B38&amp;"-"&amp;COUNTIF($B$5:B38,B38)</f>
        <v>3350-1</v>
      </c>
      <c r="B38" s="21">
        <v>3350</v>
      </c>
      <c r="C38" s="22" t="s">
        <v>15</v>
      </c>
      <c r="D38" s="22" t="s">
        <v>27</v>
      </c>
      <c r="E38" s="23" t="s">
        <v>13</v>
      </c>
      <c r="F38" s="24">
        <v>40238</v>
      </c>
      <c r="G38" s="25">
        <v>195</v>
      </c>
      <c r="H38" s="25">
        <v>4</v>
      </c>
      <c r="I38" s="26">
        <f t="shared" si="0"/>
        <v>780</v>
      </c>
    </row>
    <row r="39" spans="1:9" s="8" customFormat="1" ht="16.5" customHeight="1">
      <c r="A39" s="8" t="str">
        <f>B39&amp;"-"&amp;COUNTIF($B$5:B39,B39)</f>
        <v>3352-1</v>
      </c>
      <c r="B39" s="21">
        <v>3352</v>
      </c>
      <c r="C39" s="22" t="s">
        <v>19</v>
      </c>
      <c r="D39" s="22" t="s">
        <v>21</v>
      </c>
      <c r="E39" s="23" t="s">
        <v>16</v>
      </c>
      <c r="F39" s="24">
        <v>40222</v>
      </c>
      <c r="G39" s="25">
        <v>15</v>
      </c>
      <c r="H39" s="25">
        <v>10</v>
      </c>
      <c r="I39" s="26">
        <f t="shared" si="0"/>
        <v>150</v>
      </c>
    </row>
    <row r="40" spans="1:9" s="8" customFormat="1" ht="16.5" customHeight="1">
      <c r="A40" s="8" t="str">
        <f>B40&amp;"-"&amp;COUNTIF($B$5:B40,B40)</f>
        <v>3360-1</v>
      </c>
      <c r="B40" s="21">
        <v>3360</v>
      </c>
      <c r="C40" s="22" t="s">
        <v>10</v>
      </c>
      <c r="D40" s="22" t="s">
        <v>26</v>
      </c>
      <c r="E40" s="23" t="s">
        <v>11</v>
      </c>
      <c r="F40" s="24">
        <v>40241</v>
      </c>
      <c r="G40" s="25">
        <v>6</v>
      </c>
      <c r="H40" s="25">
        <v>2</v>
      </c>
      <c r="I40" s="26">
        <f t="shared" si="0"/>
        <v>12</v>
      </c>
    </row>
    <row r="41" spans="1:9" s="8" customFormat="1" ht="16.5" customHeight="1">
      <c r="A41" s="8" t="str">
        <f>B41&amp;"-"&amp;COUNTIF($B$5:B41,B41)</f>
        <v>3397-1</v>
      </c>
      <c r="B41" s="21">
        <v>3397</v>
      </c>
      <c r="C41" s="22" t="s">
        <v>8</v>
      </c>
      <c r="D41" s="22" t="s">
        <v>27</v>
      </c>
      <c r="E41" s="23" t="s">
        <v>13</v>
      </c>
      <c r="F41" s="24">
        <v>40270</v>
      </c>
      <c r="G41" s="25">
        <v>10</v>
      </c>
      <c r="H41" s="25">
        <v>3</v>
      </c>
      <c r="I41" s="26">
        <f t="shared" si="0"/>
        <v>30</v>
      </c>
    </row>
    <row r="42" spans="1:9" s="8" customFormat="1" ht="16.5" customHeight="1">
      <c r="A42" s="8" t="str">
        <f>B42&amp;"-"&amp;COUNTIF($B$5:B42,B42)</f>
        <v>3405-1</v>
      </c>
      <c r="B42" s="21">
        <v>3405</v>
      </c>
      <c r="C42" s="22" t="s">
        <v>19</v>
      </c>
      <c r="D42" s="22" t="s">
        <v>25</v>
      </c>
      <c r="E42" s="23" t="s">
        <v>13</v>
      </c>
      <c r="F42" s="24">
        <v>40272</v>
      </c>
      <c r="G42" s="25">
        <v>15</v>
      </c>
      <c r="H42" s="25">
        <v>5</v>
      </c>
      <c r="I42" s="26">
        <f t="shared" si="0"/>
        <v>75</v>
      </c>
    </row>
    <row r="43" spans="1:9" s="8" customFormat="1" ht="16.5" customHeight="1">
      <c r="A43" s="8" t="str">
        <f>B43&amp;"-"&amp;COUNTIF($B$5:B43,B43)</f>
        <v>3438-1</v>
      </c>
      <c r="B43" s="21">
        <v>3438</v>
      </c>
      <c r="C43" s="22" t="s">
        <v>17</v>
      </c>
      <c r="D43" s="22" t="s">
        <v>25</v>
      </c>
      <c r="E43" s="23" t="s">
        <v>9</v>
      </c>
      <c r="F43" s="24">
        <v>40254</v>
      </c>
      <c r="G43" s="25">
        <v>12</v>
      </c>
      <c r="H43" s="25">
        <v>20</v>
      </c>
      <c r="I43" s="26">
        <f t="shared" si="0"/>
        <v>240</v>
      </c>
    </row>
    <row r="44" spans="1:9" s="8" customFormat="1" ht="16.5" customHeight="1">
      <c r="A44" s="8" t="str">
        <f>B44&amp;"-"&amp;COUNTIF($B$5:B44,B44)</f>
        <v>3500-1</v>
      </c>
      <c r="B44" s="21">
        <v>3500</v>
      </c>
      <c r="C44" s="22" t="s">
        <v>20</v>
      </c>
      <c r="D44" s="22" t="s">
        <v>27</v>
      </c>
      <c r="E44" s="23" t="s">
        <v>9</v>
      </c>
      <c r="F44" s="24">
        <v>40255</v>
      </c>
      <c r="G44" s="25">
        <v>12</v>
      </c>
      <c r="H44" s="25">
        <v>10</v>
      </c>
      <c r="I44" s="26">
        <f t="shared" si="0"/>
        <v>120</v>
      </c>
    </row>
    <row r="45" spans="1:9" s="8" customFormat="1" ht="16.5" customHeight="1">
      <c r="A45" s="8" t="str">
        <f>B45&amp;"-"&amp;COUNTIF($B$5:B45,B45)</f>
        <v>3786-2</v>
      </c>
      <c r="B45" s="33">
        <v>3786</v>
      </c>
      <c r="C45" s="34" t="s">
        <v>14</v>
      </c>
      <c r="D45" s="34" t="s">
        <v>23</v>
      </c>
      <c r="E45" s="35" t="s">
        <v>11</v>
      </c>
      <c r="F45" s="36">
        <v>40211</v>
      </c>
      <c r="G45" s="37">
        <v>20</v>
      </c>
      <c r="H45" s="37">
        <v>5</v>
      </c>
      <c r="I45" s="38">
        <f t="shared" si="0"/>
        <v>100</v>
      </c>
    </row>
    <row r="46" spans="1:9" s="8" customFormat="1" ht="16.5" customHeight="1">
      <c r="A46" s="8" t="str">
        <f>B46&amp;"-"&amp;COUNTIF($B$5:B46,B46)</f>
        <v>3525-1</v>
      </c>
      <c r="B46" s="21">
        <v>3525</v>
      </c>
      <c r="C46" s="22" t="s">
        <v>8</v>
      </c>
      <c r="D46" s="22" t="s">
        <v>25</v>
      </c>
      <c r="E46" s="23" t="s">
        <v>16</v>
      </c>
      <c r="F46" s="24">
        <v>40253</v>
      </c>
      <c r="G46" s="25">
        <v>10</v>
      </c>
      <c r="H46" s="25">
        <v>2</v>
      </c>
      <c r="I46" s="26">
        <f t="shared" si="0"/>
        <v>20</v>
      </c>
    </row>
    <row r="47" spans="1:9" s="8" customFormat="1" ht="16.5" customHeight="1">
      <c r="A47" s="8" t="str">
        <f>B47&amp;"-"&amp;COUNTIF($B$5:B47,B47)</f>
        <v>3555-1</v>
      </c>
      <c r="B47" s="21">
        <v>3555</v>
      </c>
      <c r="C47" s="22" t="s">
        <v>17</v>
      </c>
      <c r="D47" s="22" t="s">
        <v>26</v>
      </c>
      <c r="E47" s="23" t="s">
        <v>13</v>
      </c>
      <c r="F47" s="24">
        <v>40228</v>
      </c>
      <c r="G47" s="25">
        <v>12</v>
      </c>
      <c r="H47" s="25">
        <v>10</v>
      </c>
      <c r="I47" s="26">
        <f t="shared" si="0"/>
        <v>120</v>
      </c>
    </row>
    <row r="48" spans="1:9" s="8" customFormat="1" ht="16.5" customHeight="1">
      <c r="A48" s="8" t="str">
        <f>B48&amp;"-"&amp;COUNTIF($B$5:B48,B48)</f>
        <v>3571-1</v>
      </c>
      <c r="B48" s="21">
        <v>3571</v>
      </c>
      <c r="C48" s="22" t="s">
        <v>14</v>
      </c>
      <c r="D48" s="22" t="s">
        <v>25</v>
      </c>
      <c r="E48" s="23" t="s">
        <v>13</v>
      </c>
      <c r="F48" s="24">
        <v>40247</v>
      </c>
      <c r="G48" s="25">
        <v>20</v>
      </c>
      <c r="H48" s="25">
        <v>1</v>
      </c>
      <c r="I48" s="26">
        <f t="shared" si="0"/>
        <v>20</v>
      </c>
    </row>
    <row r="49" spans="1:9" s="8" customFormat="1" ht="16.5" customHeight="1">
      <c r="A49" s="8" t="str">
        <f>B49&amp;"-"&amp;COUNTIF($B$5:B49,B49)</f>
        <v>3664-1</v>
      </c>
      <c r="B49" s="21">
        <v>3664</v>
      </c>
      <c r="C49" s="22" t="s">
        <v>19</v>
      </c>
      <c r="D49" s="22" t="s">
        <v>26</v>
      </c>
      <c r="E49" s="23" t="s">
        <v>16</v>
      </c>
      <c r="F49" s="24">
        <v>40228</v>
      </c>
      <c r="G49" s="25">
        <v>15</v>
      </c>
      <c r="H49" s="25">
        <v>9</v>
      </c>
      <c r="I49" s="26">
        <f t="shared" si="0"/>
        <v>135</v>
      </c>
    </row>
    <row r="50" spans="1:9" s="8" customFormat="1" ht="16.5" customHeight="1">
      <c r="A50" s="8" t="str">
        <f>B50&amp;"-"&amp;COUNTIF($B$5:B50,B50)</f>
        <v>3703-1</v>
      </c>
      <c r="B50" s="21">
        <v>3703</v>
      </c>
      <c r="C50" s="22" t="s">
        <v>17</v>
      </c>
      <c r="D50" s="22" t="s">
        <v>25</v>
      </c>
      <c r="E50" s="23" t="s">
        <v>11</v>
      </c>
      <c r="F50" s="24">
        <v>40230</v>
      </c>
      <c r="G50" s="25">
        <v>12</v>
      </c>
      <c r="H50" s="25">
        <v>3</v>
      </c>
      <c r="I50" s="26">
        <f t="shared" si="0"/>
        <v>36</v>
      </c>
    </row>
    <row r="51" spans="1:9" s="8" customFormat="1" ht="16.5" customHeight="1">
      <c r="A51" s="8" t="str">
        <f>B51&amp;"-"&amp;COUNTIF($B$5:B51,B51)</f>
        <v>3709-1</v>
      </c>
      <c r="B51" s="21">
        <v>3709</v>
      </c>
      <c r="C51" s="22" t="s">
        <v>20</v>
      </c>
      <c r="D51" s="22" t="s">
        <v>23</v>
      </c>
      <c r="E51" s="23" t="s">
        <v>13</v>
      </c>
      <c r="F51" s="24">
        <v>40266</v>
      </c>
      <c r="G51" s="25">
        <v>12</v>
      </c>
      <c r="H51" s="25">
        <v>12</v>
      </c>
      <c r="I51" s="26">
        <f t="shared" si="0"/>
        <v>144</v>
      </c>
    </row>
    <row r="52" spans="1:9" s="8" customFormat="1" ht="16.5" customHeight="1">
      <c r="A52" s="8" t="str">
        <f>B52&amp;"-"&amp;COUNTIF($B$5:B52,B52)</f>
        <v>3786-3</v>
      </c>
      <c r="B52" s="33">
        <v>3786</v>
      </c>
      <c r="C52" s="34" t="s">
        <v>14</v>
      </c>
      <c r="D52" s="34" t="s">
        <v>23</v>
      </c>
      <c r="E52" s="35" t="s">
        <v>11</v>
      </c>
      <c r="F52" s="36">
        <v>40211</v>
      </c>
      <c r="G52" s="37">
        <v>20</v>
      </c>
      <c r="H52" s="37">
        <v>20</v>
      </c>
      <c r="I52" s="38">
        <f t="shared" si="0"/>
        <v>400</v>
      </c>
    </row>
    <row r="53" spans="1:9" s="8" customFormat="1" ht="16.5" customHeight="1">
      <c r="A53" s="8" t="str">
        <f>B53&amp;"-"&amp;COUNTIF($B$5:B53,B53)</f>
        <v>3825-1</v>
      </c>
      <c r="B53" s="21">
        <v>3825</v>
      </c>
      <c r="C53" s="22" t="s">
        <v>17</v>
      </c>
      <c r="D53" s="22" t="s">
        <v>26</v>
      </c>
      <c r="E53" s="23" t="s">
        <v>9</v>
      </c>
      <c r="F53" s="24">
        <v>40255</v>
      </c>
      <c r="G53" s="25">
        <v>12</v>
      </c>
      <c r="H53" s="25">
        <v>4</v>
      </c>
      <c r="I53" s="26">
        <f t="shared" si="0"/>
        <v>48</v>
      </c>
    </row>
    <row r="54" spans="1:9" s="8" customFormat="1" ht="16.5" customHeight="1">
      <c r="A54" s="8" t="str">
        <f>B54&amp;"-"&amp;COUNTIF($B$5:B54,B54)</f>
        <v>3856-1</v>
      </c>
      <c r="B54" s="21">
        <v>3856</v>
      </c>
      <c r="C54" s="22" t="s">
        <v>20</v>
      </c>
      <c r="D54" s="22" t="s">
        <v>21</v>
      </c>
      <c r="E54" s="23" t="s">
        <v>9</v>
      </c>
      <c r="F54" s="24">
        <v>40222</v>
      </c>
      <c r="G54" s="25">
        <v>12</v>
      </c>
      <c r="H54" s="25">
        <v>8</v>
      </c>
      <c r="I54" s="26">
        <f t="shared" si="0"/>
        <v>96</v>
      </c>
    </row>
    <row r="55" spans="1:9" s="8" customFormat="1" ht="16.5" customHeight="1">
      <c r="A55" s="8" t="str">
        <f>B55&amp;"-"&amp;COUNTIF($B$5:B55,B55)</f>
        <v>3864-1</v>
      </c>
      <c r="B55" s="21">
        <v>3864</v>
      </c>
      <c r="C55" s="22" t="s">
        <v>8</v>
      </c>
      <c r="D55" s="22" t="s">
        <v>22</v>
      </c>
      <c r="E55" s="23" t="s">
        <v>13</v>
      </c>
      <c r="F55" s="24">
        <v>40226</v>
      </c>
      <c r="G55" s="25">
        <v>10</v>
      </c>
      <c r="H55" s="25">
        <v>6</v>
      </c>
      <c r="I55" s="26">
        <f t="shared" si="0"/>
        <v>60</v>
      </c>
    </row>
    <row r="56" spans="1:9" s="8" customFormat="1" ht="16.5" customHeight="1">
      <c r="A56" s="8" t="str">
        <f>B56&amp;"-"&amp;COUNTIF($B$5:B56,B56)</f>
        <v>3881-1</v>
      </c>
      <c r="B56" s="21">
        <v>3881</v>
      </c>
      <c r="C56" s="22" t="s">
        <v>18</v>
      </c>
      <c r="D56" s="22" t="s">
        <v>23</v>
      </c>
      <c r="E56" s="23" t="s">
        <v>13</v>
      </c>
      <c r="F56" s="24">
        <v>40238</v>
      </c>
      <c r="G56" s="25">
        <v>400</v>
      </c>
      <c r="H56" s="25">
        <v>1</v>
      </c>
      <c r="I56" s="26">
        <f t="shared" si="0"/>
        <v>400</v>
      </c>
    </row>
    <row r="57" spans="1:9" s="8" customFormat="1" ht="16.5" customHeight="1">
      <c r="A57" s="8" t="str">
        <f>B57&amp;"-"&amp;COUNTIF($B$5:B57,B57)</f>
        <v>3886-1</v>
      </c>
      <c r="B57" s="21">
        <v>3886</v>
      </c>
      <c r="C57" s="22" t="s">
        <v>20</v>
      </c>
      <c r="D57" s="22" t="s">
        <v>26</v>
      </c>
      <c r="E57" s="23" t="s">
        <v>16</v>
      </c>
      <c r="F57" s="24">
        <v>40241</v>
      </c>
      <c r="G57" s="25">
        <v>12</v>
      </c>
      <c r="H57" s="25">
        <v>10</v>
      </c>
      <c r="I57" s="26">
        <f t="shared" si="0"/>
        <v>120</v>
      </c>
    </row>
    <row r="58" spans="1:9" s="8" customFormat="1" ht="16.5" customHeight="1">
      <c r="A58" s="8" t="str">
        <f>B58&amp;"-"&amp;COUNTIF($B$5:B58,B58)</f>
        <v>3913-1</v>
      </c>
      <c r="B58" s="21">
        <v>3913</v>
      </c>
      <c r="C58" s="22" t="s">
        <v>12</v>
      </c>
      <c r="D58" s="22" t="s">
        <v>21</v>
      </c>
      <c r="E58" s="23" t="s">
        <v>13</v>
      </c>
      <c r="F58" s="24">
        <v>40250</v>
      </c>
      <c r="G58" s="25">
        <v>110</v>
      </c>
      <c r="H58" s="25">
        <v>2</v>
      </c>
      <c r="I58" s="26">
        <f t="shared" si="0"/>
        <v>220</v>
      </c>
    </row>
    <row r="59" spans="1:9" s="8" customFormat="1" ht="16.5" customHeight="1">
      <c r="A59" s="8" t="str">
        <f>B59&amp;"-"&amp;COUNTIF($B$5:B59,B59)</f>
        <v>3915-1</v>
      </c>
      <c r="B59" s="21">
        <v>3915</v>
      </c>
      <c r="C59" s="22" t="s">
        <v>19</v>
      </c>
      <c r="D59" s="22" t="s">
        <v>22</v>
      </c>
      <c r="E59" s="23" t="s">
        <v>11</v>
      </c>
      <c r="F59" s="24">
        <v>40241</v>
      </c>
      <c r="G59" s="25">
        <v>15</v>
      </c>
      <c r="H59" s="25">
        <v>8</v>
      </c>
      <c r="I59" s="26">
        <f t="shared" si="0"/>
        <v>120</v>
      </c>
    </row>
    <row r="60" spans="1:9" s="8" customFormat="1" ht="16.5" customHeight="1">
      <c r="A60" s="8" t="str">
        <f>B60&amp;"-"&amp;COUNTIF($B$5:B60,B60)</f>
        <v>3945-1</v>
      </c>
      <c r="B60" s="21">
        <v>3945</v>
      </c>
      <c r="C60" s="22" t="s">
        <v>14</v>
      </c>
      <c r="D60" s="22" t="s">
        <v>24</v>
      </c>
      <c r="E60" s="23" t="s">
        <v>9</v>
      </c>
      <c r="F60" s="24">
        <v>40215</v>
      </c>
      <c r="G60" s="25">
        <v>20</v>
      </c>
      <c r="H60" s="25">
        <v>35</v>
      </c>
      <c r="I60" s="26">
        <f t="shared" si="0"/>
        <v>700</v>
      </c>
    </row>
    <row r="61" spans="1:9" s="8" customFormat="1" ht="16.5" customHeight="1">
      <c r="A61" s="8" t="str">
        <f>B61&amp;"-"&amp;COUNTIF($B$5:B61,B61)</f>
        <v>3959-1</v>
      </c>
      <c r="B61" s="21">
        <v>3959</v>
      </c>
      <c r="C61" s="22" t="s">
        <v>12</v>
      </c>
      <c r="D61" s="22" t="s">
        <v>25</v>
      </c>
      <c r="E61" s="23" t="s">
        <v>11</v>
      </c>
      <c r="F61" s="24">
        <v>40239</v>
      </c>
      <c r="G61" s="25">
        <v>110</v>
      </c>
      <c r="H61" s="25">
        <v>6</v>
      </c>
      <c r="I61" s="26">
        <f t="shared" si="0"/>
        <v>660</v>
      </c>
    </row>
    <row r="62" spans="1:9" s="8" customFormat="1" ht="16.5" customHeight="1">
      <c r="A62" s="8" t="str">
        <f>B62&amp;"-"&amp;COUNTIF($B$5:B62,B62)</f>
        <v>3977-1</v>
      </c>
      <c r="B62" s="21">
        <v>3977</v>
      </c>
      <c r="C62" s="22" t="s">
        <v>20</v>
      </c>
      <c r="D62" s="22" t="s">
        <v>25</v>
      </c>
      <c r="E62" s="23" t="s">
        <v>11</v>
      </c>
      <c r="F62" s="24">
        <v>40239</v>
      </c>
      <c r="G62" s="25">
        <v>12</v>
      </c>
      <c r="H62" s="25">
        <v>7</v>
      </c>
      <c r="I62" s="26">
        <f t="shared" si="0"/>
        <v>84</v>
      </c>
    </row>
    <row r="63" spans="1:9" s="8" customFormat="1" ht="16.5" customHeight="1">
      <c r="A63" s="8" t="str">
        <f>B63&amp;"-"&amp;COUNTIF($B$5:B63,B63)</f>
        <v>4007-1</v>
      </c>
      <c r="B63" s="21">
        <v>4007</v>
      </c>
      <c r="C63" s="22" t="s">
        <v>17</v>
      </c>
      <c r="D63" s="22" t="s">
        <v>23</v>
      </c>
      <c r="E63" s="23" t="s">
        <v>11</v>
      </c>
      <c r="F63" s="24">
        <v>40251</v>
      </c>
      <c r="G63" s="25">
        <v>12</v>
      </c>
      <c r="H63" s="25">
        <v>10</v>
      </c>
      <c r="I63" s="26">
        <f t="shared" si="0"/>
        <v>120</v>
      </c>
    </row>
    <row r="64" spans="1:9" s="8" customFormat="1" ht="16.5" customHeight="1">
      <c r="A64" s="8" t="str">
        <f>B64&amp;"-"&amp;COUNTIF($B$5:B64,B64)</f>
        <v>4107-1</v>
      </c>
      <c r="B64" s="21">
        <v>4107</v>
      </c>
      <c r="C64" s="22" t="s">
        <v>19</v>
      </c>
      <c r="D64" s="22" t="s">
        <v>21</v>
      </c>
      <c r="E64" s="23" t="s">
        <v>16</v>
      </c>
      <c r="F64" s="24">
        <v>40254</v>
      </c>
      <c r="G64" s="25">
        <v>15</v>
      </c>
      <c r="H64" s="25">
        <v>2</v>
      </c>
      <c r="I64" s="26">
        <f t="shared" si="0"/>
        <v>30</v>
      </c>
    </row>
    <row r="65" spans="1:9" s="8" customFormat="1" ht="16.5" customHeight="1">
      <c r="A65" s="8" t="str">
        <f>B65&amp;"-"&amp;COUNTIF($B$5:B65,B65)</f>
        <v>2415-3</v>
      </c>
      <c r="B65" s="39">
        <v>2415</v>
      </c>
      <c r="C65" s="40" t="s">
        <v>10</v>
      </c>
      <c r="D65" s="40" t="s">
        <v>22</v>
      </c>
      <c r="E65" s="41" t="s">
        <v>11</v>
      </c>
      <c r="F65" s="42">
        <v>40226</v>
      </c>
      <c r="G65" s="43">
        <v>6</v>
      </c>
      <c r="H65" s="43">
        <v>15</v>
      </c>
      <c r="I65" s="44">
        <f t="shared" si="0"/>
        <v>90</v>
      </c>
    </row>
    <row r="66" spans="1:9" s="8" customFormat="1" ht="16.5" customHeight="1">
      <c r="A66" s="8" t="str">
        <f>B66&amp;"-"&amp;COUNTIF($B$5:B66,B66)</f>
        <v>4167-1</v>
      </c>
      <c r="B66" s="21">
        <v>4167</v>
      </c>
      <c r="C66" s="22" t="s">
        <v>12</v>
      </c>
      <c r="D66" s="22" t="s">
        <v>25</v>
      </c>
      <c r="E66" s="23" t="s">
        <v>16</v>
      </c>
      <c r="F66" s="24">
        <v>40255</v>
      </c>
      <c r="G66" s="25">
        <v>110</v>
      </c>
      <c r="H66" s="25">
        <v>1</v>
      </c>
      <c r="I66" s="26">
        <f t="shared" si="0"/>
        <v>110</v>
      </c>
    </row>
    <row r="67" spans="1:9" s="8" customFormat="1" ht="16.5" customHeight="1">
      <c r="A67" s="8" t="str">
        <f>B67&amp;"-"&amp;COUNTIF($B$5:B67,B67)</f>
        <v>4230-1</v>
      </c>
      <c r="B67" s="27">
        <v>4230</v>
      </c>
      <c r="C67" s="28" t="s">
        <v>14</v>
      </c>
      <c r="D67" s="28" t="s">
        <v>22</v>
      </c>
      <c r="E67" s="29" t="s">
        <v>13</v>
      </c>
      <c r="F67" s="30">
        <v>40240</v>
      </c>
      <c r="G67" s="31">
        <v>20</v>
      </c>
      <c r="H67" s="31">
        <v>20</v>
      </c>
      <c r="I67" s="32">
        <f t="shared" si="0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Data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Santosh Revankar</cp:lastModifiedBy>
  <dcterms:created xsi:type="dcterms:W3CDTF">2015-11-22T04:16:18Z</dcterms:created>
  <dcterms:modified xsi:type="dcterms:W3CDTF">2023-12-06T15:58:22Z</dcterms:modified>
</cp:coreProperties>
</file>