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uminati\Desktop\Painettavan elektroniikka lab 1\"/>
    </mc:Choice>
  </mc:AlternateContent>
  <xr:revisionPtr revIDLastSave="0" documentId="13_ncr:1_{908CB062-F1EE-496D-AF4A-78D69943FF6D}" xr6:coauthVersionLast="40" xr6:coauthVersionMax="40" xr10:uidLastSave="{00000000-0000-0000-0000-000000000000}"/>
  <bookViews>
    <workbookView xWindow="0" yWindow="0" windowWidth="22110" windowHeight="10980" xr2:uid="{EB66B85E-417C-4550-9E92-F2604C4CE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5" i="1"/>
  <c r="H6" i="1"/>
  <c r="H7" i="1"/>
  <c r="I7" i="1" s="1"/>
  <c r="J7" i="1" s="1"/>
  <c r="H8" i="1"/>
  <c r="I8" i="1" s="1"/>
  <c r="J8" i="1" s="1"/>
  <c r="H9" i="1"/>
  <c r="H10" i="1"/>
  <c r="H11" i="1"/>
  <c r="H12" i="1"/>
  <c r="H13" i="1"/>
  <c r="H14" i="1"/>
  <c r="H15" i="1"/>
  <c r="I15" i="1" s="1"/>
  <c r="J15" i="1" s="1"/>
  <c r="H16" i="1"/>
  <c r="I16" i="1" s="1"/>
  <c r="J16" i="1" s="1"/>
  <c r="H17" i="1"/>
  <c r="H18" i="1"/>
  <c r="H19" i="1"/>
  <c r="H20" i="1"/>
  <c r="H21" i="1"/>
  <c r="H22" i="1"/>
  <c r="H23" i="1"/>
  <c r="H24" i="1"/>
  <c r="I24" i="1" s="1"/>
  <c r="J24" i="1" s="1"/>
  <c r="H25" i="1"/>
  <c r="H26" i="1"/>
  <c r="H27" i="1"/>
  <c r="H28" i="1"/>
  <c r="H29" i="1"/>
  <c r="H30" i="1"/>
  <c r="H31" i="1"/>
  <c r="H32" i="1"/>
  <c r="I32" i="1" s="1"/>
  <c r="J32" i="1" s="1"/>
  <c r="H33" i="1"/>
  <c r="H34" i="1"/>
  <c r="H35" i="1"/>
  <c r="H36" i="1"/>
  <c r="H37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I23" i="1" l="1"/>
  <c r="J23" i="1" s="1"/>
  <c r="I30" i="1"/>
  <c r="J30" i="1" s="1"/>
  <c r="I14" i="1"/>
  <c r="J14" i="1" s="1"/>
  <c r="I37" i="1"/>
  <c r="J37" i="1" s="1"/>
  <c r="I21" i="1"/>
  <c r="J21" i="1" s="1"/>
  <c r="I5" i="1"/>
  <c r="J5" i="1" s="1"/>
  <c r="I28" i="1"/>
  <c r="J28" i="1" s="1"/>
  <c r="I12" i="1"/>
  <c r="J12" i="1" s="1"/>
  <c r="I35" i="1"/>
  <c r="J35" i="1" s="1"/>
  <c r="I19" i="1"/>
  <c r="J19" i="1" s="1"/>
  <c r="I26" i="1"/>
  <c r="J26" i="1" s="1"/>
  <c r="I31" i="1"/>
  <c r="J31" i="1" s="1"/>
  <c r="I4" i="1"/>
  <c r="J4" i="1" s="1"/>
  <c r="I22" i="1"/>
  <c r="J22" i="1" s="1"/>
  <c r="I6" i="1"/>
  <c r="J6" i="1" s="1"/>
  <c r="I29" i="1"/>
  <c r="J29" i="1" s="1"/>
  <c r="I13" i="1"/>
  <c r="J13" i="1" s="1"/>
  <c r="I36" i="1"/>
  <c r="J36" i="1" s="1"/>
  <c r="I20" i="1"/>
  <c r="J20" i="1" s="1"/>
  <c r="I27" i="1"/>
  <c r="J27" i="1" s="1"/>
  <c r="I11" i="1"/>
  <c r="J11" i="1" s="1"/>
  <c r="I34" i="1"/>
  <c r="J34" i="1" s="1"/>
  <c r="I18" i="1"/>
  <c r="J18" i="1" s="1"/>
  <c r="I10" i="1"/>
  <c r="J10" i="1" s="1"/>
  <c r="I33" i="1"/>
  <c r="J33" i="1" s="1"/>
  <c r="I25" i="1"/>
  <c r="J25" i="1" s="1"/>
  <c r="I17" i="1"/>
  <c r="J17" i="1" s="1"/>
  <c r="I9" i="1"/>
  <c r="J9" i="1" s="1"/>
  <c r="B21" i="1"/>
  <c r="C21" i="1" s="1"/>
</calcChain>
</file>

<file path=xl/sharedStrings.xml><?xml version="1.0" encoding="utf-8"?>
<sst xmlns="http://schemas.openxmlformats.org/spreadsheetml/2006/main" count="11" uniqueCount="11">
  <si>
    <t>Printed labs 1 tehtävä 5</t>
  </si>
  <si>
    <t xml:space="preserve"> </t>
  </si>
  <si>
    <t>f/kHz</t>
  </si>
  <si>
    <t>VppI/V</t>
  </si>
  <si>
    <t>VppO/V</t>
  </si>
  <si>
    <t>f/Hz</t>
  </si>
  <si>
    <t>P/us</t>
  </si>
  <si>
    <t>P/s</t>
  </si>
  <si>
    <t>P/RAD</t>
  </si>
  <si>
    <t>P/DEG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</si>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</sst>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Vahvistus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Sheet1!$C$4:$C$37</c:f>
              <c:numCache>
                <c:formatCode>General</c:formatCode>
                <c:ptCount val="3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33000</c:v>
                </c:pt>
                <c:pt idx="7">
                  <c:v>50000</c:v>
                </c:pt>
                <c:pt idx="8">
                  <c:v>66000</c:v>
                </c:pt>
                <c:pt idx="9">
                  <c:v>75000</c:v>
                </c:pt>
                <c:pt idx="10">
                  <c:v>100000</c:v>
                </c:pt>
                <c:pt idx="11">
                  <c:v>133000</c:v>
                </c:pt>
                <c:pt idx="12">
                  <c:v>166000</c:v>
                </c:pt>
                <c:pt idx="13">
                  <c:v>200000</c:v>
                </c:pt>
                <c:pt idx="14">
                  <c:v>233000</c:v>
                </c:pt>
                <c:pt idx="15">
                  <c:v>266000</c:v>
                </c:pt>
                <c:pt idx="16">
                  <c:v>300000</c:v>
                </c:pt>
                <c:pt idx="17">
                  <c:v>400000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  <c:pt idx="21">
                  <c:v>1250000</c:v>
                </c:pt>
                <c:pt idx="22">
                  <c:v>1500000</c:v>
                </c:pt>
                <c:pt idx="23">
                  <c:v>1750000</c:v>
                </c:pt>
                <c:pt idx="24">
                  <c:v>2000000</c:v>
                </c:pt>
                <c:pt idx="25">
                  <c:v>2500000</c:v>
                </c:pt>
                <c:pt idx="26">
                  <c:v>3000000</c:v>
                </c:pt>
                <c:pt idx="27">
                  <c:v>4000000</c:v>
                </c:pt>
                <c:pt idx="28">
                  <c:v>5000000</c:v>
                </c:pt>
                <c:pt idx="29">
                  <c:v>6000000</c:v>
                </c:pt>
                <c:pt idx="30">
                  <c:v>7000000</c:v>
                </c:pt>
                <c:pt idx="31">
                  <c:v>8000000</c:v>
                </c:pt>
                <c:pt idx="32">
                  <c:v>9000000</c:v>
                </c:pt>
                <c:pt idx="33">
                  <c:v>10000000</c:v>
                </c:pt>
              </c:numCache>
            </c:numRef>
          </c:xVal>
          <c:yVal>
            <c:numRef>
              <c:f>Sheet1!$F$4:$F$37</c:f>
              <c:numCache>
                <c:formatCode>General</c:formatCode>
                <c:ptCount val="34"/>
                <c:pt idx="0">
                  <c:v>5.0390526581002776E-4</c:v>
                </c:pt>
                <c:pt idx="1">
                  <c:v>2.7714789619551522E-3</c:v>
                </c:pt>
                <c:pt idx="2">
                  <c:v>4.635928445452255E-3</c:v>
                </c:pt>
                <c:pt idx="3">
                  <c:v>5.8883768561187912E-3</c:v>
                </c:pt>
                <c:pt idx="4">
                  <c:v>7.9365079365079361E-3</c:v>
                </c:pt>
                <c:pt idx="5">
                  <c:v>9.7286226318484374E-3</c:v>
                </c:pt>
                <c:pt idx="6">
                  <c:v>1.2544802867383513E-2</c:v>
                </c:pt>
                <c:pt idx="7">
                  <c:v>1.7921146953405021E-2</c:v>
                </c:pt>
                <c:pt idx="8">
                  <c:v>2.3297491039426521E-2</c:v>
                </c:pt>
                <c:pt idx="9">
                  <c:v>2.6548899129544289E-2</c:v>
                </c:pt>
                <c:pt idx="10">
                  <c:v>3.507424475166411E-2</c:v>
                </c:pt>
                <c:pt idx="11">
                  <c:v>4.6006144393241168E-2</c:v>
                </c:pt>
                <c:pt idx="12">
                  <c:v>5.7492195629552552E-2</c:v>
                </c:pt>
                <c:pt idx="13">
                  <c:v>6.8704474505723201E-2</c:v>
                </c:pt>
                <c:pt idx="14">
                  <c:v>7.9266389177939656E-2</c:v>
                </c:pt>
                <c:pt idx="15">
                  <c:v>9.0901877810103143E-2</c:v>
                </c:pt>
                <c:pt idx="16">
                  <c:v>9.9973551970378202E-2</c:v>
                </c:pt>
                <c:pt idx="17">
                  <c:v>0.13074398249452954</c:v>
                </c:pt>
                <c:pt idx="18">
                  <c:v>0.1580411797440178</c:v>
                </c:pt>
                <c:pt idx="19">
                  <c:v>0.21471291866028708</c:v>
                </c:pt>
                <c:pt idx="20">
                  <c:v>0.25538656527249681</c:v>
                </c:pt>
                <c:pt idx="21">
                  <c:v>0.2837347410095678</c:v>
                </c:pt>
                <c:pt idx="22">
                  <c:v>0.3007746716066016</c:v>
                </c:pt>
                <c:pt idx="23">
                  <c:v>0.31383344803854096</c:v>
                </c:pt>
                <c:pt idx="24">
                  <c:v>0.32173913043478264</c:v>
                </c:pt>
                <c:pt idx="25">
                  <c:v>0.32946554149085799</c:v>
                </c:pt>
                <c:pt idx="26">
                  <c:v>0.33108108108108114</c:v>
                </c:pt>
                <c:pt idx="27">
                  <c:v>0.31721739130434784</c:v>
                </c:pt>
                <c:pt idx="28">
                  <c:v>0.30110116999311765</c:v>
                </c:pt>
                <c:pt idx="29">
                  <c:v>0.28099999999999997</c:v>
                </c:pt>
                <c:pt idx="30">
                  <c:v>0.26162982514021776</c:v>
                </c:pt>
                <c:pt idx="31">
                  <c:v>0.24216430221049157</c:v>
                </c:pt>
                <c:pt idx="32">
                  <c:v>0.22434839986803035</c:v>
                </c:pt>
                <c:pt idx="33">
                  <c:v>0.20613001010441226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D-4D44-97D6-B81D32ED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071088"/>
        <c:axId val="1363715840"/>
      </c:scatterChart>
      <c:valAx>
        <c:axId val="13630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Taajuus /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15840"/>
        <c:crosses val="autoZero"/>
        <c:crossBetween val="midCat"/>
      </c:valAx>
      <c:valAx>
        <c:axId val="13637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Vahvistus</a:t>
                </a:r>
                <a:r>
                  <a:rPr lang="en-US" baseline="0"/>
                  <a:t> kerroin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7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Vaihe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Sheet1!$C$4:$C$37</c:f>
              <c:numCache>
                <c:formatCode>General</c:formatCode>
                <c:ptCount val="3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33000</c:v>
                </c:pt>
                <c:pt idx="7">
                  <c:v>50000</c:v>
                </c:pt>
                <c:pt idx="8">
                  <c:v>66000</c:v>
                </c:pt>
                <c:pt idx="9">
                  <c:v>75000</c:v>
                </c:pt>
                <c:pt idx="10">
                  <c:v>100000</c:v>
                </c:pt>
                <c:pt idx="11">
                  <c:v>133000</c:v>
                </c:pt>
                <c:pt idx="12">
                  <c:v>166000</c:v>
                </c:pt>
                <c:pt idx="13">
                  <c:v>200000</c:v>
                </c:pt>
                <c:pt idx="14">
                  <c:v>233000</c:v>
                </c:pt>
                <c:pt idx="15">
                  <c:v>266000</c:v>
                </c:pt>
                <c:pt idx="16">
                  <c:v>300000</c:v>
                </c:pt>
                <c:pt idx="17">
                  <c:v>400000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  <c:pt idx="21">
                  <c:v>1250000</c:v>
                </c:pt>
                <c:pt idx="22">
                  <c:v>1500000</c:v>
                </c:pt>
                <c:pt idx="23">
                  <c:v>1750000</c:v>
                </c:pt>
                <c:pt idx="24">
                  <c:v>2000000</c:v>
                </c:pt>
                <c:pt idx="25">
                  <c:v>2500000</c:v>
                </c:pt>
                <c:pt idx="26">
                  <c:v>3000000</c:v>
                </c:pt>
                <c:pt idx="27">
                  <c:v>4000000</c:v>
                </c:pt>
                <c:pt idx="28">
                  <c:v>5000000</c:v>
                </c:pt>
                <c:pt idx="29">
                  <c:v>6000000</c:v>
                </c:pt>
                <c:pt idx="30">
                  <c:v>7000000</c:v>
                </c:pt>
                <c:pt idx="31">
                  <c:v>8000000</c:v>
                </c:pt>
                <c:pt idx="32">
                  <c:v>9000000</c:v>
                </c:pt>
                <c:pt idx="33">
                  <c:v>10000000</c:v>
                </c:pt>
              </c:numCache>
            </c:numRef>
          </c:xVal>
          <c:yVal>
            <c:numRef>
              <c:f>Sheet1!$J$4:$J$37</c:f>
              <c:numCache>
                <c:formatCode>General</c:formatCode>
                <c:ptCount val="34"/>
                <c:pt idx="0">
                  <c:v>-266.40000000000003</c:v>
                </c:pt>
                <c:pt idx="1">
                  <c:v>-271.8</c:v>
                </c:pt>
                <c:pt idx="2">
                  <c:v>-269.99999999999994</c:v>
                </c:pt>
                <c:pt idx="3">
                  <c:v>-270</c:v>
                </c:pt>
                <c:pt idx="4">
                  <c:v>-270.72000000000003</c:v>
                </c:pt>
                <c:pt idx="5">
                  <c:v>-266.40000000000003</c:v>
                </c:pt>
                <c:pt idx="6">
                  <c:v>-270.86400000000003</c:v>
                </c:pt>
                <c:pt idx="7">
                  <c:v>-271.7999999999999</c:v>
                </c:pt>
                <c:pt idx="8">
                  <c:v>-273.24</c:v>
                </c:pt>
                <c:pt idx="9">
                  <c:v>-275.39999999999998</c:v>
                </c:pt>
                <c:pt idx="10">
                  <c:v>-273.59999999999997</c:v>
                </c:pt>
                <c:pt idx="11">
                  <c:v>-275.78879999999998</c:v>
                </c:pt>
                <c:pt idx="12">
                  <c:v>-277.28639999999996</c:v>
                </c:pt>
                <c:pt idx="13">
                  <c:v>-276.47999999999996</c:v>
                </c:pt>
                <c:pt idx="14">
                  <c:v>-283.51440000000002</c:v>
                </c:pt>
                <c:pt idx="15">
                  <c:v>-289.1952</c:v>
                </c:pt>
                <c:pt idx="16">
                  <c:v>-291.59999999999997</c:v>
                </c:pt>
                <c:pt idx="17">
                  <c:v>-290.88</c:v>
                </c:pt>
                <c:pt idx="18">
                  <c:v>-298.8</c:v>
                </c:pt>
                <c:pt idx="19">
                  <c:v>-313.19999999999993</c:v>
                </c:pt>
                <c:pt idx="20">
                  <c:v>-322.56</c:v>
                </c:pt>
                <c:pt idx="21">
                  <c:v>-334.80000000000007</c:v>
                </c:pt>
                <c:pt idx="22">
                  <c:v>-344.51999999999992</c:v>
                </c:pt>
                <c:pt idx="23">
                  <c:v>-350.28000000000009</c:v>
                </c:pt>
                <c:pt idx="24">
                  <c:v>-355.68</c:v>
                </c:pt>
                <c:pt idx="25">
                  <c:v>-367.2</c:v>
                </c:pt>
                <c:pt idx="26">
                  <c:v>-375.83999999999992</c:v>
                </c:pt>
                <c:pt idx="27">
                  <c:v>-403.20000000000005</c:v>
                </c:pt>
                <c:pt idx="28">
                  <c:v>-406.80000000000007</c:v>
                </c:pt>
                <c:pt idx="29">
                  <c:v>-421.2</c:v>
                </c:pt>
                <c:pt idx="30">
                  <c:v>-430.92</c:v>
                </c:pt>
                <c:pt idx="31">
                  <c:v>-440.6400000000001</c:v>
                </c:pt>
                <c:pt idx="32">
                  <c:v>-447.12000000000006</c:v>
                </c:pt>
                <c:pt idx="33">
                  <c:v>-457.2000000000001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B0-48DE-A528-34432EAD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098960"/>
        <c:axId val="1244310704"/>
      </c:scatterChart>
      <c:valAx>
        <c:axId val="13590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Taajuus /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10704"/>
        <c:crosses val="autoZero"/>
        <c:crossBetween val="midCat"/>
      </c:valAx>
      <c:valAx>
        <c:axId val="12443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Vaihe</a:t>
                </a:r>
                <a:r>
                  <a:rPr lang="en-US" baseline="0"/>
                  <a:t> /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9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2</xdr:row>
      <xdr:rowOff>76200</xdr:rowOff>
    </xdr:from>
    <xdr:to>
      <xdr:col>17</xdr:col>
      <xdr:colOff>471487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B7F37-3429-4863-9FAA-A1C2912EB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471487</xdr:colOff>
      <xdr:row>2</xdr:row>
      <xdr:rowOff>76200</xdr:rowOff>
    </xdr:from>
    <xdr:to>
      <xdr:col>25</xdr:col>
      <xdr:colOff>166687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914F2-1FEF-44CA-A426-118A2922E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8F88-E5E9-42C7-8E73-920F81E7F98E}">
  <dimension ref="A1:P37"/>
  <sheetViews>
    <sheetView tabSelected="1" workbookViewId="0">
      <selection activeCell="Y23" sqref="Y23"/>
    </sheetView>
  </sheetViews>
  <sheetFormatPr defaultRowHeight="15" x14ac:dyDescent="0.25"/>
  <cols>
    <col min="4" max="4" width="9.28515625" bestFit="1" customWidth="1"/>
    <col min="5" max="5" width="9.28515625" customWidth="1"/>
    <col min="6" max="6" width="9.140625" customWidth="1"/>
    <col min="7" max="7" width="7.7109375" customWidth="1"/>
    <col min="8" max="8" width="8.140625" customWidth="1"/>
    <col min="9" max="9" width="8" bestFit="1" customWidth="1"/>
    <col min="10" max="10" width="8" customWidth="1"/>
    <col min="11" max="11" width="8.7109375" customWidth="1"/>
  </cols>
  <sheetData>
    <row r="1" spans="1:10" x14ac:dyDescent="0.25">
      <c r="A1" t="s">
        <v>0</v>
      </c>
    </row>
    <row r="3" spans="1:10" x14ac:dyDescent="0.25">
      <c r="B3" t="s">
        <v>2</v>
      </c>
      <c r="C3" t="s">
        <v>5</v>
      </c>
      <c r="D3" t="s">
        <v>3</v>
      </c>
      <c r="E3" t="s">
        <v>4</v>
      </c>
      <c r="F3" t="s">
        <v>10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B4">
        <v>1</v>
      </c>
      <c r="C4">
        <f>B4*1000</f>
        <v>1000</v>
      </c>
      <c r="D4">
        <v>3.9689999999999999</v>
      </c>
      <c r="E4">
        <v>2E-3</v>
      </c>
      <c r="F4">
        <f>E4/D4</f>
        <v>5.0390526581002776E-4</v>
      </c>
      <c r="G4">
        <v>-740</v>
      </c>
      <c r="H4">
        <f>G4/1000000</f>
        <v>-7.3999999999999999E-4</v>
      </c>
      <c r="I4">
        <f t="shared" ref="I4:I37" si="0">(H4/(1/C4))*(2*PI())</f>
        <v>-4.6495571273128942</v>
      </c>
      <c r="J4">
        <f>(I4/(2*PI()))*360</f>
        <v>-266.40000000000003</v>
      </c>
    </row>
    <row r="5" spans="1:10" x14ac:dyDescent="0.25">
      <c r="B5">
        <v>5</v>
      </c>
      <c r="C5">
        <f t="shared" ref="C5:C37" si="1">B5*1000</f>
        <v>5000</v>
      </c>
      <c r="D5">
        <v>3.9689999999999999</v>
      </c>
      <c r="E5">
        <v>1.0999999999999999E-2</v>
      </c>
      <c r="F5">
        <f t="shared" ref="F5:F37" si="2">E5/D5</f>
        <v>2.7714789619551522E-3</v>
      </c>
      <c r="G5">
        <v>-151</v>
      </c>
      <c r="H5">
        <f t="shared" ref="H5:H37" si="3">G5/1000000</f>
        <v>-1.5100000000000001E-4</v>
      </c>
      <c r="I5">
        <f t="shared" si="0"/>
        <v>-4.7438049069205874</v>
      </c>
      <c r="J5">
        <f t="shared" ref="J5:J37" si="4">(I5/(2*PI()))*360</f>
        <v>-271.8</v>
      </c>
    </row>
    <row r="6" spans="1:10" x14ac:dyDescent="0.25">
      <c r="B6">
        <v>10</v>
      </c>
      <c r="C6">
        <f t="shared" si="1"/>
        <v>10000</v>
      </c>
      <c r="D6">
        <v>3.9689999999999999</v>
      </c>
      <c r="E6">
        <v>1.84E-2</v>
      </c>
      <c r="F6">
        <f t="shared" si="2"/>
        <v>4.635928445452255E-3</v>
      </c>
      <c r="G6">
        <v>-75</v>
      </c>
      <c r="H6">
        <f t="shared" si="3"/>
        <v>-7.4999999999999993E-5</v>
      </c>
      <c r="I6">
        <f t="shared" si="0"/>
        <v>-4.7123889803846888</v>
      </c>
      <c r="J6">
        <f t="shared" si="4"/>
        <v>-269.99999999999994</v>
      </c>
    </row>
    <row r="7" spans="1:10" x14ac:dyDescent="0.25">
      <c r="B7">
        <v>15</v>
      </c>
      <c r="C7">
        <f t="shared" si="1"/>
        <v>15000</v>
      </c>
      <c r="D7">
        <v>3.9060000000000001</v>
      </c>
      <c r="E7">
        <v>2.3E-2</v>
      </c>
      <c r="F7">
        <f t="shared" si="2"/>
        <v>5.8883768561187912E-3</v>
      </c>
      <c r="G7">
        <v>-50</v>
      </c>
      <c r="H7">
        <f t="shared" si="3"/>
        <v>-5.0000000000000002E-5</v>
      </c>
      <c r="I7">
        <f t="shared" si="0"/>
        <v>-4.7123889803846897</v>
      </c>
      <c r="J7">
        <f t="shared" si="4"/>
        <v>-270</v>
      </c>
    </row>
    <row r="8" spans="1:10" x14ac:dyDescent="0.25">
      <c r="B8">
        <v>20</v>
      </c>
      <c r="C8">
        <f t="shared" si="1"/>
        <v>20000</v>
      </c>
      <c r="D8">
        <v>3.9060000000000001</v>
      </c>
      <c r="E8">
        <v>3.1E-2</v>
      </c>
      <c r="F8">
        <f t="shared" si="2"/>
        <v>7.9365079365079361E-3</v>
      </c>
      <c r="G8">
        <v>-37.6</v>
      </c>
      <c r="H8">
        <f t="shared" si="3"/>
        <v>-3.7599999999999999E-5</v>
      </c>
      <c r="I8">
        <f t="shared" si="0"/>
        <v>-4.724955350999049</v>
      </c>
      <c r="J8">
        <f t="shared" si="4"/>
        <v>-270.72000000000003</v>
      </c>
    </row>
    <row r="9" spans="1:10" x14ac:dyDescent="0.25">
      <c r="B9">
        <v>25</v>
      </c>
      <c r="C9">
        <f t="shared" si="1"/>
        <v>25000</v>
      </c>
      <c r="D9">
        <v>3.9060000000000001</v>
      </c>
      <c r="E9">
        <v>3.7999999999999999E-2</v>
      </c>
      <c r="F9">
        <f t="shared" si="2"/>
        <v>9.7286226318484374E-3</v>
      </c>
      <c r="G9">
        <v>-29.6</v>
      </c>
      <c r="H9">
        <f t="shared" si="3"/>
        <v>-2.9600000000000001E-5</v>
      </c>
      <c r="I9">
        <f t="shared" si="0"/>
        <v>-4.6495571273128942</v>
      </c>
      <c r="J9">
        <f t="shared" si="4"/>
        <v>-266.40000000000003</v>
      </c>
    </row>
    <row r="10" spans="1:10" x14ac:dyDescent="0.25">
      <c r="B10">
        <v>33</v>
      </c>
      <c r="C10">
        <f t="shared" si="1"/>
        <v>33000</v>
      </c>
      <c r="D10">
        <v>3.9060000000000001</v>
      </c>
      <c r="E10">
        <v>4.9000000000000002E-2</v>
      </c>
      <c r="F10">
        <f t="shared" si="2"/>
        <v>1.2544802867383513E-2</v>
      </c>
      <c r="G10">
        <v>-22.8</v>
      </c>
      <c r="H10">
        <f t="shared" si="3"/>
        <v>-2.2800000000000002E-5</v>
      </c>
      <c r="I10">
        <f t="shared" si="0"/>
        <v>-4.7274686251219213</v>
      </c>
      <c r="J10">
        <f t="shared" si="4"/>
        <v>-270.86400000000003</v>
      </c>
    </row>
    <row r="11" spans="1:10" x14ac:dyDescent="0.25">
      <c r="B11">
        <v>50</v>
      </c>
      <c r="C11">
        <f t="shared" si="1"/>
        <v>50000</v>
      </c>
      <c r="D11">
        <v>3.9060000000000001</v>
      </c>
      <c r="E11">
        <v>7.0000000000000007E-2</v>
      </c>
      <c r="F11">
        <f t="shared" si="2"/>
        <v>1.7921146953405021E-2</v>
      </c>
      <c r="G11">
        <v>-15.1</v>
      </c>
      <c r="H11">
        <f t="shared" si="3"/>
        <v>-1.5099999999999999E-5</v>
      </c>
      <c r="I11">
        <f t="shared" si="0"/>
        <v>-4.7438049069205865</v>
      </c>
      <c r="J11">
        <f t="shared" si="4"/>
        <v>-271.7999999999999</v>
      </c>
    </row>
    <row r="12" spans="1:10" x14ac:dyDescent="0.25">
      <c r="B12">
        <v>66</v>
      </c>
      <c r="C12">
        <f t="shared" si="1"/>
        <v>66000</v>
      </c>
      <c r="D12">
        <v>3.9060000000000001</v>
      </c>
      <c r="E12">
        <v>9.0999999999999998E-2</v>
      </c>
      <c r="F12">
        <f t="shared" si="2"/>
        <v>2.3297491039426521E-2</v>
      </c>
      <c r="G12">
        <v>-11.5</v>
      </c>
      <c r="H12">
        <f t="shared" si="3"/>
        <v>-1.15E-5</v>
      </c>
      <c r="I12">
        <f t="shared" si="0"/>
        <v>-4.768937648149306</v>
      </c>
      <c r="J12">
        <f t="shared" si="4"/>
        <v>-273.24</v>
      </c>
    </row>
    <row r="13" spans="1:10" x14ac:dyDescent="0.25">
      <c r="B13">
        <v>75</v>
      </c>
      <c r="C13">
        <f t="shared" si="1"/>
        <v>75000</v>
      </c>
      <c r="D13">
        <v>3.9060000000000001</v>
      </c>
      <c r="E13">
        <v>0.1037</v>
      </c>
      <c r="F13">
        <f t="shared" si="2"/>
        <v>2.6548899129544289E-2</v>
      </c>
      <c r="G13">
        <v>-10.199999999999999</v>
      </c>
      <c r="H13">
        <f t="shared" si="3"/>
        <v>-1.0199999999999999E-5</v>
      </c>
      <c r="I13">
        <f t="shared" si="0"/>
        <v>-4.8066367599923829</v>
      </c>
      <c r="J13">
        <f t="shared" si="4"/>
        <v>-275.39999999999998</v>
      </c>
    </row>
    <row r="14" spans="1:10" x14ac:dyDescent="0.25">
      <c r="B14">
        <v>100</v>
      </c>
      <c r="C14">
        <f t="shared" si="1"/>
        <v>100000</v>
      </c>
      <c r="D14">
        <v>3.9060000000000001</v>
      </c>
      <c r="E14">
        <v>0.13700000000000001</v>
      </c>
      <c r="F14">
        <f t="shared" si="2"/>
        <v>3.507424475166411E-2</v>
      </c>
      <c r="G14">
        <v>-7.6</v>
      </c>
      <c r="H14">
        <f t="shared" si="3"/>
        <v>-7.5999999999999992E-6</v>
      </c>
      <c r="I14">
        <f t="shared" si="0"/>
        <v>-4.7752208334564852</v>
      </c>
      <c r="J14">
        <f t="shared" si="4"/>
        <v>-273.59999999999997</v>
      </c>
    </row>
    <row r="15" spans="1:10" x14ac:dyDescent="0.25">
      <c r="B15">
        <v>133</v>
      </c>
      <c r="C15">
        <f t="shared" si="1"/>
        <v>133000</v>
      </c>
      <c r="D15">
        <v>3.9060000000000001</v>
      </c>
      <c r="E15">
        <v>0.1797</v>
      </c>
      <c r="F15">
        <f t="shared" si="2"/>
        <v>4.6006144393241168E-2</v>
      </c>
      <c r="G15">
        <v>-5.76</v>
      </c>
      <c r="H15">
        <f t="shared" si="3"/>
        <v>-5.7599999999999999E-6</v>
      </c>
      <c r="I15">
        <f t="shared" si="0"/>
        <v>-4.8134226001241371</v>
      </c>
      <c r="J15">
        <f t="shared" si="4"/>
        <v>-275.78879999999998</v>
      </c>
    </row>
    <row r="16" spans="1:10" x14ac:dyDescent="0.25">
      <c r="B16">
        <v>166</v>
      </c>
      <c r="C16">
        <f t="shared" si="1"/>
        <v>166000</v>
      </c>
      <c r="D16">
        <v>3.8439999999999999</v>
      </c>
      <c r="E16">
        <v>0.221</v>
      </c>
      <c r="F16">
        <f t="shared" si="2"/>
        <v>5.7492195629552552E-2</v>
      </c>
      <c r="G16">
        <v>-4.6399999999999997</v>
      </c>
      <c r="H16">
        <f t="shared" si="3"/>
        <v>-4.6399999999999996E-6</v>
      </c>
      <c r="I16">
        <f t="shared" si="0"/>
        <v>-4.8395606510020039</v>
      </c>
      <c r="J16">
        <f t="shared" si="4"/>
        <v>-277.28639999999996</v>
      </c>
    </row>
    <row r="17" spans="2:16" x14ac:dyDescent="0.25">
      <c r="B17">
        <v>200</v>
      </c>
      <c r="C17">
        <f t="shared" si="1"/>
        <v>200000</v>
      </c>
      <c r="D17">
        <v>3.8439999999999999</v>
      </c>
      <c r="E17">
        <v>0.2641</v>
      </c>
      <c r="F17">
        <f t="shared" si="2"/>
        <v>6.8704474505723201E-2</v>
      </c>
      <c r="G17">
        <v>-3.84</v>
      </c>
      <c r="H17">
        <f t="shared" si="3"/>
        <v>-3.8399999999999997E-6</v>
      </c>
      <c r="I17">
        <f t="shared" si="0"/>
        <v>-4.8254863159139214</v>
      </c>
      <c r="J17">
        <f t="shared" si="4"/>
        <v>-276.47999999999996</v>
      </c>
    </row>
    <row r="18" spans="2:16" x14ac:dyDescent="0.25">
      <c r="B18">
        <v>233</v>
      </c>
      <c r="C18">
        <f t="shared" si="1"/>
        <v>233000</v>
      </c>
      <c r="D18">
        <v>3.8439999999999999</v>
      </c>
      <c r="E18">
        <v>0.30470000000000003</v>
      </c>
      <c r="F18">
        <f t="shared" si="2"/>
        <v>7.9266389177939656E-2</v>
      </c>
      <c r="G18">
        <v>-3.38</v>
      </c>
      <c r="H18">
        <f t="shared" si="3"/>
        <v>-3.3799999999999998E-6</v>
      </c>
      <c r="I18">
        <f t="shared" si="0"/>
        <v>-4.9482597568162117</v>
      </c>
      <c r="J18">
        <f t="shared" si="4"/>
        <v>-283.51440000000002</v>
      </c>
    </row>
    <row r="19" spans="2:16" x14ac:dyDescent="0.25">
      <c r="B19">
        <v>266</v>
      </c>
      <c r="C19">
        <f t="shared" si="1"/>
        <v>266000</v>
      </c>
      <c r="D19">
        <v>3.7810000000000001</v>
      </c>
      <c r="E19">
        <v>0.34370000000000001</v>
      </c>
      <c r="F19">
        <f t="shared" si="2"/>
        <v>9.0901877810103143E-2</v>
      </c>
      <c r="G19">
        <v>-3.02</v>
      </c>
      <c r="H19">
        <f t="shared" si="3"/>
        <v>-3.0199999999999999E-6</v>
      </c>
      <c r="I19">
        <f t="shared" si="0"/>
        <v>-5.0474084209635057</v>
      </c>
      <c r="J19">
        <f t="shared" si="4"/>
        <v>-289.1952</v>
      </c>
    </row>
    <row r="20" spans="2:16" x14ac:dyDescent="0.25">
      <c r="B20">
        <v>300</v>
      </c>
      <c r="C20">
        <f t="shared" si="1"/>
        <v>300000</v>
      </c>
      <c r="D20">
        <v>3.7810000000000001</v>
      </c>
      <c r="E20">
        <v>0.378</v>
      </c>
      <c r="F20">
        <f t="shared" si="2"/>
        <v>9.9973551970378202E-2</v>
      </c>
      <c r="G20">
        <v>-2.7</v>
      </c>
      <c r="H20">
        <f t="shared" si="3"/>
        <v>-2.7E-6</v>
      </c>
      <c r="I20">
        <f t="shared" si="0"/>
        <v>-5.0893800988154645</v>
      </c>
      <c r="J20">
        <f t="shared" si="4"/>
        <v>-291.59999999999997</v>
      </c>
      <c r="P20" t="s">
        <v>1</v>
      </c>
    </row>
    <row r="21" spans="2:16" x14ac:dyDescent="0.25">
      <c r="B21">
        <f>B20*(1/3)+B20</f>
        <v>400</v>
      </c>
      <c r="C21">
        <f t="shared" si="1"/>
        <v>400000</v>
      </c>
      <c r="D21">
        <v>3.6560000000000001</v>
      </c>
      <c r="E21">
        <v>0.47799999999999998</v>
      </c>
      <c r="F21">
        <f t="shared" si="2"/>
        <v>0.13074398249452954</v>
      </c>
      <c r="G21">
        <v>-2.02</v>
      </c>
      <c r="H21">
        <f t="shared" si="3"/>
        <v>-2.0200000000000001E-6</v>
      </c>
      <c r="I21">
        <f t="shared" si="0"/>
        <v>-5.0768137282011052</v>
      </c>
      <c r="J21">
        <f t="shared" si="4"/>
        <v>-290.88</v>
      </c>
    </row>
    <row r="22" spans="2:16" x14ac:dyDescent="0.25">
      <c r="B22">
        <v>500</v>
      </c>
      <c r="C22">
        <f t="shared" si="1"/>
        <v>500000</v>
      </c>
      <c r="D22">
        <v>3.5939999999999999</v>
      </c>
      <c r="E22">
        <v>0.56799999999999995</v>
      </c>
      <c r="F22">
        <f t="shared" si="2"/>
        <v>0.1580411797440178</v>
      </c>
      <c r="G22">
        <v>-1.66</v>
      </c>
      <c r="H22">
        <f t="shared" si="3"/>
        <v>-1.66E-6</v>
      </c>
      <c r="I22">
        <f t="shared" si="0"/>
        <v>-5.2150438049590573</v>
      </c>
      <c r="J22">
        <f t="shared" si="4"/>
        <v>-298.8</v>
      </c>
    </row>
    <row r="23" spans="2:16" x14ac:dyDescent="0.25">
      <c r="B23">
        <v>750</v>
      </c>
      <c r="C23">
        <f t="shared" si="1"/>
        <v>750000</v>
      </c>
      <c r="D23">
        <v>3.3439999999999999</v>
      </c>
      <c r="E23">
        <v>0.71799999999999997</v>
      </c>
      <c r="F23">
        <f t="shared" si="2"/>
        <v>0.21471291866028708</v>
      </c>
      <c r="G23">
        <v>-1.1599999999999999</v>
      </c>
      <c r="H23">
        <f t="shared" si="3"/>
        <v>-1.1599999999999999E-6</v>
      </c>
      <c r="I23">
        <f t="shared" si="0"/>
        <v>-5.4663712172462393</v>
      </c>
      <c r="J23">
        <f t="shared" si="4"/>
        <v>-313.19999999999993</v>
      </c>
    </row>
    <row r="24" spans="2:16" x14ac:dyDescent="0.25">
      <c r="B24">
        <v>1000</v>
      </c>
      <c r="C24">
        <f t="shared" si="1"/>
        <v>1000000</v>
      </c>
      <c r="D24">
        <v>3.1560000000000001</v>
      </c>
      <c r="E24">
        <v>0.80600000000000005</v>
      </c>
      <c r="F24">
        <f t="shared" si="2"/>
        <v>0.25538656527249681</v>
      </c>
      <c r="G24">
        <v>-0.89600000000000002</v>
      </c>
      <c r="H24">
        <f t="shared" si="3"/>
        <v>-8.9599999999999998E-7</v>
      </c>
      <c r="I24">
        <f t="shared" si="0"/>
        <v>-5.6297340352329091</v>
      </c>
      <c r="J24">
        <f t="shared" si="4"/>
        <v>-322.56</v>
      </c>
    </row>
    <row r="25" spans="2:16" x14ac:dyDescent="0.25">
      <c r="B25">
        <v>1250</v>
      </c>
      <c r="C25">
        <f t="shared" si="1"/>
        <v>1250000</v>
      </c>
      <c r="D25">
        <v>3.0310000000000001</v>
      </c>
      <c r="E25">
        <v>0.86</v>
      </c>
      <c r="F25">
        <f t="shared" si="2"/>
        <v>0.2837347410095678</v>
      </c>
      <c r="G25">
        <v>-0.74399999999999999</v>
      </c>
      <c r="H25">
        <f t="shared" si="3"/>
        <v>-7.4399999999999999E-7</v>
      </c>
      <c r="I25">
        <f t="shared" si="0"/>
        <v>-5.8433623356770159</v>
      </c>
      <c r="J25">
        <f t="shared" si="4"/>
        <v>-334.80000000000007</v>
      </c>
    </row>
    <row r="26" spans="2:16" x14ac:dyDescent="0.25">
      <c r="B26">
        <v>1500</v>
      </c>
      <c r="C26">
        <f t="shared" si="1"/>
        <v>1500000</v>
      </c>
      <c r="D26">
        <v>2.9689999999999999</v>
      </c>
      <c r="E26">
        <v>0.89300000000000002</v>
      </c>
      <c r="F26">
        <f t="shared" si="2"/>
        <v>0.3007746716066016</v>
      </c>
      <c r="G26">
        <v>-0.63800000000000001</v>
      </c>
      <c r="H26">
        <f t="shared" si="3"/>
        <v>-6.3799999999999997E-7</v>
      </c>
      <c r="I26">
        <f t="shared" si="0"/>
        <v>-6.0130083389708631</v>
      </c>
      <c r="J26">
        <f t="shared" si="4"/>
        <v>-344.51999999999992</v>
      </c>
    </row>
    <row r="27" spans="2:16" x14ac:dyDescent="0.25">
      <c r="B27">
        <v>1750</v>
      </c>
      <c r="C27">
        <f t="shared" si="1"/>
        <v>1750000</v>
      </c>
      <c r="D27">
        <v>2.9060000000000001</v>
      </c>
      <c r="E27">
        <v>0.91200000000000003</v>
      </c>
      <c r="F27">
        <f t="shared" si="2"/>
        <v>0.31383344803854096</v>
      </c>
      <c r="G27">
        <v>-0.55600000000000005</v>
      </c>
      <c r="H27">
        <f t="shared" si="3"/>
        <v>-5.5600000000000006E-7</v>
      </c>
      <c r="I27">
        <f t="shared" si="0"/>
        <v>-6.1135393038857391</v>
      </c>
      <c r="J27">
        <f t="shared" si="4"/>
        <v>-350.28000000000009</v>
      </c>
    </row>
    <row r="28" spans="2:16" x14ac:dyDescent="0.25">
      <c r="B28">
        <v>2000</v>
      </c>
      <c r="C28">
        <f t="shared" si="1"/>
        <v>2000000</v>
      </c>
      <c r="D28">
        <v>2.875</v>
      </c>
      <c r="E28">
        <v>0.92500000000000004</v>
      </c>
      <c r="F28">
        <f t="shared" si="2"/>
        <v>0.32173913043478264</v>
      </c>
      <c r="G28">
        <v>-0.49399999999999999</v>
      </c>
      <c r="H28">
        <f t="shared" si="3"/>
        <v>-4.9399999999999995E-7</v>
      </c>
      <c r="I28">
        <f t="shared" si="0"/>
        <v>-6.2077870834934314</v>
      </c>
      <c r="J28">
        <f t="shared" si="4"/>
        <v>-355.68</v>
      </c>
    </row>
    <row r="29" spans="2:16" x14ac:dyDescent="0.25">
      <c r="B29">
        <v>2500</v>
      </c>
      <c r="C29">
        <f t="shared" si="1"/>
        <v>2500000</v>
      </c>
      <c r="D29">
        <v>2.8439999999999999</v>
      </c>
      <c r="E29">
        <v>0.93700000000000006</v>
      </c>
      <c r="F29">
        <f t="shared" si="2"/>
        <v>0.32946554149085799</v>
      </c>
      <c r="G29">
        <v>-0.40799999999999997</v>
      </c>
      <c r="H29">
        <f t="shared" si="3"/>
        <v>-4.0799999999999995E-7</v>
      </c>
      <c r="I29">
        <f t="shared" si="0"/>
        <v>-6.4088490133231781</v>
      </c>
      <c r="J29">
        <f t="shared" si="4"/>
        <v>-367.2</v>
      </c>
    </row>
    <row r="30" spans="2:16" x14ac:dyDescent="0.25">
      <c r="B30">
        <v>3000</v>
      </c>
      <c r="C30">
        <f t="shared" si="1"/>
        <v>3000000</v>
      </c>
      <c r="D30">
        <v>2.8119999999999998</v>
      </c>
      <c r="E30">
        <v>0.93100000000000005</v>
      </c>
      <c r="F30">
        <f t="shared" si="2"/>
        <v>0.33108108108108114</v>
      </c>
      <c r="G30">
        <v>-0.34799999999999998</v>
      </c>
      <c r="H30">
        <f t="shared" si="3"/>
        <v>-3.4799999999999999E-7</v>
      </c>
      <c r="I30">
        <f t="shared" si="0"/>
        <v>-6.5596454606954868</v>
      </c>
      <c r="J30">
        <f t="shared" si="4"/>
        <v>-375.83999999999992</v>
      </c>
    </row>
    <row r="31" spans="2:16" x14ac:dyDescent="0.25">
      <c r="B31">
        <v>4000</v>
      </c>
      <c r="C31">
        <f t="shared" si="1"/>
        <v>4000000</v>
      </c>
      <c r="D31">
        <v>2.875</v>
      </c>
      <c r="E31">
        <v>0.91200000000000003</v>
      </c>
      <c r="F31">
        <f t="shared" si="2"/>
        <v>0.31721739130434784</v>
      </c>
      <c r="G31">
        <v>-0.28000000000000003</v>
      </c>
      <c r="H31">
        <f t="shared" si="3"/>
        <v>-2.8000000000000002E-7</v>
      </c>
      <c r="I31">
        <f t="shared" si="0"/>
        <v>-7.0371675440411376</v>
      </c>
      <c r="J31">
        <f t="shared" si="4"/>
        <v>-403.20000000000005</v>
      </c>
    </row>
    <row r="32" spans="2:16" x14ac:dyDescent="0.25">
      <c r="B32">
        <v>5000</v>
      </c>
      <c r="C32">
        <f t="shared" si="1"/>
        <v>5000000</v>
      </c>
      <c r="D32">
        <v>2.9060000000000001</v>
      </c>
      <c r="E32">
        <v>0.875</v>
      </c>
      <c r="F32">
        <f t="shared" si="2"/>
        <v>0.30110116999311765</v>
      </c>
      <c r="G32">
        <v>-0.22600000000000001</v>
      </c>
      <c r="H32">
        <f t="shared" si="3"/>
        <v>-2.2600000000000001E-7</v>
      </c>
      <c r="I32">
        <f t="shared" si="0"/>
        <v>-7.0999993971129332</v>
      </c>
      <c r="J32">
        <f t="shared" si="4"/>
        <v>-406.80000000000007</v>
      </c>
    </row>
    <row r="33" spans="2:10" x14ac:dyDescent="0.25">
      <c r="B33">
        <v>6000</v>
      </c>
      <c r="C33">
        <f t="shared" si="1"/>
        <v>6000000</v>
      </c>
      <c r="D33">
        <v>3</v>
      </c>
      <c r="E33">
        <v>0.84299999999999997</v>
      </c>
      <c r="F33">
        <f t="shared" si="2"/>
        <v>0.28099999999999997</v>
      </c>
      <c r="G33">
        <v>-0.19500000000000001</v>
      </c>
      <c r="H33">
        <f t="shared" si="3"/>
        <v>-1.9500000000000001E-7</v>
      </c>
      <c r="I33">
        <f t="shared" si="0"/>
        <v>-7.3513268094001152</v>
      </c>
      <c r="J33">
        <f t="shared" si="4"/>
        <v>-421.2</v>
      </c>
    </row>
    <row r="34" spans="2:10" x14ac:dyDescent="0.25">
      <c r="B34">
        <v>7000</v>
      </c>
      <c r="C34">
        <f t="shared" si="1"/>
        <v>7000000</v>
      </c>
      <c r="D34">
        <v>3.0310000000000001</v>
      </c>
      <c r="E34">
        <v>0.79300000000000004</v>
      </c>
      <c r="F34">
        <f t="shared" si="2"/>
        <v>0.26162982514021776</v>
      </c>
      <c r="G34">
        <v>-0.17100000000000001</v>
      </c>
      <c r="H34">
        <f t="shared" si="3"/>
        <v>-1.7100000000000001E-7</v>
      </c>
      <c r="I34">
        <f t="shared" si="0"/>
        <v>-7.520972812693965</v>
      </c>
      <c r="J34">
        <f t="shared" si="4"/>
        <v>-430.92</v>
      </c>
    </row>
    <row r="35" spans="2:10" x14ac:dyDescent="0.25">
      <c r="B35">
        <v>8000</v>
      </c>
      <c r="C35">
        <f t="shared" si="1"/>
        <v>8000000</v>
      </c>
      <c r="D35">
        <v>3.0310000000000001</v>
      </c>
      <c r="E35">
        <v>0.73399999999999999</v>
      </c>
      <c r="F35">
        <f t="shared" si="2"/>
        <v>0.24216430221049157</v>
      </c>
      <c r="G35">
        <v>-0.153</v>
      </c>
      <c r="H35">
        <f t="shared" si="3"/>
        <v>-1.5300000000000001E-7</v>
      </c>
      <c r="I35">
        <f t="shared" si="0"/>
        <v>-7.6906188159878148</v>
      </c>
      <c r="J35">
        <f t="shared" si="4"/>
        <v>-440.6400000000001</v>
      </c>
    </row>
    <row r="36" spans="2:10" x14ac:dyDescent="0.25">
      <c r="B36">
        <v>9000</v>
      </c>
      <c r="C36">
        <f t="shared" si="1"/>
        <v>9000000</v>
      </c>
      <c r="D36">
        <v>3.0310000000000001</v>
      </c>
      <c r="E36">
        <v>0.68</v>
      </c>
      <c r="F36">
        <f t="shared" si="2"/>
        <v>0.22434839986803035</v>
      </c>
      <c r="G36">
        <v>-0.13800000000000001</v>
      </c>
      <c r="H36">
        <f t="shared" si="3"/>
        <v>-1.3800000000000002E-7</v>
      </c>
      <c r="I36">
        <f t="shared" si="0"/>
        <v>-7.8037161515170475</v>
      </c>
      <c r="J36">
        <f t="shared" si="4"/>
        <v>-447.12000000000006</v>
      </c>
    </row>
    <row r="37" spans="2:10" x14ac:dyDescent="0.25">
      <c r="B37">
        <v>10000</v>
      </c>
      <c r="C37">
        <f t="shared" si="1"/>
        <v>10000000</v>
      </c>
      <c r="D37">
        <v>2.9689999999999999</v>
      </c>
      <c r="E37">
        <v>0.61199999999999999</v>
      </c>
      <c r="F37">
        <f t="shared" si="2"/>
        <v>0.20613001010441226</v>
      </c>
      <c r="G37">
        <v>-0.127</v>
      </c>
      <c r="H37">
        <f t="shared" si="3"/>
        <v>-1.2700000000000001E-7</v>
      </c>
      <c r="I37">
        <f t="shared" si="0"/>
        <v>-7.9796453401180756</v>
      </c>
      <c r="J37">
        <f t="shared" si="4"/>
        <v>-457.2000000000001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 Poikonen</dc:creator>
  <cp:lastModifiedBy>Illuminati</cp:lastModifiedBy>
  <dcterms:created xsi:type="dcterms:W3CDTF">2019-01-22T08:14:12Z</dcterms:created>
  <dcterms:modified xsi:type="dcterms:W3CDTF">2019-01-22T18:50:54Z</dcterms:modified>
</cp:coreProperties>
</file>