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Kaski\fys1\Kevät2018\"/>
    </mc:Choice>
  </mc:AlternateContent>
  <bookViews>
    <workbookView xWindow="0" yWindow="0" windowWidth="20160" windowHeight="8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B30" i="1"/>
  <c r="B29" i="1"/>
  <c r="B27" i="1"/>
  <c r="B26" i="1"/>
  <c r="F23" i="1"/>
  <c r="F22" i="1"/>
  <c r="B22" i="1"/>
  <c r="B21" i="1"/>
  <c r="B15" i="1"/>
  <c r="B14" i="1"/>
  <c r="B6" i="1"/>
  <c r="D6" i="1" s="1"/>
  <c r="F6" i="1" s="1"/>
  <c r="D5" i="1"/>
  <c r="F5" i="1" s="1"/>
  <c r="F8" i="1" l="1"/>
  <c r="F9" i="1" s="1"/>
</calcChain>
</file>

<file path=xl/sharedStrings.xml><?xml version="1.0" encoding="utf-8"?>
<sst xmlns="http://schemas.openxmlformats.org/spreadsheetml/2006/main" count="64" uniqueCount="48">
  <si>
    <t>Ekin= ½mv^2</t>
  </si>
  <si>
    <t>Epot = mgh</t>
  </si>
  <si>
    <t xml:space="preserve">Auto: </t>
  </si>
  <si>
    <t>alkunop.</t>
  </si>
  <si>
    <t>km/h</t>
  </si>
  <si>
    <t>massa</t>
  </si>
  <si>
    <t>kg</t>
  </si>
  <si>
    <t>SI-muotoon:</t>
  </si>
  <si>
    <t>m/s</t>
  </si>
  <si>
    <t>Ekin:</t>
  </si>
  <si>
    <t>J</t>
  </si>
  <si>
    <t>Muutos:</t>
  </si>
  <si>
    <t>=</t>
  </si>
  <si>
    <t>kJ</t>
  </si>
  <si>
    <t>Loppunopeus:</t>
  </si>
  <si>
    <t>Kineettinen energia ja kiihdytystilanne:</t>
  </si>
  <si>
    <t>Nostetaan massaa ylöspäin: Potentiaalienergia</t>
  </si>
  <si>
    <t>Nostokorkeus</t>
  </si>
  <si>
    <t>m</t>
  </si>
  <si>
    <t>Epot:</t>
  </si>
  <si>
    <t>Vertaillaan sähköenergiaan</t>
  </si>
  <si>
    <t>talossa 16A:n sulake</t>
  </si>
  <si>
    <t>Virta:</t>
  </si>
  <si>
    <t>A</t>
  </si>
  <si>
    <t>Jännitteen tehollisarvo:</t>
  </si>
  <si>
    <t>V</t>
  </si>
  <si>
    <t>Teho seinästä: P=U*I=</t>
  </si>
  <si>
    <t>W</t>
  </si>
  <si>
    <t>E = P*t, t=E/P</t>
  </si>
  <si>
    <t>s</t>
  </si>
  <si>
    <t>Verrataan bensiiniin</t>
  </si>
  <si>
    <t>tiheys:</t>
  </si>
  <si>
    <t>kg/l</t>
  </si>
  <si>
    <t>energiasisältö:</t>
  </si>
  <si>
    <t>MJ/kg</t>
  </si>
  <si>
    <t>Tankataan 1 litra:</t>
  </si>
  <si>
    <r>
      <t xml:space="preserve">roo = m/V, </t>
    </r>
    <r>
      <rPr>
        <b/>
        <u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=V*roo=</t>
    </r>
  </si>
  <si>
    <t>energiaa:</t>
  </si>
  <si>
    <t>Nostokorkeus:</t>
  </si>
  <si>
    <t>Sähköllä lataus:</t>
  </si>
  <si>
    <t>Eli yksi litraa polttoainetta on yli 2 tunnin lataus!</t>
  </si>
  <si>
    <t>Paristo:</t>
  </si>
  <si>
    <t>mAh</t>
  </si>
  <si>
    <t>Ah</t>
  </si>
  <si>
    <t>Jännite:</t>
  </si>
  <si>
    <t>E=Q*U = I*V*t</t>
  </si>
  <si>
    <t>As</t>
  </si>
  <si>
    <t>E=mgh eli h=E/(m*g)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</si>
</sst>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B13" zoomScale="200" zoomScaleNormal="200" workbookViewId="0">
      <selection activeCell="H24" sqref="H24"/>
    </sheetView>
  </sheetViews>
  <sheetFormatPr defaultRowHeight="15" x14ac:dyDescent="0.25"/>
  <cols>
    <col min="1" max="1" width="21" customWidth="1"/>
    <col min="4" max="4" width="11.42578125" customWidth="1"/>
    <col min="5" max="5" width="20.5703125" customWidth="1"/>
    <col min="6" max="6" width="12.71093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s="3" t="s">
        <v>15</v>
      </c>
    </row>
    <row r="4" spans="1:10" ht="15.75" thickBot="1" x14ac:dyDescent="0.3">
      <c r="A4" t="s">
        <v>2</v>
      </c>
      <c r="D4" s="2" t="s">
        <v>7</v>
      </c>
      <c r="F4" t="s">
        <v>9</v>
      </c>
    </row>
    <row r="5" spans="1:10" ht="15.75" thickBot="1" x14ac:dyDescent="0.3">
      <c r="A5" t="s">
        <v>3</v>
      </c>
      <c r="B5" s="4">
        <v>50</v>
      </c>
      <c r="C5" t="s">
        <v>4</v>
      </c>
      <c r="D5">
        <f>B5*1000/(60*60)</f>
        <v>13.888888888888889</v>
      </c>
      <c r="E5" s="1" t="s">
        <v>8</v>
      </c>
      <c r="F5">
        <f>0.5*$D$7*D5^2</f>
        <v>125385.8024691358</v>
      </c>
      <c r="G5" t="s">
        <v>10</v>
      </c>
    </row>
    <row r="6" spans="1:10" x14ac:dyDescent="0.25">
      <c r="A6" t="s">
        <v>14</v>
      </c>
      <c r="B6">
        <f>B5+40</f>
        <v>90</v>
      </c>
      <c r="C6" t="s">
        <v>4</v>
      </c>
      <c r="D6">
        <f>B6*1000/(60*60)</f>
        <v>25</v>
      </c>
      <c r="E6" s="1" t="s">
        <v>8</v>
      </c>
      <c r="F6">
        <f>0.5*$D$7*D6^2</f>
        <v>406250</v>
      </c>
      <c r="G6" t="s">
        <v>10</v>
      </c>
      <c r="I6">
        <v>120.37037037037037</v>
      </c>
      <c r="J6" t="s">
        <v>13</v>
      </c>
    </row>
    <row r="7" spans="1:10" x14ac:dyDescent="0.25">
      <c r="A7" t="s">
        <v>5</v>
      </c>
      <c r="D7">
        <v>1300</v>
      </c>
      <c r="E7" t="s">
        <v>6</v>
      </c>
    </row>
    <row r="8" spans="1:10" x14ac:dyDescent="0.25">
      <c r="E8" t="s">
        <v>11</v>
      </c>
      <c r="F8">
        <f>F6-F5</f>
        <v>280864.19753086421</v>
      </c>
      <c r="G8" t="s">
        <v>10</v>
      </c>
    </row>
    <row r="9" spans="1:10" x14ac:dyDescent="0.25">
      <c r="E9" s="1" t="s">
        <v>12</v>
      </c>
      <c r="F9" s="2">
        <f>F8/1000</f>
        <v>280.8641975308642</v>
      </c>
      <c r="G9" t="s">
        <v>13</v>
      </c>
    </row>
    <row r="11" spans="1:10" x14ac:dyDescent="0.25">
      <c r="A11" s="3" t="s">
        <v>16</v>
      </c>
    </row>
    <row r="12" spans="1:10" x14ac:dyDescent="0.25">
      <c r="A12" t="s">
        <v>5</v>
      </c>
      <c r="B12">
        <v>1300</v>
      </c>
      <c r="C12" t="s">
        <v>6</v>
      </c>
    </row>
    <row r="13" spans="1:10" x14ac:dyDescent="0.25">
      <c r="A13" t="s">
        <v>17</v>
      </c>
      <c r="B13">
        <v>20</v>
      </c>
      <c r="C13" t="s">
        <v>18</v>
      </c>
    </row>
    <row r="14" spans="1:10" x14ac:dyDescent="0.25">
      <c r="A14" t="s">
        <v>19</v>
      </c>
      <c r="B14">
        <f>B12*9.81*B13</f>
        <v>255060</v>
      </c>
      <c r="C14" t="s">
        <v>10</v>
      </c>
    </row>
    <row r="15" spans="1:10" x14ac:dyDescent="0.25">
      <c r="B15" s="2">
        <f>B14/1000</f>
        <v>255.06</v>
      </c>
      <c r="C15" t="s">
        <v>13</v>
      </c>
    </row>
    <row r="17" spans="1:8" x14ac:dyDescent="0.25">
      <c r="A17" s="3" t="s">
        <v>20</v>
      </c>
      <c r="E17" s="3" t="s">
        <v>30</v>
      </c>
    </row>
    <row r="18" spans="1:8" x14ac:dyDescent="0.25">
      <c r="A18" t="s">
        <v>21</v>
      </c>
      <c r="E18" t="s">
        <v>31</v>
      </c>
      <c r="F18">
        <v>0.75</v>
      </c>
      <c r="G18" t="s">
        <v>32</v>
      </c>
    </row>
    <row r="19" spans="1:8" x14ac:dyDescent="0.25">
      <c r="A19" t="s">
        <v>22</v>
      </c>
      <c r="B19">
        <v>16</v>
      </c>
      <c r="C19" t="s">
        <v>23</v>
      </c>
      <c r="E19" t="s">
        <v>33</v>
      </c>
      <c r="F19">
        <v>43</v>
      </c>
      <c r="G19" t="s">
        <v>34</v>
      </c>
    </row>
    <row r="20" spans="1:8" x14ac:dyDescent="0.25">
      <c r="A20" t="s">
        <v>24</v>
      </c>
      <c r="B20">
        <v>230</v>
      </c>
      <c r="C20" t="s">
        <v>25</v>
      </c>
    </row>
    <row r="21" spans="1:8" x14ac:dyDescent="0.25">
      <c r="A21" t="s">
        <v>26</v>
      </c>
      <c r="B21">
        <f>B20*B19</f>
        <v>3680</v>
      </c>
      <c r="C21" t="s">
        <v>27</v>
      </c>
      <c r="E21" t="s">
        <v>35</v>
      </c>
      <c r="F21">
        <v>1</v>
      </c>
    </row>
    <row r="22" spans="1:8" x14ac:dyDescent="0.25">
      <c r="A22" t="s">
        <v>28</v>
      </c>
      <c r="B22" s="3">
        <f>B14/B21</f>
        <v>69.309782608695656</v>
      </c>
      <c r="C22" s="3" t="s">
        <v>29</v>
      </c>
      <c r="E22" t="s">
        <v>36</v>
      </c>
      <c r="F22">
        <f>F21*F18</f>
        <v>0.75</v>
      </c>
      <c r="G22" t="s">
        <v>6</v>
      </c>
    </row>
    <row r="23" spans="1:8" x14ac:dyDescent="0.25">
      <c r="E23" s="3" t="s">
        <v>37</v>
      </c>
      <c r="F23" s="3">
        <f>F19*10^6*F22</f>
        <v>32250000</v>
      </c>
      <c r="G23" s="3" t="s">
        <v>10</v>
      </c>
      <c r="H23" t="s">
        <v>47</v>
      </c>
    </row>
    <row r="24" spans="1:8" x14ac:dyDescent="0.25">
      <c r="E24" t="s">
        <v>38</v>
      </c>
      <c r="F24" s="3">
        <f>F23/(B12*9.81)</f>
        <v>2528.8167490002352</v>
      </c>
      <c r="G24" t="s">
        <v>18</v>
      </c>
    </row>
    <row r="25" spans="1:8" x14ac:dyDescent="0.25">
      <c r="A25" t="s">
        <v>41</v>
      </c>
      <c r="B25">
        <v>2600</v>
      </c>
      <c r="C25" t="s">
        <v>42</v>
      </c>
      <c r="E25" t="s">
        <v>39</v>
      </c>
      <c r="F25">
        <f>F23/B21</f>
        <v>8763.5869565217399</v>
      </c>
      <c r="G25" t="s">
        <v>29</v>
      </c>
    </row>
    <row r="26" spans="1:8" x14ac:dyDescent="0.25">
      <c r="B26">
        <f>B25*10^-3</f>
        <v>2.6</v>
      </c>
      <c r="C26" t="s">
        <v>43</v>
      </c>
      <c r="E26" t="s">
        <v>40</v>
      </c>
    </row>
    <row r="27" spans="1:8" x14ac:dyDescent="0.25">
      <c r="B27">
        <f>B26*3600</f>
        <v>9360</v>
      </c>
      <c r="C27" t="s">
        <v>46</v>
      </c>
    </row>
    <row r="28" spans="1:8" x14ac:dyDescent="0.25">
      <c r="A28" t="s">
        <v>44</v>
      </c>
      <c r="B28">
        <v>1.5</v>
      </c>
      <c r="C28" t="s">
        <v>25</v>
      </c>
    </row>
    <row r="29" spans="1:8" x14ac:dyDescent="0.25">
      <c r="A29" t="s">
        <v>45</v>
      </c>
      <c r="B29">
        <f>B27*B28</f>
        <v>14040</v>
      </c>
      <c r="C29" t="s">
        <v>10</v>
      </c>
    </row>
    <row r="30" spans="1:8" x14ac:dyDescent="0.25">
      <c r="B30" s="2">
        <f>B29/1000</f>
        <v>14.04</v>
      </c>
      <c r="C30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Jaakko Kaski</dc:creator>
  <cp:lastModifiedBy>Jaakko Kaski</cp:lastModifiedBy>
  <dcterms:created xsi:type="dcterms:W3CDTF">2018-02-16T09:34:40Z</dcterms:created>
  <dcterms:modified xsi:type="dcterms:W3CDTF">2018-02-16T10:17:25Z</dcterms:modified>
</cp:coreProperties>
</file>