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895" windowHeight="10170"/>
  </bookViews>
  <sheets>
    <sheet name="KRP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9" i="1"/>
  <c r="F28"/>
  <c r="F30" s="1"/>
  <c r="D6"/>
  <c r="D5"/>
  <c r="G11" l="1"/>
  <c r="G16"/>
  <c r="G17"/>
  <c r="G18"/>
  <c r="G19"/>
  <c r="G20"/>
  <c r="G21"/>
  <c r="G15"/>
  <c r="G14"/>
  <c r="G13"/>
  <c r="F13"/>
  <c r="F11"/>
  <c r="G10"/>
  <c r="F10"/>
  <c r="G12"/>
  <c r="F12"/>
  <c r="F9"/>
  <c r="F22" s="1"/>
  <c r="C7"/>
  <c r="D7" s="1"/>
  <c r="G9" l="1"/>
  <c r="G22" s="1"/>
  <c r="F5"/>
  <c r="G5"/>
  <c r="G6" l="1"/>
  <c r="G7" s="1"/>
  <c r="G23" s="1"/>
  <c r="F6"/>
  <c r="F7" s="1"/>
  <c r="F23" s="1"/>
</calcChain>
</file>

<file path=xl/sharedStrings.xml><?xml version="1.0" encoding="utf-8"?>
<sst xmlns="http://schemas.openxmlformats.org/spreadsheetml/2006/main" count="43" uniqueCount="36">
  <si>
    <t>Liikevaihto</t>
  </si>
  <si>
    <t>Myyntikate</t>
  </si>
  <si>
    <t>Kikut</t>
  </si>
  <si>
    <t>Mukut</t>
  </si>
  <si>
    <t>YEL</t>
  </si>
  <si>
    <t>Palkat (yrittäjä)</t>
  </si>
  <si>
    <t>Palkat (tt)</t>
  </si>
  <si>
    <t>Tyel</t>
  </si>
  <si>
    <t>Yrittäjän sv</t>
  </si>
  <si>
    <t>Vuokra</t>
  </si>
  <si>
    <t>Kiinteistökulut</t>
  </si>
  <si>
    <t>Markkinointi</t>
  </si>
  <si>
    <t>Huolto, korjaus</t>
  </si>
  <si>
    <t>Autokulut</t>
  </si>
  <si>
    <t>Toimistokulut</t>
  </si>
  <si>
    <t>Kirjanpito</t>
  </si>
  <si>
    <t>Muut kikut</t>
  </si>
  <si>
    <t>Käyttökate</t>
  </si>
  <si>
    <t>kk</t>
  </si>
  <si>
    <t>Vuosi</t>
  </si>
  <si>
    <t>%</t>
  </si>
  <si>
    <t>lkm</t>
  </si>
  <si>
    <t>Palkka</t>
  </si>
  <si>
    <t>Työtulo</t>
  </si>
  <si>
    <t>Kikut yhteensä</t>
  </si>
  <si>
    <t>Vaihe 1. Määritä kikut!</t>
  </si>
  <si>
    <t>Vaihe 2. Määritä myyntikateprosentti!</t>
  </si>
  <si>
    <t>Vaihe 3. Määritä tuotteen/palvelun veroton yksikkö hinta</t>
  </si>
  <si>
    <t>€/kpl</t>
  </si>
  <si>
    <t xml:space="preserve">Vaihe 4. Krp kappaleina </t>
  </si>
  <si>
    <t>Esimerkki kriittisen pisteen laskemisesta:</t>
  </si>
  <si>
    <t>Laskelmassa liikkeelle alhaalta ylöspäin</t>
  </si>
  <si>
    <t>Myyntipäiviä kuukaudessa</t>
  </si>
  <si>
    <t>Krp:n myynti/kk</t>
  </si>
  <si>
    <t>Krp:n myynti/vuosi</t>
  </si>
  <si>
    <t>Krp:n myynti/päivä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</si>
</sst>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1" fontId="0" fillId="0" borderId="0" xfId="0" applyNumberFormat="1" applyBorder="1"/>
    <xf numFmtId="0" fontId="0" fillId="0" borderId="0" xfId="0" applyBorder="1"/>
    <xf numFmtId="1" fontId="1" fillId="0" borderId="0" xfId="0" applyNumberFormat="1" applyFont="1" applyBorder="1"/>
    <xf numFmtId="1" fontId="0" fillId="0" borderId="2" xfId="0" applyNumberFormat="1" applyBorder="1"/>
    <xf numFmtId="0" fontId="0" fillId="0" borderId="2" xfId="0" applyBorder="1"/>
    <xf numFmtId="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I32" sqref="I32"/>
    </sheetView>
  </sheetViews>
  <sheetFormatPr defaultRowHeight="15"/>
  <cols>
    <col min="1" max="1" width="18.28515625" customWidth="1"/>
    <col min="6" max="6" width="11.5703125" bestFit="1" customWidth="1"/>
    <col min="7" max="7" width="9.5703125" bestFit="1" customWidth="1"/>
  </cols>
  <sheetData>
    <row r="1" spans="1:14">
      <c r="A1" s="2" t="s">
        <v>30</v>
      </c>
    </row>
    <row r="2" spans="1:14">
      <c r="A2" t="s">
        <v>31</v>
      </c>
    </row>
    <row r="4" spans="1:14">
      <c r="F4" t="s">
        <v>18</v>
      </c>
      <c r="G4" t="s">
        <v>19</v>
      </c>
    </row>
    <row r="5" spans="1:14">
      <c r="A5" s="2" t="s">
        <v>0</v>
      </c>
      <c r="B5" t="s">
        <v>20</v>
      </c>
      <c r="C5">
        <v>100</v>
      </c>
      <c r="D5">
        <f>C5/100</f>
        <v>1</v>
      </c>
      <c r="F5" s="1">
        <f>F22/D7</f>
        <v>20375</v>
      </c>
      <c r="G5" s="1">
        <f>G22/D7</f>
        <v>244500</v>
      </c>
    </row>
    <row r="6" spans="1:14" ht="15.75" thickBot="1">
      <c r="A6" s="3" t="s">
        <v>3</v>
      </c>
      <c r="B6" s="4" t="s">
        <v>20</v>
      </c>
      <c r="C6" s="4">
        <v>20</v>
      </c>
      <c r="D6" s="4">
        <f t="shared" ref="D6:D7" si="0">C6/100</f>
        <v>0.2</v>
      </c>
      <c r="E6" s="4"/>
      <c r="F6" s="5">
        <f>F5*D6</f>
        <v>4075</v>
      </c>
      <c r="G6" s="5">
        <f>G5*D6</f>
        <v>48900</v>
      </c>
      <c r="K6" s="2" t="s">
        <v>26</v>
      </c>
      <c r="L6" s="2"/>
      <c r="M6" s="2"/>
      <c r="N6" s="2"/>
    </row>
    <row r="7" spans="1:14">
      <c r="A7" s="2" t="s">
        <v>1</v>
      </c>
      <c r="B7" t="s">
        <v>20</v>
      </c>
      <c r="C7">
        <f>100-C6</f>
        <v>80</v>
      </c>
      <c r="D7">
        <f t="shared" si="0"/>
        <v>0.8</v>
      </c>
      <c r="F7" s="1">
        <f>F5-F6</f>
        <v>16300</v>
      </c>
      <c r="G7" s="1">
        <f>G5-G6</f>
        <v>195600</v>
      </c>
    </row>
    <row r="8" spans="1:14">
      <c r="A8" s="2" t="s">
        <v>2</v>
      </c>
      <c r="F8" s="1"/>
      <c r="G8" s="1"/>
    </row>
    <row r="9" spans="1:14">
      <c r="A9" t="s">
        <v>5</v>
      </c>
      <c r="B9" t="s">
        <v>21</v>
      </c>
      <c r="C9">
        <v>1</v>
      </c>
      <c r="D9" t="s">
        <v>22</v>
      </c>
      <c r="E9" s="1">
        <v>2500</v>
      </c>
      <c r="F9" s="1">
        <f>C9*E9</f>
        <v>2500</v>
      </c>
      <c r="G9" s="1">
        <f>F9*12</f>
        <v>30000</v>
      </c>
      <c r="H9" t="s">
        <v>23</v>
      </c>
      <c r="I9" s="1">
        <v>25000</v>
      </c>
      <c r="K9" s="2" t="s">
        <v>25</v>
      </c>
      <c r="L9" s="2"/>
      <c r="M9" s="2"/>
    </row>
    <row r="10" spans="1:14">
      <c r="A10" t="s">
        <v>4</v>
      </c>
      <c r="B10" t="s">
        <v>20</v>
      </c>
      <c r="C10">
        <v>22</v>
      </c>
      <c r="E10" s="1"/>
      <c r="F10" s="1">
        <f>I9/12*0.22</f>
        <v>458.33333333333337</v>
      </c>
      <c r="G10" s="1">
        <f>F10*12</f>
        <v>5500</v>
      </c>
    </row>
    <row r="11" spans="1:14">
      <c r="A11" t="s">
        <v>8</v>
      </c>
      <c r="B11" t="s">
        <v>20</v>
      </c>
      <c r="C11">
        <v>2</v>
      </c>
      <c r="E11" s="1"/>
      <c r="F11" s="1">
        <f>I9*0.02/12</f>
        <v>41.666666666666664</v>
      </c>
      <c r="G11" s="1">
        <f>F11*12</f>
        <v>500</v>
      </c>
    </row>
    <row r="12" spans="1:14">
      <c r="A12" t="s">
        <v>6</v>
      </c>
      <c r="B12" t="s">
        <v>21</v>
      </c>
      <c r="C12">
        <v>3</v>
      </c>
      <c r="D12" t="s">
        <v>22</v>
      </c>
      <c r="E12" s="1">
        <v>2000</v>
      </c>
      <c r="F12" s="1">
        <f>C12*E12</f>
        <v>6000</v>
      </c>
      <c r="G12" s="1">
        <f>F12*12</f>
        <v>72000</v>
      </c>
    </row>
    <row r="13" spans="1:14">
      <c r="A13" t="s">
        <v>7</v>
      </c>
      <c r="B13" t="s">
        <v>20</v>
      </c>
      <c r="C13">
        <v>30</v>
      </c>
      <c r="F13" s="1">
        <f>F12*0.3</f>
        <v>1800</v>
      </c>
      <c r="G13" s="1">
        <f>F13*12</f>
        <v>21600</v>
      </c>
    </row>
    <row r="14" spans="1:14">
      <c r="A14" t="s">
        <v>9</v>
      </c>
      <c r="F14" s="1">
        <v>2000</v>
      </c>
      <c r="G14" s="1">
        <f>12*F14</f>
        <v>24000</v>
      </c>
    </row>
    <row r="15" spans="1:14">
      <c r="A15" t="s">
        <v>10</v>
      </c>
      <c r="F15" s="1">
        <v>1000</v>
      </c>
      <c r="G15" s="1">
        <f>12*F15</f>
        <v>12000</v>
      </c>
    </row>
    <row r="16" spans="1:14">
      <c r="A16" t="s">
        <v>11</v>
      </c>
      <c r="F16" s="1">
        <v>200</v>
      </c>
      <c r="G16" s="1">
        <f t="shared" ref="G16:G21" si="1">12*F16</f>
        <v>2400</v>
      </c>
    </row>
    <row r="17" spans="1:8">
      <c r="A17" t="s">
        <v>12</v>
      </c>
      <c r="F17" s="1">
        <v>800</v>
      </c>
      <c r="G17" s="1">
        <f t="shared" si="1"/>
        <v>9600</v>
      </c>
    </row>
    <row r="18" spans="1:8">
      <c r="A18" t="s">
        <v>13</v>
      </c>
      <c r="F18" s="1">
        <v>0</v>
      </c>
      <c r="G18" s="1">
        <f t="shared" si="1"/>
        <v>0</v>
      </c>
    </row>
    <row r="19" spans="1:8">
      <c r="A19" t="s">
        <v>14</v>
      </c>
      <c r="F19" s="1">
        <v>500</v>
      </c>
      <c r="G19" s="1">
        <f t="shared" si="1"/>
        <v>6000</v>
      </c>
    </row>
    <row r="20" spans="1:8">
      <c r="A20" t="s">
        <v>15</v>
      </c>
      <c r="F20" s="1">
        <v>500</v>
      </c>
      <c r="G20" s="1">
        <f t="shared" si="1"/>
        <v>6000</v>
      </c>
    </row>
    <row r="21" spans="1:8">
      <c r="A21" t="s">
        <v>16</v>
      </c>
      <c r="F21" s="1">
        <v>500</v>
      </c>
      <c r="G21" s="1">
        <f t="shared" si="1"/>
        <v>6000</v>
      </c>
    </row>
    <row r="22" spans="1:8" ht="15.75" thickBot="1">
      <c r="A22" s="3" t="s">
        <v>24</v>
      </c>
      <c r="B22" s="4"/>
      <c r="C22" s="4"/>
      <c r="D22" s="4"/>
      <c r="E22" s="4"/>
      <c r="F22" s="5">
        <f>SUM(F9:F21)</f>
        <v>16300</v>
      </c>
      <c r="G22" s="5">
        <f>SUM(G9:G21)</f>
        <v>195600</v>
      </c>
    </row>
    <row r="23" spans="1:8">
      <c r="A23" s="2" t="s">
        <v>17</v>
      </c>
      <c r="F23" s="1">
        <f>F7-F22</f>
        <v>0</v>
      </c>
      <c r="G23" s="1">
        <f>G7-G22</f>
        <v>0</v>
      </c>
    </row>
    <row r="24" spans="1:8" ht="15.75" thickBot="1"/>
    <row r="25" spans="1:8" ht="15.75" thickBot="1">
      <c r="A25" s="2" t="s">
        <v>27</v>
      </c>
      <c r="F25" s="2" t="s">
        <v>28</v>
      </c>
      <c r="G25" s="10">
        <v>29</v>
      </c>
    </row>
    <row r="26" spans="1:8" ht="15.75" thickBot="1"/>
    <row r="27" spans="1:8" ht="15.75" thickBot="1">
      <c r="A27" s="2" t="s">
        <v>29</v>
      </c>
      <c r="C27" s="2" t="s">
        <v>32</v>
      </c>
      <c r="D27" s="6"/>
      <c r="E27" s="2"/>
      <c r="F27" s="9">
        <v>21</v>
      </c>
    </row>
    <row r="28" spans="1:8" ht="15.75" thickBot="1">
      <c r="C28" s="2" t="s">
        <v>33</v>
      </c>
      <c r="E28" s="7"/>
      <c r="F28" s="11">
        <f>F5/G25</f>
        <v>702.58620689655174</v>
      </c>
      <c r="H28" s="8"/>
    </row>
    <row r="29" spans="1:8" ht="15.75" thickBot="1">
      <c r="C29" s="2" t="s">
        <v>34</v>
      </c>
      <c r="F29" s="9">
        <f>G5/G25</f>
        <v>8431.0344827586214</v>
      </c>
    </row>
    <row r="30" spans="1:8" ht="15.75" thickBot="1">
      <c r="C30" s="2" t="s">
        <v>35</v>
      </c>
      <c r="F30" s="9">
        <f>F28/F27</f>
        <v>33.456486042692937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KRP</vt:lpstr>
      <vt:lpstr>Sheet2</vt:lpstr>
      <vt:lpstr>Sheet3</vt:lpstr>
    </vt:vector>
  </TitlesOfParts>
  <Company>ammattikorkeakoulu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2010-10-04T13:17:44Z</dcterms:created>
  <dcterms:modified xsi:type="dcterms:W3CDTF">2010-10-04T16:29:36Z</dcterms:modified>
</cp:coreProperties>
</file>