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<sst xmlns="http://schemas.openxmlformats.org/spreadsheetml/2006/main" count="34" uniqueCount="24">
  <si>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t xml:space="preserve">Расход электроэнергии за</t>
  </si>
  <si>
    <t xml:space="preserve">Месяц 2022 года</t>
  </si>
  <si>
    <t xml:space="preserve">Тип БУ, зав.№</t>
  </si>
  <si>
    <t xml:space="preserve">Месторождение</t>
  </si>
  <si>
    <t xml:space="preserve">Куст №</t>
  </si>
  <si>
    <t xml:space="preserve">Скважина</t>
  </si>
  <si>
    <t xml:space="preserve">Дата бурения скважины</t>
  </si>
  <si>
    <t xml:space="preserve">расход по дням месяца, квт-час</t>
  </si>
  <si>
    <t xml:space="preserve">ИТОГО
 за месяц, 
квт-час</t>
  </si>
  <si>
    <t xml:space="preserve">Мощность,
квт</t>
  </si>
  <si>
    <t xml:space="preserve">начало</t>
  </si>
  <si>
    <t xml:space="preserve">конец</t>
  </si>
  <si>
    <t xml:space="preserve">бурение</t>
  </si>
  <si>
    <t xml:space="preserve">Итого по скважине</t>
  </si>
  <si>
    <t xml:space="preserve">ПЗР к бурению</t>
  </si>
  <si>
    <t xml:space="preserve">переход</t>
  </si>
  <si>
    <t xml:space="preserve">ВСЕГО за месяц</t>
  </si>
  <si>
    <t xml:space="preserve">Примечание: Третья ценовая категория (от 670 кВт до 10 МВт), СН2</t>
  </si>
  <si>
    <t xml:space="preserve">Представитель ООО "РН-Энерго"</t>
  </si>
  <si>
    <t xml:space="preserve">(Ф.И.О.)</t>
  </si>
  <si>
    <t xml:space="preserve">Главный энергетик НФ ООО "РН-Бурение"</t>
  </si>
  <si>
    <t xml:space="preserve">Согласованы даты начала и </t>
  </si>
  <si>
    <t xml:space="preserve">окончания бурения скважин:</t>
  </si>
  <si>
    <t xml:space="preserve">Представитель ООО "РН-Юганскнефтегаз"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</si>
</sst>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#,##0_ ;[RED]\-#,##0\ 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204"/>
    </font>
    <font>
      <b val="true"/>
      <sz val="10"/>
      <color rgb="FF0000FF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1"/>
      <color rgb="FF0000FF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8"/>
      <color rgb="FF0000FF"/>
      <name val="Arial"/>
      <family val="2"/>
      <charset val="204"/>
    </font>
    <font>
      <sz val="11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9C3"/>
        <bgColor rgb="FFC0C0C0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2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true" indent="4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7" activeCellId="0" sqref="E4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3.43"/>
    <col collapsed="false" customWidth="true" hidden="false" outlineLevel="0" max="3" min="3" style="0" width="21.85"/>
    <col collapsed="false" customWidth="true" hidden="false" outlineLevel="0" max="4" min="4" style="0" width="21.43"/>
    <col collapsed="false" customWidth="true" hidden="false" outlineLevel="0" max="5" min="5" style="0" width="9"/>
    <col collapsed="false" customWidth="true" hidden="false" outlineLevel="0" max="6" min="6" style="0" width="8.43"/>
    <col collapsed="false" customWidth="true" hidden="false" outlineLevel="0" max="7" min="7" style="0" width="8.14"/>
    <col collapsed="false" customWidth="true" hidden="false" outlineLevel="0" max="8" min="8" style="0" width="8.85"/>
    <col collapsed="false" customWidth="true" hidden="false" outlineLevel="0" max="10" min="10" style="0" width="9"/>
    <col collapsed="false" customWidth="true" hidden="false" outlineLevel="0" max="11" min="11" style="0" width="8.14"/>
    <col collapsed="false" customWidth="true" hidden="false" outlineLevel="0" max="12" min="12" style="0" width="8.28"/>
    <col collapsed="false" customWidth="true" hidden="false" outlineLevel="0" max="13" min="13" style="0" width="8"/>
    <col collapsed="false" customWidth="true" hidden="false" outlineLevel="0" max="14" min="14" style="0" width="9"/>
    <col collapsed="false" customWidth="true" hidden="false" outlineLevel="0" max="15" min="15" style="0" width="8.14"/>
    <col collapsed="false" customWidth="true" hidden="false" outlineLevel="0" max="16" min="16" style="0" width="8.7"/>
    <col collapsed="false" customWidth="true" hidden="false" outlineLevel="0" max="17" min="17" style="0" width="8.28"/>
    <col collapsed="false" customWidth="true" hidden="false" outlineLevel="0" max="19" min="19" style="0" width="8.28"/>
    <col collapsed="false" customWidth="true" hidden="false" outlineLevel="0" max="21" min="20" style="0" width="8.14"/>
    <col collapsed="false" customWidth="true" hidden="false" outlineLevel="0" max="22" min="22" style="0" width="7.85"/>
    <col collapsed="false" customWidth="true" hidden="false" outlineLevel="0" max="23" min="23" style="0" width="8.7"/>
    <col collapsed="false" customWidth="true" hidden="false" outlineLevel="0" max="24" min="24" style="0" width="8.85"/>
    <col collapsed="false" customWidth="true" hidden="false" outlineLevel="0" max="26" min="25" style="0" width="8.28"/>
    <col collapsed="false" customWidth="true" hidden="false" outlineLevel="0" max="28" min="27" style="0" width="8"/>
    <col collapsed="false" customWidth="true" hidden="false" outlineLevel="0" max="29" min="29" style="0" width="8.28"/>
    <col collapsed="false" customWidth="true" hidden="false" outlineLevel="0" max="31" min="30" style="0" width="7.7"/>
    <col collapsed="false" customWidth="true" hidden="false" outlineLevel="0" max="32" min="32" style="0" width="8.7"/>
    <col collapsed="false" customWidth="true" hidden="false" outlineLevel="0" max="33" min="33" style="0" width="8.85"/>
    <col collapsed="false" customWidth="true" hidden="false" outlineLevel="0" max="34" min="34" style="0" width="7.7"/>
    <col collapsed="false" customWidth="true" hidden="false" outlineLevel="0" max="35" min="35" style="0" width="6.7"/>
    <col collapsed="false" customWidth="true" hidden="false" outlineLevel="0" max="36" min="36" style="0" width="10.43"/>
    <col collapsed="false" customWidth="true" hidden="false" outlineLevel="0" max="37" min="37" style="0" width="8.14"/>
  </cols>
  <sheetData>
    <row r="1" customFormat="false" ht="1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3.8" hidden="false" customHeight="false" outlineLevel="0" collapsed="false">
      <c r="A2" s="1"/>
      <c r="B2" s="3" t="s">
        <v>0</v>
      </c>
      <c r="C2" s="3"/>
      <c r="D2" s="4"/>
      <c r="E2" s="3" t="s">
        <v>1</v>
      </c>
      <c r="F2" s="3"/>
      <c r="G2" s="5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5" hidden="false" customHeight="false" outlineLevel="0" collapsed="false">
      <c r="A3" s="1"/>
      <c r="B3" s="5"/>
      <c r="C3" s="5"/>
      <c r="D3" s="6"/>
      <c r="E3" s="5"/>
      <c r="F3" s="5"/>
      <c r="G3" s="5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15" hidden="false" customHeight="false" outlineLevel="0" collapsed="false">
      <c r="A4" s="7"/>
      <c r="B4" s="5" t="s">
        <v>2</v>
      </c>
      <c r="C4" s="5"/>
      <c r="D4" s="8"/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customFormat="false" ht="15" hidden="false" customHeight="false" outlineLevel="0" collapsed="false">
      <c r="A5" s="7"/>
      <c r="B5" s="5" t="s">
        <v>3</v>
      </c>
      <c r="C5" s="5"/>
      <c r="D5" s="10"/>
      <c r="E5" s="11"/>
      <c r="F5" s="11"/>
      <c r="G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customFormat="false" ht="15" hidden="false" customHeight="false" outlineLevel="0" collapsed="false">
      <c r="A6" s="7"/>
      <c r="B6" s="5" t="s">
        <v>4</v>
      </c>
      <c r="C6" s="5"/>
      <c r="D6" s="10"/>
      <c r="E6" s="11"/>
      <c r="F6" s="11"/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customFormat="false" ht="15.75" hidden="false" customHeight="false" outlineLevel="0" collapsed="false">
      <c r="A7" s="12"/>
      <c r="B7" s="12"/>
      <c r="C7" s="12"/>
      <c r="D7" s="13"/>
      <c r="E7" s="12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7"/>
    </row>
    <row r="8" customFormat="false" ht="15" hidden="false" customHeight="true" outlineLevel="0" collapsed="false">
      <c r="A8" s="14" t="s">
        <v>5</v>
      </c>
      <c r="B8" s="15" t="s">
        <v>5</v>
      </c>
      <c r="C8" s="16" t="s">
        <v>6</v>
      </c>
      <c r="D8" s="16"/>
      <c r="E8" s="17" t="s">
        <v>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8" t="s">
        <v>8</v>
      </c>
      <c r="AK8" s="18" t="s">
        <v>9</v>
      </c>
      <c r="AL8" s="19"/>
    </row>
    <row r="9" customFormat="false" ht="15.75" hidden="false" customHeight="false" outlineLevel="0" collapsed="false">
      <c r="A9" s="14"/>
      <c r="B9" s="15"/>
      <c r="C9" s="20" t="s">
        <v>10</v>
      </c>
      <c r="D9" s="20" t="s">
        <v>11</v>
      </c>
      <c r="E9" s="20" t="n">
        <v>1</v>
      </c>
      <c r="F9" s="20" t="n">
        <v>2</v>
      </c>
      <c r="G9" s="20" t="n">
        <v>3</v>
      </c>
      <c r="H9" s="20" t="n">
        <v>4</v>
      </c>
      <c r="I9" s="20" t="n">
        <v>5</v>
      </c>
      <c r="J9" s="20" t="n">
        <v>6</v>
      </c>
      <c r="K9" s="20" t="n">
        <v>7</v>
      </c>
      <c r="L9" s="20" t="n">
        <v>8</v>
      </c>
      <c r="M9" s="20" t="n">
        <v>9</v>
      </c>
      <c r="N9" s="20" t="n">
        <v>10</v>
      </c>
      <c r="O9" s="20" t="n">
        <v>11</v>
      </c>
      <c r="P9" s="20" t="n">
        <v>12</v>
      </c>
      <c r="Q9" s="20" t="n">
        <v>13</v>
      </c>
      <c r="R9" s="20" t="n">
        <v>14</v>
      </c>
      <c r="S9" s="20" t="n">
        <v>15</v>
      </c>
      <c r="T9" s="20" t="n">
        <v>16</v>
      </c>
      <c r="U9" s="20" t="n">
        <v>17</v>
      </c>
      <c r="V9" s="20" t="n">
        <v>18</v>
      </c>
      <c r="W9" s="20" t="n">
        <v>19</v>
      </c>
      <c r="X9" s="20" t="n">
        <v>20</v>
      </c>
      <c r="Y9" s="20" t="n">
        <v>21</v>
      </c>
      <c r="Z9" s="20" t="n">
        <v>22</v>
      </c>
      <c r="AA9" s="20" t="n">
        <v>23</v>
      </c>
      <c r="AB9" s="20" t="n">
        <v>24</v>
      </c>
      <c r="AC9" s="20" t="n">
        <v>25</v>
      </c>
      <c r="AD9" s="20" t="n">
        <v>26</v>
      </c>
      <c r="AE9" s="20" t="n">
        <v>27</v>
      </c>
      <c r="AF9" s="20" t="n">
        <v>28</v>
      </c>
      <c r="AG9" s="20" t="n">
        <v>29</v>
      </c>
      <c r="AH9" s="20" t="n">
        <v>30</v>
      </c>
      <c r="AI9" s="21" t="n">
        <v>31</v>
      </c>
      <c r="AJ9" s="18"/>
      <c r="AK9" s="18"/>
      <c r="AL9" s="22"/>
    </row>
    <row r="10" customFormat="false" ht="15" hidden="false" customHeight="false" outlineLevel="0" collapsed="false">
      <c r="A10" s="23"/>
      <c r="B10" s="24" t="s">
        <v>12</v>
      </c>
      <c r="C10" s="25" t="n">
        <v>44527.0833333333</v>
      </c>
      <c r="D10" s="26" t="n">
        <v>44538.25</v>
      </c>
      <c r="E10" s="27" t="n">
        <v>5366</v>
      </c>
      <c r="F10" s="27" t="n">
        <v>16203</v>
      </c>
      <c r="G10" s="27" t="n">
        <v>21843</v>
      </c>
      <c r="H10" s="27" t="n">
        <v>25049</v>
      </c>
      <c r="I10" s="27" t="n">
        <v>11485</v>
      </c>
      <c r="J10" s="27" t="n">
        <v>7406</v>
      </c>
      <c r="K10" s="27" t="n">
        <v>7194</v>
      </c>
      <c r="L10" s="27" t="n">
        <v>1420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9"/>
      <c r="AJ10" s="30" t="n">
        <f aca="false">SUM(E10:AI10)</f>
        <v>95966</v>
      </c>
      <c r="AK10" s="31" t="n">
        <f aca="false">AJ10/AJ21*AL21</f>
        <v>176.118516850756</v>
      </c>
      <c r="AL10" s="22"/>
    </row>
    <row r="11" customFormat="false" ht="15.75" hidden="false" customHeight="true" outlineLevel="0" collapsed="false">
      <c r="A11" s="23"/>
      <c r="B11" s="32" t="s">
        <v>13</v>
      </c>
      <c r="C11" s="32"/>
      <c r="D11" s="32"/>
      <c r="E11" s="33" t="n">
        <f aca="false">E10</f>
        <v>5366</v>
      </c>
      <c r="F11" s="33" t="n">
        <f aca="false">F10</f>
        <v>16203</v>
      </c>
      <c r="G11" s="33" t="n">
        <f aca="false">G10</f>
        <v>21843</v>
      </c>
      <c r="H11" s="33" t="n">
        <f aca="false">H10</f>
        <v>25049</v>
      </c>
      <c r="I11" s="33" t="n">
        <f aca="false">I10</f>
        <v>11485</v>
      </c>
      <c r="J11" s="33" t="n">
        <f aca="false">J10</f>
        <v>7406</v>
      </c>
      <c r="K11" s="33" t="n">
        <f aca="false">K10</f>
        <v>7194</v>
      </c>
      <c r="L11" s="33" t="n">
        <f aca="false">L10</f>
        <v>1420</v>
      </c>
      <c r="M11" s="33" t="n">
        <f aca="false">M10</f>
        <v>0</v>
      </c>
      <c r="N11" s="33" t="n">
        <f aca="false">N10</f>
        <v>0</v>
      </c>
      <c r="O11" s="33" t="n">
        <f aca="false">O10</f>
        <v>0</v>
      </c>
      <c r="P11" s="33" t="n">
        <f aca="false">P10</f>
        <v>0</v>
      </c>
      <c r="Q11" s="33" t="n">
        <f aca="false">Q10</f>
        <v>0</v>
      </c>
      <c r="R11" s="33" t="n">
        <f aca="false">R10</f>
        <v>0</v>
      </c>
      <c r="S11" s="33" t="n">
        <f aca="false">S10</f>
        <v>0</v>
      </c>
      <c r="T11" s="33" t="n">
        <f aca="false">T10</f>
        <v>0</v>
      </c>
      <c r="U11" s="33" t="n">
        <f aca="false">U10</f>
        <v>0</v>
      </c>
      <c r="V11" s="33" t="n">
        <f aca="false">V10</f>
        <v>0</v>
      </c>
      <c r="W11" s="33" t="n">
        <f aca="false">W10</f>
        <v>0</v>
      </c>
      <c r="X11" s="33" t="n">
        <f aca="false">X10</f>
        <v>0</v>
      </c>
      <c r="Y11" s="33" t="n">
        <f aca="false">Y10</f>
        <v>0</v>
      </c>
      <c r="Z11" s="33" t="n">
        <f aca="false">Z10</f>
        <v>0</v>
      </c>
      <c r="AA11" s="33" t="n">
        <f aca="false">AA10</f>
        <v>0</v>
      </c>
      <c r="AB11" s="33" t="n">
        <f aca="false">AB10</f>
        <v>0</v>
      </c>
      <c r="AC11" s="33" t="n">
        <f aca="false">AC10</f>
        <v>0</v>
      </c>
      <c r="AD11" s="33" t="n">
        <f aca="false">AD10</f>
        <v>0</v>
      </c>
      <c r="AE11" s="33" t="n">
        <f aca="false">AE10</f>
        <v>0</v>
      </c>
      <c r="AF11" s="33" t="n">
        <f aca="false">AF10</f>
        <v>0</v>
      </c>
      <c r="AG11" s="33" t="n">
        <f aca="false">AG10</f>
        <v>0</v>
      </c>
      <c r="AH11" s="33" t="n">
        <f aca="false">AH10</f>
        <v>0</v>
      </c>
      <c r="AI11" s="34" t="n">
        <f aca="false">AI10</f>
        <v>0</v>
      </c>
      <c r="AJ11" s="35" t="n">
        <f aca="false">AJ10</f>
        <v>95966</v>
      </c>
      <c r="AK11" s="36" t="n">
        <f aca="false">AK10</f>
        <v>176.118516850756</v>
      </c>
      <c r="AL11" s="22"/>
    </row>
    <row r="12" customFormat="false" ht="25.5" hidden="false" customHeight="false" outlineLevel="0" collapsed="false">
      <c r="A12" s="37"/>
      <c r="B12" s="38" t="s">
        <v>14</v>
      </c>
      <c r="C12" s="39" t="n">
        <v>44538.25</v>
      </c>
      <c r="D12" s="40" t="n">
        <v>44539.0416666667</v>
      </c>
      <c r="E12" s="41"/>
      <c r="F12" s="41"/>
      <c r="G12" s="41"/>
      <c r="H12" s="41"/>
      <c r="I12" s="41"/>
      <c r="J12" s="41"/>
      <c r="K12" s="41"/>
      <c r="L12" s="41" t="n">
        <v>3175</v>
      </c>
      <c r="M12" s="41" t="n">
        <v>446</v>
      </c>
      <c r="N12" s="41"/>
      <c r="O12" s="41"/>
      <c r="P12" s="41"/>
      <c r="Q12" s="41"/>
      <c r="R12" s="41"/>
      <c r="S12" s="41"/>
      <c r="T12" s="41"/>
      <c r="U12" s="41"/>
      <c r="V12" s="42"/>
      <c r="W12" s="42"/>
      <c r="X12" s="41"/>
      <c r="Y12" s="41"/>
      <c r="Z12" s="41"/>
      <c r="AA12" s="41"/>
      <c r="AB12" s="41"/>
      <c r="AC12" s="41"/>
      <c r="AD12" s="41"/>
      <c r="AE12" s="43"/>
      <c r="AF12" s="43"/>
      <c r="AG12" s="44"/>
      <c r="AH12" s="44"/>
      <c r="AI12" s="45"/>
      <c r="AJ12" s="30" t="n">
        <f aca="false">SUM(E12:AI12)</f>
        <v>3621</v>
      </c>
      <c r="AK12" s="31" t="n">
        <f aca="false">AJ12/AJ21*AL21</f>
        <v>6.64532385966474</v>
      </c>
      <c r="AL12" s="22"/>
    </row>
    <row r="13" customFormat="false" ht="15" hidden="false" customHeight="false" outlineLevel="0" collapsed="false">
      <c r="A13" s="37"/>
      <c r="B13" s="24" t="s">
        <v>12</v>
      </c>
      <c r="C13" s="25" t="n">
        <v>44539.0416666667</v>
      </c>
      <c r="D13" s="25" t="n">
        <v>44547.4166666667</v>
      </c>
      <c r="E13" s="46"/>
      <c r="F13" s="46"/>
      <c r="G13" s="46"/>
      <c r="H13" s="46"/>
      <c r="I13" s="46"/>
      <c r="J13" s="46"/>
      <c r="K13" s="46"/>
      <c r="L13" s="46"/>
      <c r="M13" s="46" t="n">
        <v>15216</v>
      </c>
      <c r="N13" s="46" t="n">
        <v>15336</v>
      </c>
      <c r="O13" s="46" t="n">
        <v>6617</v>
      </c>
      <c r="P13" s="46" t="n">
        <v>13937</v>
      </c>
      <c r="Q13" s="46" t="n">
        <v>21384</v>
      </c>
      <c r="R13" s="46" t="n">
        <v>18910</v>
      </c>
      <c r="S13" s="46" t="n">
        <v>7003</v>
      </c>
      <c r="T13" s="46" t="n">
        <v>6147</v>
      </c>
      <c r="U13" s="46" t="n">
        <v>2195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7"/>
      <c r="AJ13" s="48" t="n">
        <f aca="false">SUM(E13:AI13)</f>
        <v>106745</v>
      </c>
      <c r="AK13" s="49" t="n">
        <f aca="false">AJ13/AJ21*AL21</f>
        <v>195.900330129774</v>
      </c>
      <c r="AL13" s="22"/>
    </row>
    <row r="14" customFormat="false" ht="15.75" hidden="false" customHeight="true" outlineLevel="0" collapsed="false">
      <c r="A14" s="37"/>
      <c r="B14" s="32" t="s">
        <v>13</v>
      </c>
      <c r="C14" s="32"/>
      <c r="D14" s="32"/>
      <c r="E14" s="33" t="n">
        <f aca="false">E12+E13</f>
        <v>0</v>
      </c>
      <c r="F14" s="33" t="n">
        <f aca="false">F12+F13</f>
        <v>0</v>
      </c>
      <c r="G14" s="33" t="n">
        <f aca="false">G12+G13</f>
        <v>0</v>
      </c>
      <c r="H14" s="33" t="n">
        <f aca="false">H12+H13</f>
        <v>0</v>
      </c>
      <c r="I14" s="33" t="n">
        <f aca="false">I12+I13</f>
        <v>0</v>
      </c>
      <c r="J14" s="33" t="n">
        <f aca="false">J12+J13</f>
        <v>0</v>
      </c>
      <c r="K14" s="33" t="n">
        <f aca="false">K12+K13</f>
        <v>0</v>
      </c>
      <c r="L14" s="33" t="n">
        <f aca="false">L12+L13</f>
        <v>3175</v>
      </c>
      <c r="M14" s="33" t="n">
        <f aca="false">M12+M13</f>
        <v>15662</v>
      </c>
      <c r="N14" s="33" t="n">
        <f aca="false">N12+N13</f>
        <v>15336</v>
      </c>
      <c r="O14" s="33" t="n">
        <f aca="false">O12+O13</f>
        <v>6617</v>
      </c>
      <c r="P14" s="33" t="n">
        <f aca="false">P12+P13</f>
        <v>13937</v>
      </c>
      <c r="Q14" s="33" t="n">
        <f aca="false">Q12+Q13</f>
        <v>21384</v>
      </c>
      <c r="R14" s="33" t="n">
        <f aca="false">R12+R13</f>
        <v>18910</v>
      </c>
      <c r="S14" s="33" t="n">
        <f aca="false">S12+S13</f>
        <v>7003</v>
      </c>
      <c r="T14" s="33" t="n">
        <f aca="false">T12+T13</f>
        <v>6147</v>
      </c>
      <c r="U14" s="33" t="n">
        <f aca="false">U12+U13</f>
        <v>2195</v>
      </c>
      <c r="V14" s="33" t="n">
        <f aca="false">V12+V13</f>
        <v>0</v>
      </c>
      <c r="W14" s="33" t="n">
        <f aca="false">W12+W13</f>
        <v>0</v>
      </c>
      <c r="X14" s="33" t="n">
        <f aca="false">X12+X13</f>
        <v>0</v>
      </c>
      <c r="Y14" s="33" t="n">
        <f aca="false">Y12+Y13</f>
        <v>0</v>
      </c>
      <c r="Z14" s="33" t="n">
        <f aca="false">Z12+Z13</f>
        <v>0</v>
      </c>
      <c r="AA14" s="33" t="n">
        <f aca="false">AA12+AA13</f>
        <v>0</v>
      </c>
      <c r="AB14" s="33" t="n">
        <f aca="false">AB12+AB13</f>
        <v>0</v>
      </c>
      <c r="AC14" s="33" t="n">
        <f aca="false">AC12+AC13</f>
        <v>0</v>
      </c>
      <c r="AD14" s="33" t="n">
        <f aca="false">AD12+AD13</f>
        <v>0</v>
      </c>
      <c r="AE14" s="33" t="n">
        <f aca="false">AE12+AE13</f>
        <v>0</v>
      </c>
      <c r="AF14" s="33" t="n">
        <f aca="false">AF12+AF13</f>
        <v>0</v>
      </c>
      <c r="AG14" s="50" t="n">
        <f aca="false">AG12+AG13</f>
        <v>0</v>
      </c>
      <c r="AH14" s="50" t="n">
        <f aca="false">AH12+AH13</f>
        <v>0</v>
      </c>
      <c r="AI14" s="51" t="n">
        <f aca="false">AI12+AI13</f>
        <v>0</v>
      </c>
      <c r="AJ14" s="35" t="n">
        <f aca="false">AJ12+AJ13</f>
        <v>110366</v>
      </c>
      <c r="AK14" s="36" t="n">
        <f aca="false">AK12+AK13</f>
        <v>202.545653989439</v>
      </c>
      <c r="AL14" s="22"/>
    </row>
    <row r="15" customFormat="false" ht="25.5" hidden="false" customHeight="false" outlineLevel="0" collapsed="false">
      <c r="A15" s="37"/>
      <c r="B15" s="38" t="s">
        <v>14</v>
      </c>
      <c r="C15" s="39" t="n">
        <v>44547.4166666667</v>
      </c>
      <c r="D15" s="40" t="n">
        <v>44548.25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2180</v>
      </c>
      <c r="V15" s="42" t="n">
        <v>1665</v>
      </c>
      <c r="W15" s="42"/>
      <c r="X15" s="41"/>
      <c r="Y15" s="41"/>
      <c r="Z15" s="41"/>
      <c r="AA15" s="41"/>
      <c r="AB15" s="41"/>
      <c r="AC15" s="41"/>
      <c r="AD15" s="41"/>
      <c r="AE15" s="43"/>
      <c r="AF15" s="43"/>
      <c r="AG15" s="44"/>
      <c r="AH15" s="44"/>
      <c r="AI15" s="45"/>
      <c r="AJ15" s="30" t="n">
        <f aca="false">SUM(E15:AI15)</f>
        <v>3845</v>
      </c>
      <c r="AK15" s="31" t="n">
        <f aca="false">AJ15/AJ21*AL21</f>
        <v>7.05641265959981</v>
      </c>
      <c r="AL15" s="22"/>
    </row>
    <row r="16" customFormat="false" ht="15" hidden="false" customHeight="false" outlineLevel="0" collapsed="false">
      <c r="A16" s="37"/>
      <c r="B16" s="24" t="s">
        <v>12</v>
      </c>
      <c r="C16" s="25" t="n">
        <v>44548.25</v>
      </c>
      <c r="D16" s="52" t="n">
        <v>44558.3333333333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 t="n">
        <v>13916</v>
      </c>
      <c r="W16" s="46" t="n">
        <v>16219</v>
      </c>
      <c r="X16" s="46" t="n">
        <v>6744</v>
      </c>
      <c r="Y16" s="46" t="n">
        <v>10622</v>
      </c>
      <c r="Z16" s="46" t="n">
        <v>20797</v>
      </c>
      <c r="AA16" s="46" t="n">
        <v>24079</v>
      </c>
      <c r="AB16" s="46" t="n">
        <v>11245</v>
      </c>
      <c r="AC16" s="46" t="n">
        <v>6723</v>
      </c>
      <c r="AD16" s="46" t="n">
        <v>5907</v>
      </c>
      <c r="AE16" s="46" t="n">
        <v>8829</v>
      </c>
      <c r="AF16" s="46" t="n">
        <v>7664</v>
      </c>
      <c r="AG16" s="46"/>
      <c r="AH16" s="46"/>
      <c r="AI16" s="47"/>
      <c r="AJ16" s="48" t="n">
        <f aca="false">SUM(E16:AI16)</f>
        <v>132745</v>
      </c>
      <c r="AK16" s="49" t="n">
        <f aca="false">AJ16/AJ21*AL21</f>
        <v>243.615994407952</v>
      </c>
      <c r="AL16" s="22"/>
    </row>
    <row r="17" customFormat="false" ht="15.75" hidden="false" customHeight="true" outlineLevel="0" collapsed="false">
      <c r="A17" s="37"/>
      <c r="B17" s="32" t="s">
        <v>13</v>
      </c>
      <c r="C17" s="32"/>
      <c r="D17" s="32"/>
      <c r="E17" s="33" t="n">
        <f aca="false">E15+E16</f>
        <v>0</v>
      </c>
      <c r="F17" s="33" t="n">
        <f aca="false">F15+F16</f>
        <v>0</v>
      </c>
      <c r="G17" s="33" t="n">
        <f aca="false">G15+G16</f>
        <v>0</v>
      </c>
      <c r="H17" s="33" t="n">
        <f aca="false">H15+H16</f>
        <v>0</v>
      </c>
      <c r="I17" s="33" t="n">
        <f aca="false">I15+I16</f>
        <v>0</v>
      </c>
      <c r="J17" s="33" t="n">
        <f aca="false">J15+J16</f>
        <v>0</v>
      </c>
      <c r="K17" s="33" t="n">
        <f aca="false">K15+K16</f>
        <v>0</v>
      </c>
      <c r="L17" s="33" t="n">
        <f aca="false">L15+L16</f>
        <v>0</v>
      </c>
      <c r="M17" s="33" t="n">
        <f aca="false">M15+M16</f>
        <v>0</v>
      </c>
      <c r="N17" s="33" t="n">
        <f aca="false">N15+N16</f>
        <v>0</v>
      </c>
      <c r="O17" s="33" t="n">
        <f aca="false">O15+O16</f>
        <v>0</v>
      </c>
      <c r="P17" s="33" t="n">
        <f aca="false">P15+P16</f>
        <v>0</v>
      </c>
      <c r="Q17" s="33" t="n">
        <f aca="false">Q15+Q16</f>
        <v>0</v>
      </c>
      <c r="R17" s="33" t="n">
        <f aca="false">R15+R16</f>
        <v>0</v>
      </c>
      <c r="S17" s="33" t="n">
        <f aca="false">S15+S16</f>
        <v>0</v>
      </c>
      <c r="T17" s="33" t="n">
        <f aca="false">T15+T16</f>
        <v>0</v>
      </c>
      <c r="U17" s="33" t="n">
        <f aca="false">U15+U16</f>
        <v>2180</v>
      </c>
      <c r="V17" s="33" t="n">
        <f aca="false">V15+V16</f>
        <v>15581</v>
      </c>
      <c r="W17" s="33" t="n">
        <f aca="false">W15+W16</f>
        <v>16219</v>
      </c>
      <c r="X17" s="33" t="n">
        <f aca="false">X15+X16</f>
        <v>6744</v>
      </c>
      <c r="Y17" s="33" t="n">
        <f aca="false">Y15+Y16</f>
        <v>10622</v>
      </c>
      <c r="Z17" s="33" t="n">
        <f aca="false">Z15+Z16</f>
        <v>20797</v>
      </c>
      <c r="AA17" s="33" t="n">
        <f aca="false">AA15+AA16</f>
        <v>24079</v>
      </c>
      <c r="AB17" s="33" t="n">
        <f aca="false">AB15+AB16</f>
        <v>11245</v>
      </c>
      <c r="AC17" s="33" t="n">
        <f aca="false">AC15+AC16</f>
        <v>6723</v>
      </c>
      <c r="AD17" s="33" t="n">
        <f aca="false">AD15+AD16</f>
        <v>5907</v>
      </c>
      <c r="AE17" s="33" t="n">
        <f aca="false">AE15+AE16</f>
        <v>8829</v>
      </c>
      <c r="AF17" s="33" t="n">
        <f aca="false">AF15+AF16</f>
        <v>7664</v>
      </c>
      <c r="AG17" s="50" t="n">
        <f aca="false">AG15+AG16</f>
        <v>0</v>
      </c>
      <c r="AH17" s="50" t="n">
        <f aca="false">AH15+AH16</f>
        <v>0</v>
      </c>
      <c r="AI17" s="51" t="n">
        <f aca="false">AI15+AI16</f>
        <v>0</v>
      </c>
      <c r="AJ17" s="35" t="n">
        <f aca="false">AJ15+AJ16</f>
        <v>136590</v>
      </c>
      <c r="AK17" s="36" t="n">
        <f aca="false">AK15+AK16</f>
        <v>250.672407067552</v>
      </c>
      <c r="AL17" s="22"/>
    </row>
    <row r="18" customFormat="false" ht="25.5" hidden="false" customHeight="false" outlineLevel="0" collapsed="false">
      <c r="A18" s="37"/>
      <c r="B18" s="38" t="s">
        <v>14</v>
      </c>
      <c r="C18" s="53" t="n">
        <v>44558.3333333333</v>
      </c>
      <c r="D18" s="40" t="n">
        <v>44559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2"/>
      <c r="W18" s="42"/>
      <c r="X18" s="41"/>
      <c r="Y18" s="41"/>
      <c r="Z18" s="41"/>
      <c r="AA18" s="41"/>
      <c r="AB18" s="41"/>
      <c r="AC18" s="41"/>
      <c r="AD18" s="41"/>
      <c r="AE18" s="43"/>
      <c r="AF18" s="54" t="n">
        <v>4548</v>
      </c>
      <c r="AG18" s="44"/>
      <c r="AH18" s="44"/>
      <c r="AI18" s="45"/>
      <c r="AJ18" s="30" t="n">
        <f aca="false">SUM(E18:AI18)</f>
        <v>4548</v>
      </c>
      <c r="AK18" s="31" t="n">
        <f aca="false">AJ18/AJ21*AL21</f>
        <v>8.34657081296748</v>
      </c>
      <c r="AL18" s="22"/>
    </row>
    <row r="19" customFormat="false" ht="15" hidden="false" customHeight="false" outlineLevel="0" collapsed="false">
      <c r="A19" s="37"/>
      <c r="B19" s="24" t="s">
        <v>12</v>
      </c>
      <c r="C19" s="25" t="n">
        <v>44559</v>
      </c>
      <c r="D19" s="52" t="s">
        <v>15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 t="n">
        <v>12219</v>
      </c>
      <c r="AH19" s="46" t="n">
        <v>15770</v>
      </c>
      <c r="AI19" s="46" t="n">
        <v>6512</v>
      </c>
      <c r="AJ19" s="48" t="n">
        <f aca="false">SUM(E19:AI19)</f>
        <v>34501</v>
      </c>
      <c r="AK19" s="49" t="n">
        <f aca="false">AJ19/AJ21*AL21</f>
        <v>63.3168512792856</v>
      </c>
      <c r="AL19" s="22"/>
    </row>
    <row r="20" customFormat="false" ht="15.75" hidden="false" customHeight="true" outlineLevel="0" collapsed="false">
      <c r="A20" s="37"/>
      <c r="B20" s="32" t="s">
        <v>13</v>
      </c>
      <c r="C20" s="32"/>
      <c r="D20" s="32"/>
      <c r="E20" s="33" t="n">
        <f aca="false">E18+E19</f>
        <v>0</v>
      </c>
      <c r="F20" s="33" t="n">
        <f aca="false">F18+F19</f>
        <v>0</v>
      </c>
      <c r="G20" s="33" t="n">
        <f aca="false">G18+G19</f>
        <v>0</v>
      </c>
      <c r="H20" s="33" t="n">
        <f aca="false">H18+H19</f>
        <v>0</v>
      </c>
      <c r="I20" s="33" t="n">
        <f aca="false">I18+I19</f>
        <v>0</v>
      </c>
      <c r="J20" s="33" t="n">
        <f aca="false">J18+J19</f>
        <v>0</v>
      </c>
      <c r="K20" s="33" t="n">
        <f aca="false">K18+K19</f>
        <v>0</v>
      </c>
      <c r="L20" s="33" t="n">
        <f aca="false">L18+L19</f>
        <v>0</v>
      </c>
      <c r="M20" s="33" t="n">
        <f aca="false">M18+M19</f>
        <v>0</v>
      </c>
      <c r="N20" s="33" t="n">
        <f aca="false">N18+N19</f>
        <v>0</v>
      </c>
      <c r="O20" s="33" t="n">
        <f aca="false">O18+O19</f>
        <v>0</v>
      </c>
      <c r="P20" s="33" t="n">
        <f aca="false">P18+P19</f>
        <v>0</v>
      </c>
      <c r="Q20" s="33" t="n">
        <f aca="false">Q18+Q19</f>
        <v>0</v>
      </c>
      <c r="R20" s="33" t="n">
        <f aca="false">R18+R19</f>
        <v>0</v>
      </c>
      <c r="S20" s="33" t="n">
        <f aca="false">S18+S19</f>
        <v>0</v>
      </c>
      <c r="T20" s="33" t="n">
        <f aca="false">T18+T19</f>
        <v>0</v>
      </c>
      <c r="U20" s="33" t="n">
        <f aca="false">U18+U19</f>
        <v>0</v>
      </c>
      <c r="V20" s="33" t="n">
        <f aca="false">V18+V19</f>
        <v>0</v>
      </c>
      <c r="W20" s="33" t="n">
        <f aca="false">W18+W19</f>
        <v>0</v>
      </c>
      <c r="X20" s="33" t="n">
        <f aca="false">X18+X19</f>
        <v>0</v>
      </c>
      <c r="Y20" s="33" t="n">
        <f aca="false">Y18+Y19</f>
        <v>0</v>
      </c>
      <c r="Z20" s="33" t="n">
        <f aca="false">Z18+Z19</f>
        <v>0</v>
      </c>
      <c r="AA20" s="33" t="n">
        <f aca="false">AA18+AA19</f>
        <v>0</v>
      </c>
      <c r="AB20" s="33" t="n">
        <f aca="false">AB18+AB19</f>
        <v>0</v>
      </c>
      <c r="AC20" s="33" t="n">
        <f aca="false">AC18+AC19</f>
        <v>0</v>
      </c>
      <c r="AD20" s="33" t="n">
        <f aca="false">AD18+AD19</f>
        <v>0</v>
      </c>
      <c r="AE20" s="33" t="n">
        <f aca="false">AE18+AE19</f>
        <v>0</v>
      </c>
      <c r="AF20" s="33" t="n">
        <f aca="false">AF18+AF19</f>
        <v>4548</v>
      </c>
      <c r="AG20" s="50" t="n">
        <f aca="false">AG18+AG19</f>
        <v>12219</v>
      </c>
      <c r="AH20" s="50" t="n">
        <f aca="false">AH18+AH19</f>
        <v>15770</v>
      </c>
      <c r="AI20" s="51" t="n">
        <f aca="false">AI18+AI19</f>
        <v>6512</v>
      </c>
      <c r="AJ20" s="35" t="n">
        <f aca="false">AJ18+AJ19</f>
        <v>39049</v>
      </c>
      <c r="AK20" s="36" t="n">
        <f aca="false">AK18+AK19</f>
        <v>71.6634220922531</v>
      </c>
      <c r="AL20" s="22"/>
    </row>
    <row r="21" customFormat="false" ht="15.75" hidden="false" customHeight="false" outlineLevel="0" collapsed="false">
      <c r="A21" s="55"/>
      <c r="B21" s="56"/>
      <c r="C21" s="57"/>
      <c r="D21" s="57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9" t="s">
        <v>16</v>
      </c>
      <c r="AE21" s="59"/>
      <c r="AF21" s="59"/>
      <c r="AG21" s="59"/>
      <c r="AH21" s="59"/>
      <c r="AI21" s="59"/>
      <c r="AJ21" s="60" t="n">
        <f aca="false">AJ11+AJ14+AJ17+AJ20</f>
        <v>381971</v>
      </c>
      <c r="AK21" s="60" t="n">
        <f aca="false">AK11+AK14+AK17+AK20</f>
        <v>701</v>
      </c>
      <c r="AL21" s="61" t="n">
        <v>701</v>
      </c>
    </row>
    <row r="22" customFormat="false" ht="15" hidden="false" customHeight="false" outlineLevel="0" collapsed="false">
      <c r="A22" s="55"/>
      <c r="B22" s="56"/>
      <c r="C22" s="57"/>
      <c r="D22" s="57"/>
      <c r="AJ22" s="62"/>
      <c r="AK22" s="62"/>
      <c r="AL22" s="61"/>
    </row>
    <row r="23" customFormat="false" ht="15" hidden="false" customHeight="false" outlineLevel="0" collapsed="false">
      <c r="A23" s="55"/>
      <c r="B23" s="56"/>
      <c r="C23" s="57"/>
      <c r="D23" s="57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62"/>
      <c r="AL23" s="61"/>
    </row>
    <row r="24" customFormat="false" ht="15" hidden="false" customHeight="false" outlineLevel="0" collapsed="false">
      <c r="A24" s="55"/>
      <c r="B24" s="56"/>
      <c r="C24" s="57"/>
      <c r="D24" s="57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2"/>
      <c r="AL24" s="61"/>
    </row>
    <row r="25" customFormat="false" ht="15" hidden="false" customHeight="false" outlineLevel="0" collapsed="false">
      <c r="A25" s="55"/>
      <c r="B25" s="56"/>
      <c r="C25" s="57"/>
      <c r="D25" s="57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62"/>
      <c r="AL25" s="61"/>
    </row>
    <row r="26" customFormat="false" ht="15" hidden="false" customHeight="false" outlineLevel="0" collapsed="false">
      <c r="A26" s="64"/>
      <c r="B26" s="56"/>
      <c r="C26" s="57"/>
      <c r="D26" s="57"/>
      <c r="AI26" s="58"/>
      <c r="AJ26" s="65"/>
      <c r="AK26" s="65"/>
      <c r="AL26" s="64"/>
    </row>
    <row r="27" customFormat="false" ht="13.8" hidden="false" customHeight="false" outlineLevel="0" collapsed="false">
      <c r="A27" s="12"/>
      <c r="B27" s="66" t="s">
        <v>17</v>
      </c>
      <c r="C27" s="66"/>
      <c r="D27" s="66"/>
      <c r="E27" s="67"/>
      <c r="F27" s="67"/>
      <c r="G27" s="67"/>
      <c r="H27" s="68"/>
      <c r="I27" s="67"/>
      <c r="J27" s="68"/>
      <c r="K27" s="67"/>
      <c r="L27" s="67"/>
      <c r="M27" s="67"/>
      <c r="N27" s="67"/>
      <c r="O27" s="5"/>
      <c r="P27" s="5"/>
      <c r="Q27" s="69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" hidden="false" customHeight="false" outlineLevel="0" collapsed="false">
      <c r="A28" s="12"/>
      <c r="B28" s="5"/>
      <c r="C28" s="5"/>
      <c r="D28" s="67"/>
      <c r="E28" s="67"/>
      <c r="F28" s="67"/>
      <c r="G28" s="68"/>
      <c r="H28" s="67"/>
      <c r="I28" s="68"/>
      <c r="J28" s="67"/>
      <c r="K28" s="67"/>
      <c r="L28" s="67"/>
      <c r="M28" s="67"/>
      <c r="N28" s="5"/>
      <c r="O28" s="5"/>
      <c r="P28" s="5"/>
      <c r="Q28" s="69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7"/>
    </row>
    <row r="29" customFormat="false" ht="15" hidden="false" customHeight="false" outlineLevel="0" collapsed="false">
      <c r="A29" s="12"/>
      <c r="B29" s="5"/>
      <c r="C29" s="5"/>
      <c r="D29" s="67"/>
      <c r="E29" s="67"/>
      <c r="F29" s="67"/>
      <c r="G29" s="68"/>
      <c r="H29" s="67"/>
      <c r="I29" s="68"/>
      <c r="J29" s="67"/>
      <c r="K29" s="67"/>
      <c r="L29" s="67"/>
      <c r="M29" s="67"/>
      <c r="N29" s="5"/>
      <c r="O29" s="5"/>
      <c r="P29" s="5"/>
      <c r="Q29" s="69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7"/>
    </row>
    <row r="30" customFormat="false" ht="13.8" hidden="false" customHeight="false" outlineLevel="0" collapsed="false">
      <c r="A30" s="70"/>
      <c r="B30" s="3" t="s">
        <v>18</v>
      </c>
      <c r="C30" s="3"/>
      <c r="D30" s="67"/>
      <c r="E30" s="68"/>
      <c r="F30" s="68"/>
      <c r="G30" s="71"/>
      <c r="H30" s="71"/>
      <c r="I30" s="71"/>
      <c r="J30" s="72"/>
      <c r="K30" s="67"/>
      <c r="L30" s="72"/>
      <c r="M30" s="72"/>
      <c r="N30" s="72"/>
      <c r="O30" s="72"/>
      <c r="P30" s="72"/>
      <c r="Q30" s="67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</row>
    <row r="31" customFormat="false" ht="15" hidden="false" customHeight="false" outlineLevel="0" collapsed="false">
      <c r="A31" s="70"/>
      <c r="B31" s="67"/>
      <c r="C31" s="67"/>
      <c r="D31" s="67"/>
      <c r="E31" s="68"/>
      <c r="F31" s="68"/>
      <c r="G31" s="73"/>
      <c r="H31" s="73"/>
      <c r="I31" s="73"/>
      <c r="J31" s="74"/>
      <c r="K31" s="67"/>
      <c r="L31" s="75" t="s">
        <v>19</v>
      </c>
      <c r="M31" s="75"/>
      <c r="N31" s="75"/>
      <c r="O31" s="75"/>
      <c r="P31" s="75"/>
      <c r="Q31" s="67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</row>
    <row r="32" customFormat="false" ht="15" hidden="false" customHeight="false" outlineLevel="0" collapsed="false">
      <c r="A32" s="70"/>
      <c r="B32" s="67"/>
      <c r="C32" s="67"/>
      <c r="D32" s="67"/>
      <c r="E32" s="67"/>
      <c r="F32" s="67"/>
      <c r="G32" s="67"/>
      <c r="H32" s="68"/>
      <c r="I32" s="67"/>
      <c r="J32" s="67"/>
      <c r="K32" s="67"/>
      <c r="L32" s="67"/>
      <c r="M32" s="67"/>
      <c r="N32" s="67"/>
      <c r="O32" s="67"/>
      <c r="P32" s="67"/>
      <c r="Q32" s="67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</row>
    <row r="33" customFormat="false" ht="13.8" hidden="false" customHeight="false" outlineLevel="0" collapsed="false">
      <c r="A33" s="70"/>
      <c r="B33" s="3" t="s">
        <v>20</v>
      </c>
      <c r="C33" s="3"/>
      <c r="D33" s="3"/>
      <c r="E33" s="68"/>
      <c r="F33" s="68"/>
      <c r="G33" s="71"/>
      <c r="H33" s="72"/>
      <c r="I33" s="71"/>
      <c r="J33" s="71"/>
      <c r="K33" s="67"/>
      <c r="L33" s="72"/>
      <c r="M33" s="72"/>
      <c r="N33" s="72"/>
      <c r="O33" s="72"/>
      <c r="P33" s="72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</row>
    <row r="34" customFormat="false" ht="15" hidden="false" customHeight="false" outlineLevel="0" collapsed="false">
      <c r="A34" s="70"/>
      <c r="B34" s="67"/>
      <c r="C34" s="67"/>
      <c r="D34" s="67"/>
      <c r="E34" s="68"/>
      <c r="F34" s="68"/>
      <c r="G34" s="67"/>
      <c r="H34" s="68"/>
      <c r="I34" s="67"/>
      <c r="J34" s="67"/>
      <c r="K34" s="67"/>
      <c r="L34" s="75" t="s">
        <v>19</v>
      </c>
      <c r="M34" s="75"/>
      <c r="N34" s="75"/>
      <c r="O34" s="75"/>
      <c r="P34" s="75"/>
      <c r="Q34" s="67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</row>
    <row r="35" customFormat="false" ht="15" hidden="false" customHeight="false" outlineLevel="0" collapsed="false">
      <c r="A35" s="70"/>
      <c r="B35" s="67"/>
      <c r="C35" s="67"/>
      <c r="D35" s="67"/>
      <c r="E35" s="68"/>
      <c r="F35" s="68"/>
      <c r="G35" s="67"/>
      <c r="H35" s="68"/>
      <c r="I35" s="67"/>
      <c r="J35" s="67"/>
      <c r="K35" s="67"/>
      <c r="L35" s="67"/>
      <c r="M35" s="67"/>
      <c r="N35" s="67"/>
      <c r="O35" s="67"/>
      <c r="P35" s="67"/>
      <c r="Q35" s="67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</row>
    <row r="36" customFormat="false" ht="13.8" hidden="false" customHeight="false" outlineLevel="0" collapsed="false">
      <c r="A36" s="70"/>
      <c r="B36" s="3" t="s">
        <v>21</v>
      </c>
      <c r="C36" s="3"/>
      <c r="D36" s="67"/>
      <c r="E36" s="68"/>
      <c r="F36" s="68"/>
      <c r="G36" s="67"/>
      <c r="H36" s="68"/>
      <c r="I36" s="67"/>
      <c r="J36" s="67"/>
      <c r="K36" s="67"/>
      <c r="L36" s="67"/>
      <c r="M36" s="67"/>
      <c r="N36" s="67"/>
      <c r="O36" s="67"/>
      <c r="P36" s="67"/>
      <c r="Q36" s="67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</row>
    <row r="37" customFormat="false" ht="13.8" hidden="false" customHeight="false" outlineLevel="0" collapsed="false">
      <c r="A37" s="70"/>
      <c r="B37" s="3" t="s">
        <v>22</v>
      </c>
      <c r="C37" s="3"/>
      <c r="D37" s="67"/>
      <c r="E37" s="68"/>
      <c r="F37" s="68"/>
      <c r="G37" s="67"/>
      <c r="H37" s="68"/>
      <c r="I37" s="67"/>
      <c r="J37" s="67"/>
      <c r="K37" s="67"/>
      <c r="L37" s="67"/>
      <c r="M37" s="67"/>
      <c r="N37" s="67"/>
      <c r="O37" s="67"/>
      <c r="P37" s="67"/>
      <c r="Q37" s="67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</row>
    <row r="38" customFormat="false" ht="15" hidden="false" customHeight="false" outlineLevel="0" collapsed="false">
      <c r="A38" s="70"/>
      <c r="B38" s="67"/>
      <c r="C38" s="67"/>
      <c r="D38" s="67"/>
      <c r="E38" s="68"/>
      <c r="F38" s="68"/>
      <c r="G38" s="67"/>
      <c r="H38" s="68"/>
      <c r="I38" s="67"/>
      <c r="J38" s="67"/>
      <c r="K38" s="67"/>
      <c r="L38" s="67"/>
      <c r="M38" s="67"/>
      <c r="N38" s="67"/>
      <c r="O38" s="67"/>
      <c r="P38" s="67"/>
      <c r="Q38" s="67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</row>
    <row r="39" customFormat="false" ht="13.8" hidden="false" customHeight="false" outlineLevel="0" collapsed="false">
      <c r="A39" s="70"/>
      <c r="B39" s="3" t="s">
        <v>23</v>
      </c>
      <c r="C39" s="3"/>
      <c r="D39" s="3"/>
      <c r="E39" s="68"/>
      <c r="F39" s="68"/>
      <c r="G39" s="71"/>
      <c r="H39" s="72"/>
      <c r="I39" s="71"/>
      <c r="J39" s="71"/>
      <c r="K39" s="67"/>
      <c r="L39" s="71"/>
      <c r="M39" s="71"/>
      <c r="N39" s="71"/>
      <c r="O39" s="71"/>
      <c r="P39" s="71"/>
      <c r="Q39" s="67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</row>
  </sheetData>
  <mergeCells count="28">
    <mergeCell ref="B2:C2"/>
    <mergeCell ref="E2:F2"/>
    <mergeCell ref="D4:G4"/>
    <mergeCell ref="A8:A9"/>
    <mergeCell ref="B8:B9"/>
    <mergeCell ref="C8:D8"/>
    <mergeCell ref="E8:AI8"/>
    <mergeCell ref="AJ8:AJ9"/>
    <mergeCell ref="AK8:AK9"/>
    <mergeCell ref="A10:A11"/>
    <mergeCell ref="B11:D11"/>
    <mergeCell ref="A12:A14"/>
    <mergeCell ref="B14:D14"/>
    <mergeCell ref="A15:A17"/>
    <mergeCell ref="B17:D17"/>
    <mergeCell ref="A18:A20"/>
    <mergeCell ref="B20:D20"/>
    <mergeCell ref="AD21:AI21"/>
    <mergeCell ref="B27:D27"/>
    <mergeCell ref="B30:C30"/>
    <mergeCell ref="L30:P30"/>
    <mergeCell ref="L31:P31"/>
    <mergeCell ref="B33:D33"/>
    <mergeCell ref="L33:P33"/>
    <mergeCell ref="L34:P34"/>
    <mergeCell ref="B36:C36"/>
    <mergeCell ref="B37:C37"/>
    <mergeCell ref="B39:D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2022-01-19T18:11:38Z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