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t\Settimana 1\"/>
    </mc:Choice>
  </mc:AlternateContent>
  <xr:revisionPtr revIDLastSave="0" documentId="13_ncr:1_{98927B38-6A3F-4BBC-B5F0-2BBEE281CD57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D5" i="3"/>
  <c r="D6" i="3"/>
  <c r="D7" i="3"/>
  <c r="D8" i="3"/>
  <c r="D9" i="3"/>
  <c r="D10" i="3"/>
  <c r="D4" i="3"/>
  <c r="G3" i="2"/>
  <c r="G4" i="2"/>
  <c r="G5" i="2"/>
  <c r="G6" i="2"/>
  <c r="G7" i="2"/>
  <c r="G8" i="2"/>
  <c r="G9" i="2"/>
  <c r="G2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2" i="1"/>
  <c r="D5" i="1"/>
  <c r="D6" i="1"/>
  <c r="D7" i="1"/>
  <c r="D8" i="1"/>
  <c r="D9" i="1"/>
  <c r="D10" i="1"/>
  <c r="D11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H24" i="7" l="1"/>
  <c r="H23" i="7"/>
  <c r="H21" i="7"/>
  <c r="H22" i="7"/>
  <c r="H20" i="7"/>
  <c r="H19" i="7"/>
  <c r="H18" i="7"/>
  <c r="H17" i="7"/>
  <c r="H16" i="7"/>
  <c r="H15" i="7"/>
  <c r="H14" i="7"/>
  <c r="H29" i="7"/>
  <c r="H13" i="7"/>
  <c r="H28" i="7"/>
  <c r="H12" i="7"/>
  <c r="H27" i="7"/>
  <c r="H11" i="7"/>
  <c r="H26" i="7"/>
  <c r="H10" i="7"/>
  <c r="H25" i="7"/>
  <c r="H9" i="7"/>
  <c r="I27" i="7"/>
  <c r="I26" i="7"/>
  <c r="I22" i="7"/>
  <c r="I21" i="7"/>
  <c r="I19" i="7"/>
  <c r="I18" i="7"/>
  <c r="I11" i="7"/>
  <c r="I10" i="7"/>
  <c r="I23" i="7"/>
  <c r="I20" i="7"/>
  <c r="I17" i="7"/>
  <c r="I16" i="7"/>
  <c r="I15" i="7"/>
  <c r="I7" i="7"/>
  <c r="I14" i="7"/>
  <c r="I29" i="7"/>
  <c r="I13" i="7"/>
  <c r="I28" i="7"/>
  <c r="I12" i="7"/>
  <c r="I25" i="7"/>
  <c r="I9" i="7"/>
  <c r="I24" i="7"/>
  <c r="I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<sst xmlns="http://schemas.openxmlformats.org/spreadsheetml/2006/main" count="1004" uniqueCount="656">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</sst>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4" fillId="5" borderId="1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 applyAlignment="1">
      <alignment horizontal="right"/>
    </xf>
    <xf numFmtId="0" fontId="1" fillId="2" borderId="22" xfId="0" applyFont="1" applyFill="1" applyBorder="1"/>
    <xf numFmtId="0" fontId="3" fillId="0" borderId="23" xfId="0" applyFont="1" applyBorder="1"/>
    <xf numFmtId="166" fontId="1" fillId="0" borderId="0" xfId="0" applyNumberFormat="1" applyFont="1"/>
    <xf numFmtId="0" fontId="5" fillId="6" borderId="22" xfId="0" applyFont="1" applyFill="1" applyBorder="1"/>
    <xf numFmtId="166" fontId="5" fillId="6" borderId="22" xfId="0" applyNumberFormat="1" applyFont="1" applyFill="1" applyBorder="1"/>
    <xf numFmtId="0" fontId="6" fillId="0" borderId="24" xfId="0" applyFont="1" applyBorder="1"/>
    <xf numFmtId="167" fontId="6" fillId="0" borderId="24" xfId="0" applyNumberFormat="1" applyFont="1" applyBorder="1"/>
    <xf numFmtId="0" fontId="7" fillId="0" borderId="0" xfId="0" applyFont="1"/>
    <xf numFmtId="0" fontId="8" fillId="2" borderId="22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4" xfId="0" applyFont="1" applyBorder="1" applyAlignment="1">
      <alignment horizontal="center"/>
    </xf>
    <xf numFmtId="168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/>
    </xf>
    <xf numFmtId="0" fontId="3" fillId="2" borderId="22" xfId="0" applyFont="1" applyFill="1" applyBorder="1"/>
    <xf numFmtId="165" fontId="7" fillId="0" borderId="0" xfId="0" applyNumberFormat="1" applyFont="1"/>
    <xf numFmtId="44" fontId="3" fillId="0" borderId="0" xfId="0" applyNumberFormat="1" applyFont="1"/>
    <xf numFmtId="44" fontId="1" fillId="0" borderId="0" xfId="0" applyNumberFormat="1" applyFont="1"/>
    <xf numFmtId="44" fontId="0" fillId="0" borderId="0" xfId="0" applyNumberForma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30" xfId="0" applyFont="1" applyBorder="1"/>
    <xf numFmtId="0" fontId="3" fillId="0" borderId="26" xfId="0" applyFont="1" applyBorder="1"/>
    <xf numFmtId="167" fontId="1" fillId="0" borderId="27" xfId="0" applyNumberFormat="1" applyFont="1" applyBorder="1"/>
    <xf numFmtId="0" fontId="3" fillId="0" borderId="28" xfId="0" applyFont="1" applyBorder="1"/>
    <xf numFmtId="167" fontId="1" fillId="0" borderId="29" xfId="0" applyNumberFormat="1" applyFont="1" applyBorder="1"/>
    <xf numFmtId="0" fontId="3" fillId="0" borderId="30" xfId="0" applyFont="1" applyBorder="1"/>
    <xf numFmtId="167" fontId="1" fillId="0" borderId="31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2" fillId="0" borderId="25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999"/>
  <sheetViews>
    <sheetView workbookViewId="0">
      <pane ySplit="3" topLeftCell="A4" activePane="bottomLeft" state="frozen"/>
      <selection pane="bottomLeft" activeCell="J14" sqref="J1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style="45" customWidth="1"/>
    <col min="4" max="4" width="15.5703125" bestFit="1" customWidth="1"/>
    <col min="5" max="5" width="92.140625" bestFit="1" customWidth="1"/>
    <col min="6" max="6" width="4.140625" bestFit="1" customWidth="1"/>
    <col min="7" max="7" width="4.42578125" bestFit="1" customWidth="1"/>
    <col min="8" max="26" width="8.7109375" customWidth="1"/>
  </cols>
  <sheetData>
    <row r="1" spans="1:26" ht="39" customHeight="1" x14ac:dyDescent="0.2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4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44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44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44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44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44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44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44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44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44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44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44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44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44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44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44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44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44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44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44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44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44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44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44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44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44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44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44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44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44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44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44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44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44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44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44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44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44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44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44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44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44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44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44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44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44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44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44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44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44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44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44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44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44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44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44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44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44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44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44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44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44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44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44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44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44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44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44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44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44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44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44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44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44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44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44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44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44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44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44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44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44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44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44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44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44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44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44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44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44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44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44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44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44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44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44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44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44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44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44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44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44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44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44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44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44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44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44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44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44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44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44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44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44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44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44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44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44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44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44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44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44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44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44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44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44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44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44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44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44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44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44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44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44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44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44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44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44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44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44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44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44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44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44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44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44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44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44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44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44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44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44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44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44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44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44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44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44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44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44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44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44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44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44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44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44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44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44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44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44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44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44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44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44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44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44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44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44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44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44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44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44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44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44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44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44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44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44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44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44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44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44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44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44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44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44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44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44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44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44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44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44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44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44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44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44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44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44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44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44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44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44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44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44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44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44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44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44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44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44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44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44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44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44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44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44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44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44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44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44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44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44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44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44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44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44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44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44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44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44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44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44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44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44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44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44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44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44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44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44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44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44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44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44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44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44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44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44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44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44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44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44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44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44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44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44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44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44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44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44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44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44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44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44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44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44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44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44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44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44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44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44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44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44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44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44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44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44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44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44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44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44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44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44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44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44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44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44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44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44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44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44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44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44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44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44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44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44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44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44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44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44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44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44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44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44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44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44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44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44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44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44">
        <v>153000</v>
      </c>
      <c r="D324" s="6">
        <f t="shared" ref="D324:D387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44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44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44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44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44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44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44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44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44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44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44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44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44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44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44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44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44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44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44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44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44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44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44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44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44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44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44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44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44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44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44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44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44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44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44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44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44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44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44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44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44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44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44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44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44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44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44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44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44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44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44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44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44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44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44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44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44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44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44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44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44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44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44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44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44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44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44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44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44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44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44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44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44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44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44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44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44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44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44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44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44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44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44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44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44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44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44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44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44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44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44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44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44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44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44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44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44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44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44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44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44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44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44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44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44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44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44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44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44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44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44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44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44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44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44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44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44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44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44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44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44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44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44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44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44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44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44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44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44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44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44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44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44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44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44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44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44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44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44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44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44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44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44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44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44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44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44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44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44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44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44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44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44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44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44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44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44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44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44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44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44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44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44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44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44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44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44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44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44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44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44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44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44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44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44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44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44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44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44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44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44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44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44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44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44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44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44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44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44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44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44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44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44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44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44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44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44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44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44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44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44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44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44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44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44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44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44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44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44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44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44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44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44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44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44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44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44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44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44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44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44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44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44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44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44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44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44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44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44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44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44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44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44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44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44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44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44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44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44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44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44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44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44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44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44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44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44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44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44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44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44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44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44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44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44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44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44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44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44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44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44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44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44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44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44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44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44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44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44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44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44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44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44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44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44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44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44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44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44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44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44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44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44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44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44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44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44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44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44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44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44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44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44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44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44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44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44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44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44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44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44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44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44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44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44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44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44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44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44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44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44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44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44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44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44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44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44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44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44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44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44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44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44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44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44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44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44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44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44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44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44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44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44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44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44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44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44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44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44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44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44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44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44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44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44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44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44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44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44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44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44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44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44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44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44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44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44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44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44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44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44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44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44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44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44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44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44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44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44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44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44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44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44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44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44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44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44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44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44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44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44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44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44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44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44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44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44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44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44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44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44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44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44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44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44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44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44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44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44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44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44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44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44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44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44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44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44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44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44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44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44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44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44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44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44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44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44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44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44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44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44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44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44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44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44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44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44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44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44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44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44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44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44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44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44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44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44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44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44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44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44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44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44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44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44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44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44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44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44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44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44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44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44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44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44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44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44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44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44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44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44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44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44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44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44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44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44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44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44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44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44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44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44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44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44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44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44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44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44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44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44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44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44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44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44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44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44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44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44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44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44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44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44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44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44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44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44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44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44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44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44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44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44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44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44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44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44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44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44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44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44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44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44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44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44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44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44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44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44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44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44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44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44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44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44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44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44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44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44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44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44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44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44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44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44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44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44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44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44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44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44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44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44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44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44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44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44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44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44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44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44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44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44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44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44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44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44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44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44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44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44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44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44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44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44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44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44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44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44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44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44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44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44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44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44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44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44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44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44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44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44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44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44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44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44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44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44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44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44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44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44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44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44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44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44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44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44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44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44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44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44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44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44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44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44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44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44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44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44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44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44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44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44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44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44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44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44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44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44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44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44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44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44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44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44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44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44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44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44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44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44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44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44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44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44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44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44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44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44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44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44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44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44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44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44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44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44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44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44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44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44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44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44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44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44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44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44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44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44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44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44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44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44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44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44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44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44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44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44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44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44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44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44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44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44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1000"/>
  <sheetViews>
    <sheetView workbookViewId="0">
      <selection activeCell="I2" sqref="I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Z999"/>
  <sheetViews>
    <sheetView workbookViewId="0">
      <selection activeCell="L37" sqref="L37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Row],[Punteggio]],$F$3:$H$6,2,TRUE)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Row],[Punteggio]],$F$3:$H$6,2,TRUE)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Row],[Punteggio]],$F$3:$H$6,2,TRUE)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Row],[Punteggio]],$F$3:$H$6,2,TRUE)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Row],[Punteggio]],$F$3:$H$6,2,TRUE)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Row],[Punteggio]],$F$3:$H$6,2,TRUE)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Row],[Punteggio]],$F$3:$H$6,2,TRUE)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1000"/>
  <sheetViews>
    <sheetView zoomScale="130" zoomScaleNormal="130"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531</v>
      </c>
      <c r="H4" s="30">
        <f>VLOOKUP($G$4,Table_2[],2,FALSE)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disablePrompts="1"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Y1000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5" width="8.7109375" customWidth="1"/>
  </cols>
  <sheetData>
    <row r="1" spans="1:25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5" ht="13.5" customHeigh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46" t="s">
        <v>551</v>
      </c>
      <c r="I3" s="47">
        <f>COUNTIFS($C:$C,H3)</f>
        <v>11</v>
      </c>
    </row>
    <row r="4" spans="1:25" ht="13.5" customHeigh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8" t="s">
        <v>555</v>
      </c>
      <c r="I4" s="49">
        <f t="shared" ref="I4:I6" si="0">COUNTIFS($C:$C,H4)</f>
        <v>5</v>
      </c>
    </row>
    <row r="5" spans="1:25" ht="13.5" customHeigh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8" t="s">
        <v>558</v>
      </c>
      <c r="I5" s="49">
        <f t="shared" si="0"/>
        <v>4</v>
      </c>
    </row>
    <row r="6" spans="1:25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50" t="s">
        <v>560</v>
      </c>
      <c r="I6" s="51">
        <f t="shared" si="0"/>
        <v>4</v>
      </c>
    </row>
    <row r="7" spans="1:25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5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52" t="s">
        <v>553</v>
      </c>
      <c r="I8" s="47">
        <f>COUNTIFS($B:$B,H8)</f>
        <v>2</v>
      </c>
    </row>
    <row r="9" spans="1:25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53" t="s">
        <v>561</v>
      </c>
      <c r="I9" s="49">
        <f t="shared" ref="I9:I14" si="1">COUNTIFS($B:$B,H9)</f>
        <v>1</v>
      </c>
    </row>
    <row r="10" spans="1:25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53" t="s">
        <v>563</v>
      </c>
      <c r="I10" s="49">
        <f t="shared" si="1"/>
        <v>1</v>
      </c>
    </row>
    <row r="11" spans="1:25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53" t="s">
        <v>565</v>
      </c>
      <c r="I11" s="49">
        <f t="shared" si="1"/>
        <v>1</v>
      </c>
    </row>
    <row r="12" spans="1:25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53" t="s">
        <v>570</v>
      </c>
      <c r="I12" s="49">
        <f t="shared" si="1"/>
        <v>4</v>
      </c>
    </row>
    <row r="13" spans="1:25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53" t="s">
        <v>572</v>
      </c>
      <c r="I13" s="49">
        <f t="shared" si="1"/>
        <v>2</v>
      </c>
    </row>
    <row r="14" spans="1:25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54" t="s">
        <v>575</v>
      </c>
      <c r="I14" s="51">
        <f t="shared" si="1"/>
        <v>1</v>
      </c>
    </row>
    <row r="15" spans="1:25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5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K1000"/>
  <sheetViews>
    <sheetView workbookViewId="0">
      <selection activeCell="B1" sqref="B1:D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7" t="s">
        <v>621</v>
      </c>
      <c r="C1" s="68"/>
      <c r="D1" s="68"/>
    </row>
    <row r="2" spans="1:11" ht="12.75" customHeight="1" thickTop="1" x14ac:dyDescent="0.2"/>
    <row r="3" spans="1:11" ht="12.75" customHeight="1" thickBot="1" x14ac:dyDescent="0.35">
      <c r="A3" s="38" t="s">
        <v>622</v>
      </c>
      <c r="B3" s="39" t="s">
        <v>623</v>
      </c>
      <c r="C3" s="39" t="s">
        <v>624</v>
      </c>
      <c r="D3" s="38" t="s">
        <v>625</v>
      </c>
      <c r="E3" s="40" t="s">
        <v>626</v>
      </c>
      <c r="G3" s="41" t="s">
        <v>627</v>
      </c>
      <c r="H3" s="26"/>
      <c r="I3" s="26"/>
      <c r="J3" s="26"/>
      <c r="K3" s="26"/>
    </row>
    <row r="4" spans="1:11" ht="12.75" customHeight="1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5" t="s">
        <v>632</v>
      </c>
      <c r="H5" s="56">
        <f ca="1">SUMIF($C$4:$E$26,G5,$E$4:$E$26)</f>
        <v>893.5</v>
      </c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7" t="s">
        <v>628</v>
      </c>
      <c r="H6" s="58">
        <f t="shared" ref="H6:H10" ca="1" si="0">SUMIF($C$4:$E$26,G6,$E$4:$E$26)</f>
        <v>121</v>
      </c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7" t="s">
        <v>637</v>
      </c>
      <c r="H7" s="58">
        <f t="shared" ca="1" si="0"/>
        <v>832</v>
      </c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7" t="s">
        <v>639</v>
      </c>
      <c r="H8" s="58">
        <f t="shared" ca="1" si="0"/>
        <v>19</v>
      </c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7" t="s">
        <v>635</v>
      </c>
      <c r="H9" s="58">
        <f t="shared" ca="1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9" t="s">
        <v>630</v>
      </c>
      <c r="H10" s="60">
        <f t="shared" ca="1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1000"/>
  <sheetViews>
    <sheetView tabSelected="1" workbookViewId="0">
      <selection activeCell="I7" sqref="I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2" t="s">
        <v>650</v>
      </c>
    </row>
    <row r="2" spans="1:9" ht="12.75" customHeight="1" x14ac:dyDescent="0.25">
      <c r="A2" s="42"/>
    </row>
    <row r="3" spans="1:9" ht="12.75" customHeight="1" x14ac:dyDescent="0.2">
      <c r="A3" s="35"/>
    </row>
    <row r="4" spans="1:9" ht="12.75" customHeight="1" x14ac:dyDescent="0.2">
      <c r="A4" s="35"/>
      <c r="E4" s="41" t="s">
        <v>651</v>
      </c>
      <c r="F4" s="61">
        <f ca="1">TODAY()</f>
        <v>45272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1" t="s">
        <v>652</v>
      </c>
      <c r="F6" s="41" t="s">
        <v>529</v>
      </c>
      <c r="G6" s="41" t="s">
        <v>653</v>
      </c>
      <c r="H6" s="41" t="s">
        <v>654</v>
      </c>
      <c r="I6" s="41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Samuele Felici</cp:lastModifiedBy>
  <dcterms:created xsi:type="dcterms:W3CDTF">2005-04-12T12:35:30Z</dcterms:created>
  <dcterms:modified xsi:type="dcterms:W3CDTF">2023-12-12T19:29:50Z</dcterms:modified>
</cp:coreProperties>
</file>