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versity\BS(cs)\5th Semester\Probability and Statistics\Assignment\"/>
    </mc:Choice>
  </mc:AlternateContent>
  <bookViews>
    <workbookView xWindow="0" yWindow="0" windowWidth="2880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5" i="1" l="1"/>
  <c r="C117" i="1"/>
  <c r="E143" i="1"/>
  <c r="E142" i="1"/>
  <c r="D138" i="1"/>
  <c r="D137" i="1"/>
  <c r="D121" i="1"/>
  <c r="D119" i="1"/>
  <c r="D120" i="1"/>
  <c r="C135" i="1"/>
  <c r="C132" i="1"/>
  <c r="C1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C1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128" i="1"/>
  <c r="C127" i="1"/>
  <c r="C121" i="1"/>
  <c r="C120" i="1"/>
  <c r="C119" i="1"/>
  <c r="C125" i="1"/>
  <c r="C124" i="1"/>
  <c r="C123" i="1"/>
  <c r="C118" i="1"/>
  <c r="C116" i="1"/>
  <c r="C114" i="1"/>
  <c r="C112" i="1"/>
  <c r="C1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F109" i="1"/>
  <c r="F108" i="1"/>
  <c r="E107" i="1"/>
  <c r="E106" i="1"/>
  <c r="D10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104" i="1"/>
</calcChain>
</file>

<file path=xl/sharedStrings.xml><?xml version="1.0" encoding="utf-8"?>
<sst xmlns="http://schemas.openxmlformats.org/spreadsheetml/2006/main" count="46" uniqueCount="45">
  <si>
    <t>Arithmetic Mean</t>
  </si>
  <si>
    <t>No of Ob</t>
  </si>
  <si>
    <t xml:space="preserve">               x</t>
  </si>
  <si>
    <t xml:space="preserve">     log x</t>
  </si>
  <si>
    <t>Geometric Mean</t>
  </si>
  <si>
    <t>sumof Logx</t>
  </si>
  <si>
    <t>1/n</t>
  </si>
  <si>
    <t>1/n(sumof logx</t>
  </si>
  <si>
    <t>gx)</t>
  </si>
  <si>
    <t>Ans</t>
  </si>
  <si>
    <t>Harmonic Mean</t>
  </si>
  <si>
    <t xml:space="preserve">      1/x</t>
  </si>
  <si>
    <t>Median</t>
  </si>
  <si>
    <t xml:space="preserve">th number is median of that data set </t>
  </si>
  <si>
    <t xml:space="preserve">set which is </t>
  </si>
  <si>
    <t>is 13050</t>
  </si>
  <si>
    <t>Mode</t>
  </si>
  <si>
    <t>There is Mode</t>
  </si>
  <si>
    <t xml:space="preserve">Discilies </t>
  </si>
  <si>
    <t>D7</t>
  </si>
  <si>
    <t>Percentile</t>
  </si>
  <si>
    <t>P10</t>
  </si>
  <si>
    <t>P90</t>
  </si>
  <si>
    <t>Range</t>
  </si>
  <si>
    <t>Max</t>
  </si>
  <si>
    <t>MIN</t>
  </si>
  <si>
    <t>Max - Min</t>
  </si>
  <si>
    <t>Quartiles</t>
  </si>
  <si>
    <t>Q1</t>
  </si>
  <si>
    <t>Q2</t>
  </si>
  <si>
    <t>Q3</t>
  </si>
  <si>
    <t>IQR</t>
  </si>
  <si>
    <t>QD</t>
  </si>
  <si>
    <t>MD</t>
  </si>
  <si>
    <r>
      <t xml:space="preserve">     X-</t>
    </r>
    <r>
      <rPr>
        <u/>
        <sz val="11"/>
        <color theme="1"/>
        <rFont val="Calibri"/>
        <family val="2"/>
        <scheme val="minor"/>
      </rPr>
      <t>X</t>
    </r>
  </si>
  <si>
    <r>
      <t xml:space="preserve">    |x-</t>
    </r>
    <r>
      <rPr>
        <u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|</t>
    </r>
  </si>
  <si>
    <t xml:space="preserve">Varience </t>
  </si>
  <si>
    <r>
      <t>(x-</t>
    </r>
    <r>
      <rPr>
        <u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)^2</t>
    </r>
  </si>
  <si>
    <t>Standard Deviation</t>
  </si>
  <si>
    <t xml:space="preserve">Coff of Varience </t>
  </si>
  <si>
    <t>KP Co-effieient of Skewness</t>
  </si>
  <si>
    <t>Bowley Co-effeient of Skewness</t>
  </si>
  <si>
    <t>Percentile coefficient of Kurtosis</t>
  </si>
  <si>
    <t>p10</t>
  </si>
  <si>
    <t xml:space="preserve">Answer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</si>
</sst>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7494D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EDFE0"/>
      </right>
      <top/>
      <bottom style="medium">
        <color rgb="FFDEDFE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topLeftCell="A94" workbookViewId="0">
      <selection activeCell="D105" sqref="D105"/>
    </sheetView>
  </sheetViews>
  <sheetFormatPr defaultRowHeight="15" x14ac:dyDescent="0.25"/>
  <cols>
    <col min="3" max="4" width="11.42578125" bestFit="1" customWidth="1"/>
    <col min="8" max="8" width="11.42578125" bestFit="1" customWidth="1"/>
  </cols>
  <sheetData>
    <row r="1" spans="1:17" x14ac:dyDescent="0.25">
      <c r="A1" t="s">
        <v>1</v>
      </c>
      <c r="B1" t="s">
        <v>2</v>
      </c>
      <c r="C1" t="s">
        <v>3</v>
      </c>
      <c r="D1" t="s">
        <v>11</v>
      </c>
      <c r="E1" t="s">
        <v>34</v>
      </c>
      <c r="F1" t="s">
        <v>35</v>
      </c>
      <c r="H1" t="s">
        <v>37</v>
      </c>
    </row>
    <row r="2" spans="1:17" ht="15.75" thickBot="1" x14ac:dyDescent="0.3">
      <c r="A2" s="5">
        <v>1</v>
      </c>
      <c r="B2" s="2">
        <v>2539</v>
      </c>
      <c r="C2" s="3">
        <f>LOG(B2)</f>
        <v>3.4046627008737222</v>
      </c>
      <c r="D2" s="2">
        <f>1/B2</f>
        <v>3.9385584875935406E-4</v>
      </c>
      <c r="E2" s="3">
        <f xml:space="preserve"> B2 - 13250.08</f>
        <v>-10711.08</v>
      </c>
      <c r="F2">
        <f>ABS(E2)</f>
        <v>10711.08</v>
      </c>
      <c r="G2" s="3"/>
      <c r="H2" s="2">
        <f>F2*F2</f>
        <v>114727234.76639999</v>
      </c>
      <c r="I2" s="2"/>
      <c r="J2" s="3"/>
      <c r="K2" s="2"/>
      <c r="L2" s="2"/>
      <c r="M2" s="2"/>
      <c r="N2" s="4"/>
      <c r="O2" s="2"/>
      <c r="P2" s="2"/>
      <c r="Q2" s="2"/>
    </row>
    <row r="3" spans="1:17" ht="15.75" thickBot="1" x14ac:dyDescent="0.3">
      <c r="A3" s="5">
        <v>2</v>
      </c>
      <c r="B3" s="2">
        <v>2595</v>
      </c>
      <c r="C3" s="3">
        <f>LOG(B3)</f>
        <v>3.4141373621844768</v>
      </c>
      <c r="D3" s="2">
        <f>1/B3</f>
        <v>3.8535645472061658E-4</v>
      </c>
      <c r="E3" s="3">
        <f t="shared" ref="E3:E66" si="0" xml:space="preserve"> B3 - 13250.08</f>
        <v>-10655.08</v>
      </c>
      <c r="F3">
        <f t="shared" ref="F3:F66" si="1">ABS(E3)</f>
        <v>10655.08</v>
      </c>
      <c r="G3" s="3"/>
      <c r="H3" s="2">
        <f t="shared" ref="H3:H66" si="2">F3*F3</f>
        <v>113530729.8064</v>
      </c>
      <c r="I3" s="2"/>
      <c r="J3" s="3"/>
      <c r="K3" s="2"/>
      <c r="L3" s="2"/>
      <c r="M3" s="2"/>
      <c r="N3" s="4"/>
      <c r="O3" s="2"/>
      <c r="P3" s="2"/>
      <c r="Q3" s="2"/>
    </row>
    <row r="4" spans="1:17" ht="15.75" thickBot="1" x14ac:dyDescent="0.3">
      <c r="A4" s="5">
        <v>3</v>
      </c>
      <c r="B4" s="2">
        <v>3647</v>
      </c>
      <c r="C4" s="3">
        <f>LOG(B4)</f>
        <v>3.5619357633137811</v>
      </c>
      <c r="D4" s="2">
        <f>1/B4</f>
        <v>2.7419797093501506E-4</v>
      </c>
      <c r="E4" s="3">
        <f t="shared" si="0"/>
        <v>-9603.08</v>
      </c>
      <c r="F4">
        <f t="shared" si="1"/>
        <v>9603.08</v>
      </c>
      <c r="G4" s="3"/>
      <c r="H4" s="2">
        <f t="shared" si="2"/>
        <v>92219145.486399993</v>
      </c>
      <c r="I4" s="2"/>
      <c r="J4" s="3"/>
      <c r="K4" s="2"/>
      <c r="L4" s="2"/>
      <c r="M4" s="2"/>
      <c r="N4" s="3"/>
      <c r="O4" s="2"/>
      <c r="P4" s="2"/>
      <c r="Q4" s="2"/>
    </row>
    <row r="5" spans="1:17" ht="15.75" thickBot="1" x14ac:dyDescent="0.3">
      <c r="A5" s="5">
        <v>4</v>
      </c>
      <c r="B5" s="2">
        <v>3831</v>
      </c>
      <c r="C5" s="3">
        <f>LOG(B5)</f>
        <v>3.5833121519830775</v>
      </c>
      <c r="D5" s="2">
        <f>1/B5</f>
        <v>2.6102845210127906E-4</v>
      </c>
      <c r="E5" s="3">
        <f t="shared" si="0"/>
        <v>-9419.08</v>
      </c>
      <c r="F5">
        <f t="shared" si="1"/>
        <v>9419.08</v>
      </c>
      <c r="G5" s="3"/>
      <c r="H5" s="2">
        <f t="shared" si="2"/>
        <v>88719068.046399996</v>
      </c>
      <c r="I5" s="2"/>
      <c r="J5" s="3"/>
      <c r="K5" s="2"/>
      <c r="L5" s="2"/>
      <c r="M5" s="2"/>
      <c r="N5" s="4"/>
      <c r="O5" s="2"/>
      <c r="P5" s="2"/>
      <c r="Q5" s="2"/>
    </row>
    <row r="6" spans="1:17" ht="15.75" thickBot="1" x14ac:dyDescent="0.3">
      <c r="A6" s="5">
        <v>5</v>
      </c>
      <c r="B6" s="2">
        <v>5022</v>
      </c>
      <c r="C6" s="3">
        <f>LOG(B6)</f>
        <v>3.7008767083769034</v>
      </c>
      <c r="D6" s="2">
        <f>1/B6</f>
        <v>1.9912385503783353E-4</v>
      </c>
      <c r="E6" s="3">
        <f t="shared" si="0"/>
        <v>-8228.08</v>
      </c>
      <c r="F6">
        <f t="shared" si="1"/>
        <v>8228.08</v>
      </c>
      <c r="G6" s="3"/>
      <c r="H6" s="2">
        <f t="shared" si="2"/>
        <v>67701300.486399993</v>
      </c>
      <c r="I6" s="2"/>
      <c r="J6" s="3"/>
      <c r="K6" s="2"/>
      <c r="L6" s="2"/>
      <c r="M6" s="2"/>
      <c r="N6" s="4"/>
      <c r="O6" s="2"/>
      <c r="P6" s="2"/>
      <c r="Q6" s="2"/>
    </row>
    <row r="7" spans="1:17" ht="15.75" thickBot="1" x14ac:dyDescent="0.3">
      <c r="A7" s="5">
        <v>6</v>
      </c>
      <c r="B7" s="2">
        <v>5099</v>
      </c>
      <c r="C7" s="3">
        <f>LOG(B7)</f>
        <v>3.7074850119674734</v>
      </c>
      <c r="D7" s="2">
        <f>1/B7</f>
        <v>1.9611688566385565E-4</v>
      </c>
      <c r="E7" s="3">
        <f t="shared" si="0"/>
        <v>-8151.08</v>
      </c>
      <c r="F7">
        <f t="shared" si="1"/>
        <v>8151.08</v>
      </c>
      <c r="G7" s="3"/>
      <c r="H7" s="2">
        <f t="shared" si="2"/>
        <v>66440105.1664</v>
      </c>
      <c r="I7" s="2"/>
      <c r="J7" s="3"/>
      <c r="K7" s="2"/>
      <c r="L7" s="2"/>
      <c r="M7" s="2"/>
      <c r="N7" s="4"/>
      <c r="O7" s="2"/>
      <c r="P7" s="2"/>
      <c r="Q7" s="2"/>
    </row>
    <row r="8" spans="1:17" ht="15.75" thickBot="1" x14ac:dyDescent="0.3">
      <c r="A8" s="5">
        <v>7</v>
      </c>
      <c r="B8" s="2">
        <v>5121</v>
      </c>
      <c r="C8" s="3">
        <f>LOG(B8)</f>
        <v>3.7093547758343961</v>
      </c>
      <c r="D8" s="2">
        <f>1/B8</f>
        <v>1.9527436047646945E-4</v>
      </c>
      <c r="E8" s="3">
        <f t="shared" si="0"/>
        <v>-8129.08</v>
      </c>
      <c r="F8">
        <f t="shared" si="1"/>
        <v>8129.08</v>
      </c>
      <c r="G8" s="3"/>
      <c r="H8" s="2">
        <f t="shared" si="2"/>
        <v>66081941.646399997</v>
      </c>
      <c r="I8" s="2"/>
      <c r="J8" s="3"/>
      <c r="K8" s="2"/>
      <c r="L8" s="2"/>
      <c r="M8" s="2"/>
      <c r="N8" s="4"/>
      <c r="O8" s="2"/>
      <c r="P8" s="2"/>
      <c r="Q8" s="2"/>
    </row>
    <row r="9" spans="1:17" ht="15.75" thickBot="1" x14ac:dyDescent="0.3">
      <c r="A9" s="5">
        <v>8</v>
      </c>
      <c r="B9" s="2">
        <v>5178</v>
      </c>
      <c r="C9" s="3">
        <f>LOG(B9)</f>
        <v>3.7141620460988531</v>
      </c>
      <c r="D9" s="2">
        <f>1/B9</f>
        <v>1.9312475859405175E-4</v>
      </c>
      <c r="E9" s="3">
        <f t="shared" si="0"/>
        <v>-8072.08</v>
      </c>
      <c r="F9">
        <f t="shared" si="1"/>
        <v>8072.08</v>
      </c>
      <c r="G9" s="3"/>
      <c r="H9" s="2">
        <f t="shared" si="2"/>
        <v>65158475.5264</v>
      </c>
      <c r="I9" s="2"/>
      <c r="J9" s="3"/>
      <c r="K9" s="2"/>
      <c r="L9" s="2"/>
      <c r="M9" s="2"/>
      <c r="N9" s="4"/>
      <c r="O9" s="2"/>
      <c r="P9" s="2"/>
      <c r="Q9" s="2"/>
    </row>
    <row r="10" spans="1:17" ht="15.75" thickBot="1" x14ac:dyDescent="0.3">
      <c r="A10" s="5">
        <v>9</v>
      </c>
      <c r="B10" s="2">
        <v>5203</v>
      </c>
      <c r="C10" s="3">
        <f>LOG(B10)</f>
        <v>3.7162538258960365</v>
      </c>
      <c r="D10" s="2">
        <f>1/B10</f>
        <v>1.9219680953296174E-4</v>
      </c>
      <c r="E10" s="3">
        <f t="shared" si="0"/>
        <v>-8047.08</v>
      </c>
      <c r="F10">
        <f t="shared" si="1"/>
        <v>8047.08</v>
      </c>
      <c r="G10" s="3"/>
      <c r="H10" s="2">
        <f t="shared" si="2"/>
        <v>64755496.5264</v>
      </c>
      <c r="I10" s="2"/>
      <c r="J10" s="3"/>
      <c r="K10" s="2"/>
      <c r="L10" s="2"/>
      <c r="M10" s="2"/>
      <c r="N10" s="4"/>
      <c r="O10" s="2"/>
      <c r="P10" s="2"/>
      <c r="Q10" s="2"/>
    </row>
    <row r="11" spans="1:17" ht="15.75" thickBot="1" x14ac:dyDescent="0.3">
      <c r="A11" s="5">
        <v>10</v>
      </c>
      <c r="B11" s="2">
        <v>5238</v>
      </c>
      <c r="C11" s="3">
        <f>LOG(B11)</f>
        <v>3.7191654940892134</v>
      </c>
      <c r="D11" s="2">
        <f>1/B11</f>
        <v>1.9091256204658267E-4</v>
      </c>
      <c r="E11" s="3">
        <f t="shared" si="0"/>
        <v>-8012.08</v>
      </c>
      <c r="F11">
        <f t="shared" si="1"/>
        <v>8012.08</v>
      </c>
      <c r="G11" s="3"/>
      <c r="H11" s="2">
        <f t="shared" si="2"/>
        <v>64193425.926399998</v>
      </c>
      <c r="I11" s="2"/>
      <c r="J11" s="3"/>
      <c r="K11" s="2"/>
      <c r="L11" s="2"/>
      <c r="M11" s="2"/>
      <c r="N11" s="4"/>
      <c r="O11" s="2"/>
      <c r="P11" s="2"/>
      <c r="Q11" s="2"/>
    </row>
    <row r="12" spans="1:17" ht="15.75" thickBot="1" x14ac:dyDescent="0.3">
      <c r="A12" s="5">
        <v>11</v>
      </c>
      <c r="B12" s="2">
        <v>5295</v>
      </c>
      <c r="C12" s="3">
        <f>LOG(B12)</f>
        <v>3.7238659644435037</v>
      </c>
      <c r="D12" s="2">
        <f>1/B12</f>
        <v>1.8885741265344664E-4</v>
      </c>
      <c r="E12" s="3">
        <f t="shared" si="0"/>
        <v>-7955.08</v>
      </c>
      <c r="F12">
        <f t="shared" si="1"/>
        <v>7955.08</v>
      </c>
      <c r="G12" s="3"/>
      <c r="H12" s="2">
        <f t="shared" si="2"/>
        <v>63283297.806400001</v>
      </c>
      <c r="I12" s="2"/>
      <c r="J12" s="3"/>
      <c r="K12" s="2"/>
      <c r="L12" s="2"/>
      <c r="M12" s="2"/>
      <c r="N12" s="4"/>
      <c r="O12" s="2"/>
      <c r="P12" s="2"/>
      <c r="Q12" s="2"/>
    </row>
    <row r="13" spans="1:17" ht="15.75" thickBot="1" x14ac:dyDescent="0.3">
      <c r="A13" s="5">
        <v>12</v>
      </c>
      <c r="B13" s="2">
        <v>5441</v>
      </c>
      <c r="C13" s="3">
        <f>LOG(B13)</f>
        <v>3.7356787259059048</v>
      </c>
      <c r="D13" s="2">
        <f>1/B13</f>
        <v>1.8378974453225509E-4</v>
      </c>
      <c r="E13" s="3">
        <f t="shared" si="0"/>
        <v>-7809.08</v>
      </c>
      <c r="F13">
        <f t="shared" si="1"/>
        <v>7809.08</v>
      </c>
      <c r="G13" s="3"/>
      <c r="H13" s="2">
        <f t="shared" si="2"/>
        <v>60981730.446400002</v>
      </c>
      <c r="I13" s="2"/>
      <c r="J13" s="3"/>
      <c r="K13" s="2"/>
      <c r="L13" s="2"/>
      <c r="M13" s="2"/>
      <c r="N13" s="4"/>
      <c r="O13" s="2"/>
      <c r="P13" s="2"/>
      <c r="Q13" s="2"/>
    </row>
    <row r="14" spans="1:17" ht="15.75" thickBot="1" x14ac:dyDescent="0.3">
      <c r="A14" s="5">
        <v>13</v>
      </c>
      <c r="B14" s="2">
        <v>5803</v>
      </c>
      <c r="C14" s="3">
        <f>LOG(B14)</f>
        <v>3.7636525705645303</v>
      </c>
      <c r="D14" s="2">
        <f>1/B14</f>
        <v>1.7232465965879716E-4</v>
      </c>
      <c r="E14" s="3">
        <f t="shared" si="0"/>
        <v>-7447.08</v>
      </c>
      <c r="F14">
        <f t="shared" si="1"/>
        <v>7447.08</v>
      </c>
      <c r="G14" s="3"/>
      <c r="H14" s="2">
        <f t="shared" si="2"/>
        <v>55459000.5264</v>
      </c>
      <c r="I14" s="2"/>
      <c r="J14" s="3"/>
      <c r="K14" s="2"/>
      <c r="L14" s="2"/>
      <c r="M14" s="2"/>
      <c r="N14" s="4"/>
      <c r="O14" s="2"/>
      <c r="P14" s="2"/>
      <c r="Q14" s="2"/>
    </row>
    <row r="15" spans="1:17" ht="15.75" thickBot="1" x14ac:dyDescent="0.3">
      <c r="A15" s="5">
        <v>14</v>
      </c>
      <c r="B15" s="2">
        <v>6021</v>
      </c>
      <c r="C15" s="3">
        <f>LOG(B15)</f>
        <v>3.779668627207148</v>
      </c>
      <c r="D15" s="2">
        <f>1/B15</f>
        <v>1.6608536787908985E-4</v>
      </c>
      <c r="E15" s="3">
        <f t="shared" si="0"/>
        <v>-7229.08</v>
      </c>
      <c r="F15">
        <f t="shared" si="1"/>
        <v>7229.08</v>
      </c>
      <c r="G15" s="3"/>
      <c r="H15" s="2">
        <f t="shared" si="2"/>
        <v>52259597.646399997</v>
      </c>
      <c r="I15" s="2"/>
      <c r="J15" s="3"/>
      <c r="K15" s="2"/>
      <c r="L15" s="2"/>
      <c r="M15" s="2"/>
      <c r="N15" s="4"/>
      <c r="O15" s="2"/>
      <c r="P15" s="2"/>
      <c r="Q15" s="2"/>
    </row>
    <row r="16" spans="1:17" ht="15.75" thickBot="1" x14ac:dyDescent="0.3">
      <c r="A16" s="5">
        <v>15</v>
      </c>
      <c r="B16" s="2">
        <v>6090</v>
      </c>
      <c r="C16" s="3">
        <f>LOG(B16)</f>
        <v>3.7846172926328752</v>
      </c>
      <c r="D16" s="2">
        <f>1/B16</f>
        <v>1.6420361247947455E-4</v>
      </c>
      <c r="E16" s="3">
        <f t="shared" si="0"/>
        <v>-7160.08</v>
      </c>
      <c r="F16">
        <f t="shared" si="1"/>
        <v>7160.08</v>
      </c>
      <c r="G16" s="3"/>
      <c r="H16" s="2">
        <f t="shared" si="2"/>
        <v>51266745.606399998</v>
      </c>
      <c r="I16" s="2"/>
      <c r="J16" s="3"/>
      <c r="K16" s="2"/>
      <c r="L16" s="2"/>
      <c r="M16" s="2"/>
      <c r="N16" s="4"/>
      <c r="O16" s="2"/>
      <c r="P16" s="2"/>
      <c r="Q16" s="2"/>
    </row>
    <row r="17" spans="1:17" ht="15.75" thickBot="1" x14ac:dyDescent="0.3">
      <c r="A17" s="5">
        <v>16</v>
      </c>
      <c r="B17" s="2">
        <v>6848</v>
      </c>
      <c r="C17" s="3">
        <f>LOG(B17)</f>
        <v>3.8355637516690968</v>
      </c>
      <c r="D17" s="2">
        <f>1/B17</f>
        <v>1.4602803738317756E-4</v>
      </c>
      <c r="E17" s="3">
        <f t="shared" si="0"/>
        <v>-6402.08</v>
      </c>
      <c r="F17">
        <f t="shared" si="1"/>
        <v>6402.08</v>
      </c>
      <c r="G17" s="3"/>
      <c r="H17" s="2">
        <f t="shared" si="2"/>
        <v>40986628.326399997</v>
      </c>
      <c r="I17" s="2"/>
      <c r="J17" s="3"/>
      <c r="K17" s="2"/>
      <c r="L17" s="2"/>
      <c r="M17" s="2"/>
      <c r="N17" s="4"/>
      <c r="O17" s="2"/>
      <c r="P17" s="2"/>
      <c r="Q17" s="2"/>
    </row>
    <row r="18" spans="1:17" ht="15.75" thickBot="1" x14ac:dyDescent="0.3">
      <c r="A18" s="5">
        <v>17</v>
      </c>
      <c r="B18" s="2">
        <v>7097</v>
      </c>
      <c r="C18" s="3">
        <f>LOG(B18)</f>
        <v>3.8510748052288868</v>
      </c>
      <c r="D18" s="2">
        <f>1/B18</f>
        <v>1.409046075806679E-4</v>
      </c>
      <c r="E18" s="3">
        <f t="shared" si="0"/>
        <v>-6153.08</v>
      </c>
      <c r="F18">
        <f t="shared" si="1"/>
        <v>6153.08</v>
      </c>
      <c r="G18" s="3"/>
      <c r="H18" s="2">
        <f t="shared" si="2"/>
        <v>37860393.486400001</v>
      </c>
      <c r="I18" s="2"/>
      <c r="J18" s="3"/>
      <c r="K18" s="2"/>
      <c r="L18" s="2"/>
      <c r="M18" s="2"/>
      <c r="N18" s="4"/>
      <c r="O18" s="2"/>
      <c r="P18" s="2"/>
      <c r="Q18" s="2"/>
    </row>
    <row r="19" spans="1:17" ht="15.75" thickBot="1" x14ac:dyDescent="0.3">
      <c r="A19" s="5">
        <v>18</v>
      </c>
      <c r="B19" s="2">
        <v>7322</v>
      </c>
      <c r="C19" s="3">
        <f>LOG(B19)</f>
        <v>3.8646297245455123</v>
      </c>
      <c r="D19" s="2">
        <f>1/B19</f>
        <v>1.365747063643813E-4</v>
      </c>
      <c r="E19" s="3">
        <f t="shared" si="0"/>
        <v>-5928.08</v>
      </c>
      <c r="F19">
        <f t="shared" si="1"/>
        <v>5928.08</v>
      </c>
      <c r="G19" s="3"/>
      <c r="H19" s="2">
        <f t="shared" si="2"/>
        <v>35142132.486400001</v>
      </c>
      <c r="I19" s="2"/>
      <c r="J19" s="3"/>
      <c r="K19" s="2"/>
      <c r="L19" s="2"/>
      <c r="M19" s="2"/>
      <c r="N19" s="4"/>
      <c r="O19" s="2"/>
      <c r="P19" s="2"/>
      <c r="Q19" s="2"/>
    </row>
    <row r="20" spans="1:17" ht="15.75" thickBot="1" x14ac:dyDescent="0.3">
      <c r="A20" s="5">
        <v>19</v>
      </c>
      <c r="B20" s="2">
        <v>7726</v>
      </c>
      <c r="C20" s="3">
        <f>LOG(B20)</f>
        <v>3.8879547038088016</v>
      </c>
      <c r="D20" s="2">
        <f>1/B20</f>
        <v>1.2943308309603936E-4</v>
      </c>
      <c r="E20" s="3">
        <f t="shared" si="0"/>
        <v>-5524.08</v>
      </c>
      <c r="F20">
        <f t="shared" si="1"/>
        <v>5524.08</v>
      </c>
      <c r="G20" s="3"/>
      <c r="H20" s="2">
        <f t="shared" si="2"/>
        <v>30515459.8464</v>
      </c>
      <c r="I20" s="2"/>
      <c r="J20" s="3"/>
      <c r="K20" s="2"/>
      <c r="L20" s="2"/>
      <c r="M20" s="2"/>
      <c r="N20" s="4"/>
      <c r="O20" s="2"/>
      <c r="P20" s="2"/>
      <c r="Q20" s="2"/>
    </row>
    <row r="21" spans="1:17" ht="15.75" thickBot="1" x14ac:dyDescent="0.3">
      <c r="A21" s="5">
        <v>20</v>
      </c>
      <c r="B21" s="2">
        <v>7750</v>
      </c>
      <c r="C21" s="3">
        <f>LOG(B21)</f>
        <v>3.8893017025063101</v>
      </c>
      <c r="D21" s="2">
        <f>1/B21</f>
        <v>1.2903225806451613E-4</v>
      </c>
      <c r="E21" s="3">
        <f t="shared" si="0"/>
        <v>-5500.08</v>
      </c>
      <c r="F21">
        <f t="shared" si="1"/>
        <v>5500.08</v>
      </c>
      <c r="G21" s="3"/>
      <c r="H21" s="2">
        <f t="shared" si="2"/>
        <v>30250880.0064</v>
      </c>
      <c r="I21" s="2"/>
      <c r="J21" s="3"/>
      <c r="K21" s="2"/>
      <c r="L21" s="2"/>
      <c r="M21" s="2"/>
      <c r="N21" s="3"/>
      <c r="O21" s="2"/>
      <c r="P21" s="2"/>
      <c r="Q21" s="2"/>
    </row>
    <row r="22" spans="1:17" ht="15.75" thickBot="1" x14ac:dyDescent="0.3">
      <c r="A22" s="5">
        <v>21</v>
      </c>
      <c r="B22" s="2">
        <v>7801</v>
      </c>
      <c r="C22" s="3">
        <f>LOG(B22)</f>
        <v>3.8921502779013641</v>
      </c>
      <c r="D22" s="2">
        <f>1/B22</f>
        <v>1.2818869375721061E-4</v>
      </c>
      <c r="E22" s="3">
        <f t="shared" si="0"/>
        <v>-5449.08</v>
      </c>
      <c r="F22">
        <f t="shared" si="1"/>
        <v>5449.08</v>
      </c>
      <c r="G22" s="3"/>
      <c r="H22" s="2">
        <f t="shared" si="2"/>
        <v>29692472.8464</v>
      </c>
      <c r="I22" s="2"/>
      <c r="J22" s="3"/>
      <c r="K22" s="2"/>
      <c r="L22" s="2"/>
      <c r="M22" s="2"/>
      <c r="N22" s="4"/>
      <c r="O22" s="2"/>
      <c r="P22" s="2"/>
      <c r="Q22" s="2"/>
    </row>
    <row r="23" spans="1:17" ht="15.75" thickBot="1" x14ac:dyDescent="0.3">
      <c r="A23" s="5">
        <v>22</v>
      </c>
      <c r="B23" s="2">
        <v>8024</v>
      </c>
      <c r="C23" s="3">
        <f>LOG(B23)</f>
        <v>3.9043909200123617</v>
      </c>
      <c r="D23" s="2">
        <f>1/B23</f>
        <v>1.2462612163509471E-4</v>
      </c>
      <c r="E23" s="3">
        <f t="shared" si="0"/>
        <v>-5226.08</v>
      </c>
      <c r="F23">
        <f t="shared" si="1"/>
        <v>5226.08</v>
      </c>
      <c r="G23" s="3"/>
      <c r="H23" s="2">
        <f t="shared" si="2"/>
        <v>27311912.1664</v>
      </c>
      <c r="I23" s="2"/>
      <c r="J23" s="3"/>
      <c r="K23" s="2"/>
      <c r="L23" s="2"/>
      <c r="M23" s="2"/>
      <c r="N23" s="4"/>
      <c r="O23" s="2"/>
      <c r="P23" s="2"/>
      <c r="Q23" s="2"/>
    </row>
    <row r="24" spans="1:17" ht="15.75" thickBot="1" x14ac:dyDescent="0.3">
      <c r="A24" s="5">
        <v>23</v>
      </c>
      <c r="B24" s="2">
        <v>8025</v>
      </c>
      <c r="C24" s="3">
        <f>LOG(B24)</f>
        <v>3.9044450410769098</v>
      </c>
      <c r="D24" s="2">
        <f>1/B24</f>
        <v>1.2461059190031152E-4</v>
      </c>
      <c r="E24" s="3">
        <f t="shared" si="0"/>
        <v>-5225.08</v>
      </c>
      <c r="F24">
        <f t="shared" si="1"/>
        <v>5225.08</v>
      </c>
      <c r="G24" s="3"/>
      <c r="H24" s="2">
        <f t="shared" si="2"/>
        <v>27301461.0064</v>
      </c>
      <c r="I24" s="2"/>
      <c r="J24" s="3"/>
      <c r="K24" s="2"/>
      <c r="L24" s="2"/>
      <c r="M24" s="2"/>
      <c r="N24" s="4"/>
      <c r="O24" s="2"/>
      <c r="P24" s="2"/>
      <c r="Q24" s="2"/>
    </row>
    <row r="25" spans="1:17" ht="15.75" thickBot="1" x14ac:dyDescent="0.3">
      <c r="A25" s="5">
        <v>24</v>
      </c>
      <c r="B25" s="2">
        <v>8110</v>
      </c>
      <c r="C25" s="3">
        <f>LOG(B25)</f>
        <v>3.909020854211156</v>
      </c>
      <c r="D25" s="2">
        <f>1/B25</f>
        <v>1.2330456226880394E-4</v>
      </c>
      <c r="E25" s="3">
        <f t="shared" si="0"/>
        <v>-5140.08</v>
      </c>
      <c r="F25">
        <f t="shared" si="1"/>
        <v>5140.08</v>
      </c>
      <c r="G25" s="3"/>
      <c r="H25" s="2">
        <f t="shared" si="2"/>
        <v>26420422.406399999</v>
      </c>
      <c r="I25" s="2"/>
      <c r="J25" s="3"/>
      <c r="K25" s="2"/>
      <c r="L25" s="2"/>
      <c r="M25" s="2"/>
      <c r="N25" s="4"/>
      <c r="O25" s="2"/>
      <c r="P25" s="2"/>
      <c r="Q25" s="2"/>
    </row>
    <row r="26" spans="1:17" ht="15.75" thickBot="1" x14ac:dyDescent="0.3">
      <c r="A26" s="5">
        <v>25</v>
      </c>
      <c r="B26" s="2">
        <v>8490</v>
      </c>
      <c r="C26" s="3">
        <f>LOG(B26)</f>
        <v>3.9289076902439528</v>
      </c>
      <c r="D26" s="2">
        <f>1/B26</f>
        <v>1.1778563015312132E-4</v>
      </c>
      <c r="E26" s="3">
        <f t="shared" si="0"/>
        <v>-4760.08</v>
      </c>
      <c r="F26">
        <f t="shared" si="1"/>
        <v>4760.08</v>
      </c>
      <c r="G26" s="3"/>
      <c r="H26" s="2">
        <f t="shared" si="2"/>
        <v>22658361.606399998</v>
      </c>
      <c r="I26" s="2"/>
      <c r="J26" s="3"/>
      <c r="K26" s="2"/>
      <c r="L26" s="2"/>
      <c r="M26" s="2"/>
      <c r="N26" s="4"/>
      <c r="O26" s="2"/>
      <c r="P26" s="2"/>
      <c r="Q26" s="2"/>
    </row>
    <row r="27" spans="1:17" ht="15.75" thickBot="1" x14ac:dyDescent="0.3">
      <c r="A27" s="5">
        <v>26</v>
      </c>
      <c r="B27" s="2">
        <v>8505</v>
      </c>
      <c r="C27" s="3">
        <f>LOG(B27)</f>
        <v>3.9296743179485878</v>
      </c>
      <c r="D27" s="2">
        <f>1/B27</f>
        <v>1.1757789535567314E-4</v>
      </c>
      <c r="E27" s="3">
        <f t="shared" si="0"/>
        <v>-4745.08</v>
      </c>
      <c r="F27">
        <f t="shared" si="1"/>
        <v>4745.08</v>
      </c>
      <c r="G27" s="3"/>
      <c r="H27" s="2">
        <f t="shared" si="2"/>
        <v>22515784.2064</v>
      </c>
      <c r="I27" s="2"/>
      <c r="J27" s="3"/>
      <c r="K27" s="2"/>
      <c r="L27" s="2"/>
      <c r="M27" s="2"/>
      <c r="N27" s="4"/>
      <c r="O27" s="2"/>
      <c r="P27" s="2"/>
      <c r="Q27" s="2"/>
    </row>
    <row r="28" spans="1:17" ht="15.75" thickBot="1" x14ac:dyDescent="0.3">
      <c r="A28" s="5">
        <v>27</v>
      </c>
      <c r="B28" s="2">
        <v>8700</v>
      </c>
      <c r="C28" s="3">
        <f>LOG(B28)</f>
        <v>3.9395192526186187</v>
      </c>
      <c r="D28" s="2">
        <f>1/B28</f>
        <v>1.1494252873563218E-4</v>
      </c>
      <c r="E28" s="3">
        <f t="shared" si="0"/>
        <v>-4550.08</v>
      </c>
      <c r="F28">
        <f t="shared" si="1"/>
        <v>4550.08</v>
      </c>
      <c r="G28" s="3"/>
      <c r="H28" s="2">
        <f t="shared" si="2"/>
        <v>20703228.0064</v>
      </c>
      <c r="I28" s="2"/>
      <c r="J28" s="3"/>
      <c r="K28" s="2"/>
      <c r="L28" s="2"/>
      <c r="M28" s="2"/>
      <c r="N28" s="3"/>
      <c r="O28" s="2"/>
      <c r="P28" s="2"/>
      <c r="Q28" s="2"/>
    </row>
    <row r="29" spans="1:17" ht="15.75" thickBot="1" x14ac:dyDescent="0.3">
      <c r="A29" s="5">
        <v>28</v>
      </c>
      <c r="B29" s="2">
        <v>9357</v>
      </c>
      <c r="C29" s="3">
        <f>LOG(B29)</f>
        <v>3.9711366294768062</v>
      </c>
      <c r="D29" s="2">
        <f>1/B29</f>
        <v>1.0687186063909372E-4</v>
      </c>
      <c r="E29" s="3">
        <f t="shared" si="0"/>
        <v>-3893.08</v>
      </c>
      <c r="F29">
        <f t="shared" si="1"/>
        <v>3893.08</v>
      </c>
      <c r="G29" s="3"/>
      <c r="H29" s="2">
        <f t="shared" si="2"/>
        <v>15156071.886399999</v>
      </c>
      <c r="I29" s="2"/>
      <c r="J29" s="3"/>
      <c r="K29" s="2"/>
      <c r="L29" s="2"/>
      <c r="M29" s="2"/>
      <c r="N29" s="4"/>
      <c r="O29" s="2"/>
      <c r="P29" s="2"/>
      <c r="Q29" s="2"/>
    </row>
    <row r="30" spans="1:17" ht="15.75" thickBot="1" x14ac:dyDescent="0.3">
      <c r="A30" s="5">
        <v>29</v>
      </c>
      <c r="B30" s="2">
        <v>9518</v>
      </c>
      <c r="C30" s="3">
        <f>LOG(B30)</f>
        <v>3.9785457004627385</v>
      </c>
      <c r="D30" s="2">
        <f>1/B30</f>
        <v>1.0506408909434755E-4</v>
      </c>
      <c r="E30" s="3">
        <f t="shared" si="0"/>
        <v>-3732.08</v>
      </c>
      <c r="F30">
        <f t="shared" si="1"/>
        <v>3732.08</v>
      </c>
      <c r="G30" s="3"/>
      <c r="H30" s="2">
        <f t="shared" si="2"/>
        <v>13928421.126399999</v>
      </c>
      <c r="I30" s="2"/>
      <c r="J30" s="3"/>
      <c r="K30" s="2"/>
      <c r="L30" s="2"/>
      <c r="M30" s="2"/>
      <c r="N30" s="4"/>
      <c r="O30" s="2"/>
      <c r="P30" s="2"/>
      <c r="Q30" s="2"/>
    </row>
    <row r="31" spans="1:17" ht="15.75" thickBot="1" x14ac:dyDescent="0.3">
      <c r="A31" s="5">
        <v>30</v>
      </c>
      <c r="B31" s="2">
        <v>9657</v>
      </c>
      <c r="C31" s="3">
        <f>LOG(B31)</f>
        <v>3.9848422314052758</v>
      </c>
      <c r="D31" s="2">
        <f>1/B31</f>
        <v>1.0355182768975873E-4</v>
      </c>
      <c r="E31" s="3">
        <f t="shared" si="0"/>
        <v>-3593.08</v>
      </c>
      <c r="F31">
        <f t="shared" si="1"/>
        <v>3593.08</v>
      </c>
      <c r="G31" s="3"/>
      <c r="H31" s="2">
        <f t="shared" si="2"/>
        <v>12910223.886399999</v>
      </c>
      <c r="I31" s="2"/>
      <c r="J31" s="3"/>
      <c r="K31" s="2"/>
      <c r="L31" s="2"/>
      <c r="M31" s="2"/>
      <c r="N31" s="4"/>
      <c r="O31" s="2"/>
      <c r="P31" s="2"/>
      <c r="Q31" s="2"/>
    </row>
    <row r="32" spans="1:17" ht="15.75" thickBot="1" x14ac:dyDescent="0.3">
      <c r="A32" s="5">
        <v>31</v>
      </c>
      <c r="B32" s="2">
        <v>9668</v>
      </c>
      <c r="C32" s="3">
        <f>LOG(B32)</f>
        <v>3.9853366417356129</v>
      </c>
      <c r="D32" s="2">
        <f>1/B32</f>
        <v>1.0343400910219279E-4</v>
      </c>
      <c r="E32" s="3">
        <f t="shared" si="0"/>
        <v>-3582.08</v>
      </c>
      <c r="F32">
        <f t="shared" si="1"/>
        <v>3582.08</v>
      </c>
      <c r="G32" s="3"/>
      <c r="H32" s="2">
        <f t="shared" si="2"/>
        <v>12831297.126399999</v>
      </c>
      <c r="I32" s="2"/>
      <c r="J32" s="3"/>
      <c r="K32" s="2"/>
      <c r="L32" s="2"/>
      <c r="M32" s="2"/>
      <c r="N32" s="4"/>
      <c r="O32" s="2"/>
      <c r="P32" s="2"/>
      <c r="Q32" s="2"/>
    </row>
    <row r="33" spans="1:17" ht="15.75" thickBot="1" x14ac:dyDescent="0.3">
      <c r="A33" s="5">
        <v>32</v>
      </c>
      <c r="B33" s="2">
        <v>9704</v>
      </c>
      <c r="C33" s="3">
        <f>LOG(B33)</f>
        <v>3.9869507878585164</v>
      </c>
      <c r="D33" s="2">
        <f>1/B33</f>
        <v>1.0305028854080792E-4</v>
      </c>
      <c r="E33" s="3">
        <f t="shared" si="0"/>
        <v>-3546.08</v>
      </c>
      <c r="F33">
        <f t="shared" si="1"/>
        <v>3546.08</v>
      </c>
      <c r="G33" s="3"/>
      <c r="H33" s="2">
        <f t="shared" si="2"/>
        <v>12574683.3664</v>
      </c>
      <c r="I33" s="2"/>
      <c r="J33" s="3"/>
      <c r="K33" s="2"/>
      <c r="L33" s="2"/>
      <c r="M33" s="2"/>
      <c r="N33" s="4"/>
      <c r="O33" s="2"/>
      <c r="P33" s="2"/>
      <c r="Q33" s="2"/>
    </row>
    <row r="34" spans="1:17" ht="15.75" thickBot="1" x14ac:dyDescent="0.3">
      <c r="A34" s="5">
        <v>33</v>
      </c>
      <c r="B34" s="2">
        <v>9782</v>
      </c>
      <c r="C34" s="3">
        <f>LOG(B34)</f>
        <v>3.9904276584852636</v>
      </c>
      <c r="D34" s="2">
        <f>1/B34</f>
        <v>1.0222858311183807E-4</v>
      </c>
      <c r="E34" s="3">
        <f t="shared" si="0"/>
        <v>-3468.08</v>
      </c>
      <c r="F34">
        <f t="shared" si="1"/>
        <v>3468.08</v>
      </c>
      <c r="G34" s="3"/>
      <c r="H34" s="2">
        <f t="shared" si="2"/>
        <v>12027578.886399999</v>
      </c>
      <c r="I34" s="2"/>
      <c r="J34" s="3"/>
      <c r="K34" s="2"/>
      <c r="L34" s="2"/>
      <c r="M34" s="2"/>
      <c r="N34" s="4"/>
      <c r="O34" s="2"/>
      <c r="P34" s="2"/>
      <c r="Q34" s="2"/>
    </row>
    <row r="35" spans="1:17" ht="15.75" thickBot="1" x14ac:dyDescent="0.3">
      <c r="A35" s="5">
        <v>34</v>
      </c>
      <c r="B35" s="2">
        <v>9783</v>
      </c>
      <c r="C35" s="3">
        <f>LOG(B35)</f>
        <v>3.9904720535256195</v>
      </c>
      <c r="D35" s="2">
        <f>1/B35</f>
        <v>1.0221813349688235E-4</v>
      </c>
      <c r="E35" s="3">
        <f t="shared" si="0"/>
        <v>-3467.08</v>
      </c>
      <c r="F35">
        <f t="shared" si="1"/>
        <v>3467.08</v>
      </c>
      <c r="G35" s="3"/>
      <c r="H35" s="2">
        <f t="shared" si="2"/>
        <v>12020643.726399999</v>
      </c>
      <c r="I35" s="2"/>
      <c r="J35" s="3"/>
      <c r="K35" s="2"/>
      <c r="L35" s="2"/>
      <c r="M35" s="2"/>
      <c r="N35" s="4"/>
      <c r="O35" s="2"/>
      <c r="P35" s="2"/>
      <c r="Q35" s="2"/>
    </row>
    <row r="36" spans="1:17" ht="15.75" thickBot="1" x14ac:dyDescent="0.3">
      <c r="A36" s="5">
        <v>35</v>
      </c>
      <c r="B36" s="2">
        <v>10452</v>
      </c>
      <c r="C36" s="3">
        <f>LOG(B36)</f>
        <v>4.0191994010552881</v>
      </c>
      <c r="D36" s="2">
        <f>1/B36</f>
        <v>9.567546880979717E-5</v>
      </c>
      <c r="E36" s="3">
        <f t="shared" si="0"/>
        <v>-2798.08</v>
      </c>
      <c r="F36">
        <f t="shared" si="1"/>
        <v>2798.08</v>
      </c>
      <c r="G36" s="3"/>
      <c r="H36" s="2">
        <f t="shared" si="2"/>
        <v>7829251.6864</v>
      </c>
      <c r="I36" s="2"/>
      <c r="J36" s="3"/>
      <c r="K36" s="2"/>
      <c r="L36" s="2"/>
      <c r="M36" s="2"/>
      <c r="N36" s="4"/>
      <c r="O36" s="2"/>
      <c r="P36" s="2"/>
      <c r="Q36" s="2"/>
    </row>
    <row r="37" spans="1:17" ht="15.75" thickBot="1" x14ac:dyDescent="0.3">
      <c r="A37" s="5">
        <v>36</v>
      </c>
      <c r="B37" s="2">
        <v>10962</v>
      </c>
      <c r="C37" s="3">
        <f>LOG(B37)</f>
        <v>4.0398897977361816</v>
      </c>
      <c r="D37" s="2">
        <f>1/B37</f>
        <v>9.1224229155263632E-5</v>
      </c>
      <c r="E37" s="3">
        <f t="shared" si="0"/>
        <v>-2288.08</v>
      </c>
      <c r="F37">
        <f t="shared" si="1"/>
        <v>2288.08</v>
      </c>
      <c r="G37" s="3"/>
      <c r="H37" s="2">
        <f t="shared" si="2"/>
        <v>5235310.0863999994</v>
      </c>
      <c r="I37" s="2"/>
      <c r="J37" s="3"/>
      <c r="K37" s="2"/>
      <c r="L37" s="2"/>
      <c r="M37" s="2"/>
      <c r="N37" s="4"/>
      <c r="O37" s="2"/>
      <c r="P37" s="2"/>
      <c r="Q37" s="2"/>
    </row>
    <row r="38" spans="1:17" ht="15.75" thickBot="1" x14ac:dyDescent="0.3">
      <c r="A38" s="5">
        <v>37</v>
      </c>
      <c r="B38" s="2">
        <v>11452</v>
      </c>
      <c r="C38" s="3">
        <f>LOG(B38)</f>
        <v>4.0588813393495613</v>
      </c>
      <c r="D38" s="2">
        <f>1/B38</f>
        <v>8.7320991966468735E-5</v>
      </c>
      <c r="E38" s="3">
        <f t="shared" si="0"/>
        <v>-1798.08</v>
      </c>
      <c r="F38">
        <f t="shared" si="1"/>
        <v>1798.08</v>
      </c>
      <c r="G38" s="3"/>
      <c r="H38" s="2">
        <f t="shared" si="2"/>
        <v>3233091.6863999995</v>
      </c>
      <c r="I38" s="2"/>
      <c r="J38" s="3"/>
      <c r="K38" s="2"/>
      <c r="L38" s="2"/>
      <c r="M38" s="2"/>
      <c r="N38" s="3"/>
      <c r="O38" s="2"/>
      <c r="P38" s="2"/>
      <c r="Q38" s="2"/>
    </row>
    <row r="39" spans="1:17" ht="15.75" thickBot="1" x14ac:dyDescent="0.3">
      <c r="A39" s="5">
        <v>38</v>
      </c>
      <c r="B39" s="2">
        <v>11708</v>
      </c>
      <c r="C39" s="3">
        <f>LOG(B39)</f>
        <v>4.0684827137617541</v>
      </c>
      <c r="D39" s="2">
        <f>1/B39</f>
        <v>8.5411684318414759E-5</v>
      </c>
      <c r="E39" s="3">
        <f t="shared" si="0"/>
        <v>-1542.08</v>
      </c>
      <c r="F39">
        <f t="shared" si="1"/>
        <v>1542.08</v>
      </c>
      <c r="G39" s="3"/>
      <c r="H39" s="2">
        <f t="shared" si="2"/>
        <v>2378010.7263999996</v>
      </c>
      <c r="I39" s="2"/>
      <c r="J39" s="3"/>
      <c r="K39" s="2"/>
      <c r="L39" s="2"/>
      <c r="M39" s="2"/>
      <c r="N39" s="4"/>
      <c r="O39" s="2"/>
      <c r="P39" s="2"/>
      <c r="Q39" s="2"/>
    </row>
    <row r="40" spans="1:17" ht="15.75" thickBot="1" x14ac:dyDescent="0.3">
      <c r="A40" s="5">
        <v>39</v>
      </c>
      <c r="B40" s="2">
        <v>11943</v>
      </c>
      <c r="C40" s="3">
        <f>LOG(B40)</f>
        <v>4.0771134323037606</v>
      </c>
      <c r="D40" s="2">
        <f>1/B40</f>
        <v>8.3731055848614255E-5</v>
      </c>
      <c r="E40" s="3">
        <f t="shared" si="0"/>
        <v>-1307.08</v>
      </c>
      <c r="F40">
        <f t="shared" si="1"/>
        <v>1307.08</v>
      </c>
      <c r="G40" s="3"/>
      <c r="H40" s="2">
        <f t="shared" si="2"/>
        <v>1708458.1263999997</v>
      </c>
      <c r="I40" s="2"/>
      <c r="J40" s="3"/>
      <c r="K40" s="2"/>
      <c r="L40" s="2"/>
      <c r="M40" s="2"/>
      <c r="N40" s="3"/>
      <c r="O40" s="2"/>
      <c r="P40" s="2"/>
      <c r="Q40" s="2"/>
    </row>
    <row r="41" spans="1:17" ht="15.75" thickBot="1" x14ac:dyDescent="0.3">
      <c r="A41" s="5">
        <v>40</v>
      </c>
      <c r="B41" s="2">
        <v>12048</v>
      </c>
      <c r="C41" s="3">
        <f>LOG(B41)</f>
        <v>4.0809149588566251</v>
      </c>
      <c r="D41" s="2">
        <f>1/B41</f>
        <v>8.3001328021248334E-5</v>
      </c>
      <c r="E41" s="3">
        <f t="shared" si="0"/>
        <v>-1202.08</v>
      </c>
      <c r="F41">
        <f t="shared" si="1"/>
        <v>1202.08</v>
      </c>
      <c r="G41" s="3"/>
      <c r="H41" s="2">
        <f t="shared" si="2"/>
        <v>1444996.3263999999</v>
      </c>
      <c r="I41" s="2"/>
      <c r="J41" s="3"/>
      <c r="K41" s="2"/>
      <c r="L41" s="2"/>
      <c r="M41" s="2"/>
      <c r="N41" s="4"/>
      <c r="O41" s="2"/>
      <c r="P41" s="2"/>
      <c r="Q41" s="2"/>
    </row>
    <row r="42" spans="1:17" ht="15.75" thickBot="1" x14ac:dyDescent="0.3">
      <c r="A42" s="5">
        <v>41</v>
      </c>
      <c r="B42" s="2">
        <v>12192</v>
      </c>
      <c r="C42" s="3">
        <f>LOG(B42)</f>
        <v>4.0860749539955252</v>
      </c>
      <c r="D42" s="2">
        <f>1/B42</f>
        <v>8.2020997375328083E-5</v>
      </c>
      <c r="E42" s="3">
        <f t="shared" si="0"/>
        <v>-1058.08</v>
      </c>
      <c r="F42">
        <f t="shared" si="1"/>
        <v>1058.08</v>
      </c>
      <c r="G42" s="3"/>
      <c r="H42" s="2">
        <f t="shared" si="2"/>
        <v>1119533.2863999999</v>
      </c>
      <c r="I42" s="2"/>
      <c r="J42" s="3"/>
      <c r="K42" s="2"/>
      <c r="L42" s="2"/>
      <c r="M42" s="2"/>
      <c r="N42" s="4"/>
      <c r="O42" s="2"/>
      <c r="P42" s="2"/>
      <c r="Q42" s="2"/>
    </row>
    <row r="43" spans="1:17" ht="15.75" thickBot="1" x14ac:dyDescent="0.3">
      <c r="A43" s="5">
        <v>42</v>
      </c>
      <c r="B43" s="2">
        <v>12299</v>
      </c>
      <c r="C43" s="3">
        <f>LOG(B43)</f>
        <v>4.0898698015095514</v>
      </c>
      <c r="D43" s="2">
        <f>1/B43</f>
        <v>8.1307423367753479E-5</v>
      </c>
      <c r="E43" s="3">
        <f t="shared" si="0"/>
        <v>-951.07999999999993</v>
      </c>
      <c r="F43">
        <f t="shared" si="1"/>
        <v>951.07999999999993</v>
      </c>
      <c r="G43" s="3"/>
      <c r="H43" s="2">
        <f t="shared" si="2"/>
        <v>904553.16639999987</v>
      </c>
      <c r="I43" s="2"/>
      <c r="J43" s="3"/>
      <c r="K43" s="2"/>
      <c r="L43" s="2"/>
      <c r="M43" s="2"/>
      <c r="N43" s="4"/>
      <c r="O43" s="2"/>
      <c r="P43" s="2"/>
      <c r="Q43" s="2"/>
    </row>
    <row r="44" spans="1:17" ht="15.75" thickBot="1" x14ac:dyDescent="0.3">
      <c r="A44" s="5">
        <v>43</v>
      </c>
      <c r="B44" s="2">
        <v>12303</v>
      </c>
      <c r="C44" s="3">
        <f>LOG(B44)</f>
        <v>4.090011024007147</v>
      </c>
      <c r="D44" s="2">
        <f>1/B44</f>
        <v>8.1280988376818657E-5</v>
      </c>
      <c r="E44" s="3">
        <f t="shared" si="0"/>
        <v>-947.07999999999993</v>
      </c>
      <c r="F44">
        <f t="shared" si="1"/>
        <v>947.07999999999993</v>
      </c>
      <c r="G44" s="3"/>
      <c r="H44" s="2">
        <f t="shared" si="2"/>
        <v>896960.52639999986</v>
      </c>
      <c r="I44" s="2"/>
      <c r="J44" s="3"/>
      <c r="K44" s="2"/>
      <c r="L44" s="2"/>
      <c r="M44" s="2"/>
      <c r="N44" s="4"/>
      <c r="O44" s="2"/>
      <c r="P44" s="2"/>
      <c r="Q44" s="2"/>
    </row>
    <row r="45" spans="1:17" ht="15.75" thickBot="1" x14ac:dyDescent="0.3">
      <c r="A45" s="5">
        <v>44</v>
      </c>
      <c r="B45" s="2">
        <v>12318</v>
      </c>
      <c r="C45" s="3">
        <f>LOG(B45)</f>
        <v>4.0905401997542352</v>
      </c>
      <c r="D45" s="2">
        <f>1/B45</f>
        <v>8.1182010066569251E-5</v>
      </c>
      <c r="E45" s="3">
        <f t="shared" si="0"/>
        <v>-932.07999999999993</v>
      </c>
      <c r="F45">
        <f t="shared" si="1"/>
        <v>932.07999999999993</v>
      </c>
      <c r="G45" s="3"/>
      <c r="H45" s="2">
        <f t="shared" si="2"/>
        <v>868773.12639999983</v>
      </c>
      <c r="I45" s="2"/>
      <c r="J45" s="3"/>
      <c r="K45" s="2"/>
      <c r="L45" s="2"/>
      <c r="M45" s="2"/>
      <c r="N45" s="4"/>
      <c r="O45" s="2"/>
      <c r="P45" s="2"/>
      <c r="Q45" s="2"/>
    </row>
    <row r="46" spans="1:17" ht="15.75" thickBot="1" x14ac:dyDescent="0.3">
      <c r="A46" s="5">
        <v>45</v>
      </c>
      <c r="B46" s="2">
        <v>12343</v>
      </c>
      <c r="C46" s="3">
        <f>LOG(B46)</f>
        <v>4.091420728992051</v>
      </c>
      <c r="D46" s="2">
        <f>1/B46</f>
        <v>8.1017580815036867E-5</v>
      </c>
      <c r="E46" s="3">
        <f t="shared" si="0"/>
        <v>-907.07999999999993</v>
      </c>
      <c r="F46">
        <f t="shared" si="1"/>
        <v>907.07999999999993</v>
      </c>
      <c r="G46" s="3"/>
      <c r="H46" s="2">
        <f t="shared" si="2"/>
        <v>822794.12639999983</v>
      </c>
      <c r="I46" s="2"/>
      <c r="J46" s="3"/>
      <c r="K46" s="2"/>
      <c r="L46" s="2"/>
      <c r="M46" s="2"/>
      <c r="N46" s="4"/>
      <c r="O46" s="2"/>
      <c r="P46" s="2"/>
      <c r="Q46" s="2"/>
    </row>
    <row r="47" spans="1:17" ht="15.75" thickBot="1" x14ac:dyDescent="0.3">
      <c r="A47" s="5">
        <v>46</v>
      </c>
      <c r="B47" s="2">
        <v>12627</v>
      </c>
      <c r="C47" s="3">
        <f>LOG(B47)</f>
        <v>4.1013001804676845</v>
      </c>
      <c r="D47" s="2">
        <f>1/B47</f>
        <v>7.9195374990100579E-5</v>
      </c>
      <c r="E47" s="3">
        <f t="shared" si="0"/>
        <v>-623.07999999999993</v>
      </c>
      <c r="F47">
        <f t="shared" si="1"/>
        <v>623.07999999999993</v>
      </c>
      <c r="G47" s="3"/>
      <c r="H47" s="2">
        <f t="shared" si="2"/>
        <v>388228.68639999989</v>
      </c>
      <c r="I47" s="2"/>
      <c r="J47" s="3"/>
      <c r="K47" s="2"/>
      <c r="L47" s="2"/>
      <c r="M47" s="2"/>
      <c r="N47" s="4"/>
      <c r="O47" s="2"/>
      <c r="P47" s="2"/>
      <c r="Q47" s="2"/>
    </row>
    <row r="48" spans="1:17" ht="15.75" thickBot="1" x14ac:dyDescent="0.3">
      <c r="A48" s="5">
        <v>47</v>
      </c>
      <c r="B48" s="2">
        <v>12937</v>
      </c>
      <c r="C48" s="3">
        <f>LOG(B48)</f>
        <v>4.1118335781488469</v>
      </c>
      <c r="D48" s="2">
        <f>1/B48</f>
        <v>7.7297673340032469E-5</v>
      </c>
      <c r="E48" s="3">
        <f t="shared" si="0"/>
        <v>-313.07999999999993</v>
      </c>
      <c r="F48">
        <f t="shared" si="1"/>
        <v>313.07999999999993</v>
      </c>
      <c r="G48" s="3"/>
      <c r="H48" s="2">
        <f t="shared" si="2"/>
        <v>98019.086399999956</v>
      </c>
      <c r="I48" s="2"/>
      <c r="J48" s="3"/>
      <c r="K48" s="2"/>
      <c r="L48" s="2"/>
      <c r="M48" s="2"/>
      <c r="N48" s="4"/>
      <c r="O48" s="2"/>
      <c r="P48" s="2"/>
      <c r="Q48" s="2"/>
    </row>
    <row r="49" spans="1:17" ht="15.75" thickBot="1" x14ac:dyDescent="0.3">
      <c r="A49" s="5">
        <v>48</v>
      </c>
      <c r="B49" s="2">
        <v>12940</v>
      </c>
      <c r="C49" s="3">
        <f>LOG(B49)</f>
        <v>4.1119342763326818</v>
      </c>
      <c r="D49" s="2">
        <f>1/B49</f>
        <v>7.7279752704791348E-5</v>
      </c>
      <c r="E49" s="3">
        <f t="shared" si="0"/>
        <v>-310.07999999999993</v>
      </c>
      <c r="F49">
        <f t="shared" si="1"/>
        <v>310.07999999999993</v>
      </c>
      <c r="G49" s="3"/>
      <c r="H49" s="2">
        <f t="shared" si="2"/>
        <v>96149.606399999961</v>
      </c>
      <c r="I49" s="2"/>
      <c r="J49" s="3"/>
      <c r="K49" s="2"/>
      <c r="L49" s="2"/>
      <c r="M49" s="2"/>
      <c r="N49" s="4"/>
      <c r="O49" s="2"/>
      <c r="P49" s="2"/>
      <c r="Q49" s="2"/>
    </row>
    <row r="50" spans="1:17" ht="15.75" thickBot="1" x14ac:dyDescent="0.3">
      <c r="A50" s="5">
        <v>49</v>
      </c>
      <c r="B50" s="2">
        <v>13050</v>
      </c>
      <c r="C50" s="3">
        <f>LOG(B50)</f>
        <v>4.1156105116742996</v>
      </c>
      <c r="D50" s="2">
        <f>1/B50</f>
        <v>7.6628352490421453E-5</v>
      </c>
      <c r="E50" s="3">
        <f t="shared" si="0"/>
        <v>-200.07999999999993</v>
      </c>
      <c r="F50">
        <f t="shared" si="1"/>
        <v>200.07999999999993</v>
      </c>
      <c r="G50" s="3"/>
      <c r="H50" s="2">
        <f t="shared" si="2"/>
        <v>40032.006399999969</v>
      </c>
      <c r="I50" s="2"/>
      <c r="J50" s="3"/>
      <c r="K50" s="2"/>
      <c r="L50" s="2"/>
      <c r="M50" s="2"/>
      <c r="N50" s="4"/>
      <c r="O50" s="2"/>
      <c r="P50" s="2"/>
      <c r="Q50" s="2"/>
    </row>
    <row r="51" spans="1:17" ht="15.75" thickBot="1" x14ac:dyDescent="0.3">
      <c r="A51" s="5">
        <v>50</v>
      </c>
      <c r="B51" s="2">
        <v>13394</v>
      </c>
      <c r="C51" s="3">
        <f>LOG(B51)</f>
        <v>4.1269102946001608</v>
      </c>
      <c r="D51" s="2">
        <f>1/B51</f>
        <v>7.4660295654770787E-5</v>
      </c>
      <c r="E51" s="3">
        <f t="shared" si="0"/>
        <v>143.92000000000007</v>
      </c>
      <c r="F51">
        <f t="shared" si="1"/>
        <v>143.92000000000007</v>
      </c>
      <c r="G51" s="3"/>
      <c r="H51" s="2">
        <f t="shared" si="2"/>
        <v>20712.966400000019</v>
      </c>
      <c r="I51" s="2"/>
      <c r="J51" s="3"/>
      <c r="K51" s="2"/>
      <c r="L51" s="2"/>
      <c r="M51" s="2"/>
      <c r="N51" s="4"/>
      <c r="O51" s="2"/>
      <c r="P51" s="2"/>
      <c r="Q51" s="2"/>
    </row>
    <row r="52" spans="1:17" ht="15.75" thickBot="1" x14ac:dyDescent="0.3">
      <c r="A52" s="5">
        <v>51</v>
      </c>
      <c r="B52" s="2">
        <v>13808</v>
      </c>
      <c r="C52" s="3">
        <f>LOG(B52)</f>
        <v>4.1401307783711347</v>
      </c>
      <c r="D52" s="2">
        <f>1/B52</f>
        <v>7.2421784472769408E-5</v>
      </c>
      <c r="E52" s="3">
        <f t="shared" si="0"/>
        <v>557.92000000000007</v>
      </c>
      <c r="F52">
        <f t="shared" si="1"/>
        <v>557.92000000000007</v>
      </c>
      <c r="G52" s="3"/>
      <c r="H52" s="2">
        <f t="shared" si="2"/>
        <v>311274.7264000001</v>
      </c>
      <c r="I52" s="2"/>
      <c r="J52" s="3"/>
      <c r="K52" s="2"/>
      <c r="L52" s="2"/>
      <c r="M52" s="2"/>
      <c r="N52" s="4"/>
      <c r="O52" s="2"/>
      <c r="P52" s="2"/>
      <c r="Q52" s="2"/>
    </row>
    <row r="53" spans="1:17" ht="15.75" thickBot="1" x14ac:dyDescent="0.3">
      <c r="A53" s="5">
        <v>52</v>
      </c>
      <c r="B53" s="2">
        <v>14287</v>
      </c>
      <c r="C53" s="3">
        <f>LOG(B53)</f>
        <v>4.154941044730327</v>
      </c>
      <c r="D53" s="2">
        <f>1/B53</f>
        <v>6.9993700566948981E-5</v>
      </c>
      <c r="E53" s="3">
        <f t="shared" si="0"/>
        <v>1036.92</v>
      </c>
      <c r="F53">
        <f t="shared" si="1"/>
        <v>1036.92</v>
      </c>
      <c r="G53" s="3"/>
      <c r="H53" s="2">
        <f t="shared" si="2"/>
        <v>1075203.0864000001</v>
      </c>
      <c r="I53" s="2"/>
      <c r="J53" s="3"/>
      <c r="K53" s="2"/>
      <c r="L53" s="2"/>
      <c r="M53" s="2"/>
      <c r="N53" s="4"/>
      <c r="O53" s="2"/>
      <c r="P53" s="2"/>
      <c r="Q53" s="2"/>
    </row>
    <row r="54" spans="1:17" ht="15.75" thickBot="1" x14ac:dyDescent="0.3">
      <c r="A54" s="5">
        <v>53</v>
      </c>
      <c r="B54" s="2">
        <v>14290</v>
      </c>
      <c r="C54" s="3">
        <f>LOG(B54)</f>
        <v>4.1550322287909704</v>
      </c>
      <c r="D54" s="2">
        <f>1/B54</f>
        <v>6.9979006298110568E-5</v>
      </c>
      <c r="E54" s="3">
        <f t="shared" si="0"/>
        <v>1039.92</v>
      </c>
      <c r="F54">
        <f t="shared" si="1"/>
        <v>1039.92</v>
      </c>
      <c r="G54" s="3"/>
      <c r="H54" s="2">
        <f t="shared" si="2"/>
        <v>1081433.6064000002</v>
      </c>
      <c r="I54" s="2"/>
      <c r="J54" s="3"/>
      <c r="K54" s="2"/>
      <c r="L54" s="2"/>
      <c r="M54" s="2"/>
      <c r="N54" s="4"/>
      <c r="O54" s="2"/>
      <c r="P54" s="2"/>
      <c r="Q54" s="2"/>
    </row>
    <row r="55" spans="1:17" ht="15.75" thickBot="1" x14ac:dyDescent="0.3">
      <c r="A55" s="5">
        <v>54</v>
      </c>
      <c r="B55" s="2">
        <v>14314</v>
      </c>
      <c r="C55" s="3">
        <f>LOG(B55)</f>
        <v>4.1557610128779237</v>
      </c>
      <c r="D55" s="2">
        <f>1/B55</f>
        <v>6.9861673885706298E-5</v>
      </c>
      <c r="E55" s="3">
        <f t="shared" si="0"/>
        <v>1063.92</v>
      </c>
      <c r="F55">
        <f t="shared" si="1"/>
        <v>1063.92</v>
      </c>
      <c r="G55" s="3"/>
      <c r="H55" s="2">
        <f t="shared" si="2"/>
        <v>1131925.7664000001</v>
      </c>
      <c r="I55" s="2"/>
      <c r="J55" s="3"/>
      <c r="K55" s="2"/>
      <c r="L55" s="2"/>
      <c r="M55" s="2"/>
      <c r="N55" s="4"/>
      <c r="O55" s="2"/>
      <c r="P55" s="2"/>
      <c r="Q55" s="2"/>
    </row>
    <row r="56" spans="1:17" ht="15.75" thickBot="1" x14ac:dyDescent="0.3">
      <c r="A56" s="5">
        <v>55</v>
      </c>
      <c r="B56" s="2">
        <v>14322</v>
      </c>
      <c r="C56" s="3">
        <f>LOG(B56)</f>
        <v>4.1560036693903983</v>
      </c>
      <c r="D56" s="2">
        <f>1/B56</f>
        <v>6.9822650467811758E-5</v>
      </c>
      <c r="E56" s="3">
        <f t="shared" si="0"/>
        <v>1071.92</v>
      </c>
      <c r="F56">
        <f t="shared" si="1"/>
        <v>1071.92</v>
      </c>
      <c r="G56" s="3"/>
      <c r="H56" s="2">
        <f t="shared" si="2"/>
        <v>1149012.4864000001</v>
      </c>
      <c r="I56" s="2"/>
      <c r="J56" s="3"/>
      <c r="K56" s="2"/>
      <c r="L56" s="2"/>
      <c r="M56" s="2"/>
      <c r="N56" s="4"/>
      <c r="O56" s="2"/>
      <c r="P56" s="2"/>
      <c r="Q56" s="2"/>
    </row>
    <row r="57" spans="1:17" ht="15.75" thickBot="1" x14ac:dyDescent="0.3">
      <c r="A57" s="5">
        <v>56</v>
      </c>
      <c r="B57" s="2">
        <v>14377</v>
      </c>
      <c r="C57" s="3">
        <f>LOG(B57)</f>
        <v>4.1576682727387695</v>
      </c>
      <c r="D57" s="2">
        <f>1/B57</f>
        <v>6.9555540098768871E-5</v>
      </c>
      <c r="E57" s="3">
        <f t="shared" si="0"/>
        <v>1126.92</v>
      </c>
      <c r="F57">
        <f t="shared" si="1"/>
        <v>1126.92</v>
      </c>
      <c r="G57" s="3"/>
      <c r="H57" s="2">
        <f t="shared" si="2"/>
        <v>1269948.6864000002</v>
      </c>
      <c r="I57" s="2"/>
      <c r="J57" s="3"/>
      <c r="K57" s="2"/>
      <c r="L57" s="2"/>
      <c r="M57" s="2"/>
      <c r="N57" s="4"/>
      <c r="O57" s="2"/>
      <c r="P57" s="2"/>
      <c r="Q57" s="2"/>
    </row>
    <row r="58" spans="1:17" ht="15.75" thickBot="1" x14ac:dyDescent="0.3">
      <c r="A58" s="5">
        <v>57</v>
      </c>
      <c r="B58" s="2">
        <v>14991</v>
      </c>
      <c r="C58" s="3">
        <f>LOG(B58)</f>
        <v>4.1758306041622495</v>
      </c>
      <c r="D58" s="2">
        <f>1/B58</f>
        <v>6.6706690681075316E-5</v>
      </c>
      <c r="E58" s="3">
        <f t="shared" si="0"/>
        <v>1740.92</v>
      </c>
      <c r="F58">
        <f t="shared" si="1"/>
        <v>1740.92</v>
      </c>
      <c r="G58" s="3"/>
      <c r="H58" s="2">
        <f t="shared" si="2"/>
        <v>3030802.4464000002</v>
      </c>
      <c r="I58" s="2"/>
      <c r="J58" s="3"/>
      <c r="K58" s="2"/>
      <c r="L58" s="2"/>
      <c r="M58" s="2"/>
      <c r="N58" s="4"/>
      <c r="O58" s="2"/>
      <c r="P58" s="2"/>
      <c r="Q58" s="2"/>
    </row>
    <row r="59" spans="1:17" ht="15.75" thickBot="1" x14ac:dyDescent="0.3">
      <c r="A59" s="5">
        <v>58</v>
      </c>
      <c r="B59" s="2">
        <v>15220</v>
      </c>
      <c r="C59" s="3">
        <f>LOG(B59)</f>
        <v>4.182414652434554</v>
      </c>
      <c r="D59" s="2">
        <f>1/B59</f>
        <v>6.5703022339027591E-5</v>
      </c>
      <c r="E59" s="3">
        <f t="shared" si="0"/>
        <v>1969.92</v>
      </c>
      <c r="F59">
        <f t="shared" si="1"/>
        <v>1969.92</v>
      </c>
      <c r="G59" s="3"/>
      <c r="H59" s="2">
        <f t="shared" si="2"/>
        <v>3880584.8064000001</v>
      </c>
      <c r="I59" s="2"/>
      <c r="J59" s="3"/>
      <c r="K59" s="2"/>
      <c r="L59" s="2"/>
      <c r="M59" s="2"/>
      <c r="N59" s="4"/>
      <c r="O59" s="2"/>
      <c r="P59" s="2"/>
      <c r="Q59" s="2"/>
    </row>
    <row r="60" spans="1:17" ht="15.75" thickBot="1" x14ac:dyDescent="0.3">
      <c r="A60" s="5">
        <v>59</v>
      </c>
      <c r="B60" s="2">
        <v>15338</v>
      </c>
      <c r="C60" s="3">
        <f>LOG(B60)</f>
        <v>4.1857687334336129</v>
      </c>
      <c r="D60" s="2">
        <f>1/B60</f>
        <v>6.5197548572173682E-5</v>
      </c>
      <c r="E60" s="3">
        <f t="shared" si="0"/>
        <v>2087.92</v>
      </c>
      <c r="F60">
        <f t="shared" si="1"/>
        <v>2087.92</v>
      </c>
      <c r="G60" s="3"/>
      <c r="H60" s="2">
        <f t="shared" si="2"/>
        <v>4359409.9264000002</v>
      </c>
      <c r="I60" s="2"/>
      <c r="J60" s="3"/>
      <c r="K60" s="2"/>
      <c r="L60" s="2"/>
      <c r="M60" s="2"/>
      <c r="N60" s="4"/>
      <c r="O60" s="2"/>
      <c r="P60" s="2"/>
      <c r="Q60" s="2"/>
    </row>
    <row r="61" spans="1:17" ht="15.75" thickBot="1" x14ac:dyDescent="0.3">
      <c r="A61" s="5">
        <v>60</v>
      </c>
      <c r="B61" s="2">
        <v>15341</v>
      </c>
      <c r="C61" s="3">
        <f>LOG(B61)</f>
        <v>4.1858536699341418</v>
      </c>
      <c r="D61" s="2">
        <f>1/B61</f>
        <v>6.5184798904895382E-5</v>
      </c>
      <c r="E61" s="3">
        <f t="shared" si="0"/>
        <v>2090.92</v>
      </c>
      <c r="F61">
        <f t="shared" si="1"/>
        <v>2090.92</v>
      </c>
      <c r="G61" s="3"/>
      <c r="H61" s="2">
        <f t="shared" si="2"/>
        <v>4371946.4464000007</v>
      </c>
      <c r="I61" s="2"/>
      <c r="J61" s="3"/>
      <c r="K61" s="2"/>
      <c r="L61" s="2"/>
      <c r="M61" s="2"/>
      <c r="N61" s="4"/>
      <c r="O61" s="2"/>
      <c r="P61" s="2"/>
      <c r="Q61" s="2"/>
    </row>
    <row r="62" spans="1:17" ht="15.75" thickBot="1" x14ac:dyDescent="0.3">
      <c r="A62" s="5">
        <v>61</v>
      </c>
      <c r="B62" s="2">
        <v>15385</v>
      </c>
      <c r="C62" s="3">
        <f>LOG(B62)</f>
        <v>4.1870975005834774</v>
      </c>
      <c r="D62" s="2">
        <f>1/B62</f>
        <v>6.4998375040623981E-5</v>
      </c>
      <c r="E62" s="3">
        <f t="shared" si="0"/>
        <v>2134.92</v>
      </c>
      <c r="F62">
        <f t="shared" si="1"/>
        <v>2134.92</v>
      </c>
      <c r="G62" s="3"/>
      <c r="H62" s="2">
        <f t="shared" si="2"/>
        <v>4557883.4064000007</v>
      </c>
      <c r="I62" s="2"/>
      <c r="J62" s="3"/>
      <c r="K62" s="2"/>
      <c r="L62" s="2"/>
      <c r="M62" s="2"/>
      <c r="N62" s="4"/>
      <c r="O62" s="2"/>
      <c r="P62" s="2"/>
      <c r="Q62" s="2"/>
    </row>
    <row r="63" spans="1:17" ht="15.75" thickBot="1" x14ac:dyDescent="0.3">
      <c r="A63" s="5">
        <v>62</v>
      </c>
      <c r="B63" s="2">
        <v>15396</v>
      </c>
      <c r="C63" s="3">
        <f>LOG(B63)</f>
        <v>4.187407902422553</v>
      </c>
      <c r="D63" s="2">
        <f>1/B63</f>
        <v>6.4951935567679922E-5</v>
      </c>
      <c r="E63" s="3">
        <f t="shared" si="0"/>
        <v>2145.92</v>
      </c>
      <c r="F63">
        <f t="shared" si="1"/>
        <v>2145.92</v>
      </c>
      <c r="G63" s="3"/>
      <c r="H63" s="2">
        <f t="shared" si="2"/>
        <v>4604972.6464</v>
      </c>
      <c r="I63" s="2"/>
      <c r="J63" s="3"/>
      <c r="K63" s="2"/>
      <c r="L63" s="2"/>
      <c r="M63" s="2"/>
      <c r="N63" s="4"/>
      <c r="O63" s="2"/>
      <c r="P63" s="2"/>
      <c r="Q63" s="2"/>
    </row>
    <row r="64" spans="1:17" ht="15.75" thickBot="1" x14ac:dyDescent="0.3">
      <c r="A64" s="5">
        <v>63</v>
      </c>
      <c r="B64" s="2">
        <v>15711</v>
      </c>
      <c r="C64" s="3">
        <f>LOG(B64)</f>
        <v>4.1962038286211483</v>
      </c>
      <c r="D64" s="2">
        <f>1/B64</f>
        <v>6.3649672204188146E-5</v>
      </c>
      <c r="E64" s="3">
        <f t="shared" si="0"/>
        <v>2460.92</v>
      </c>
      <c r="F64">
        <f t="shared" si="1"/>
        <v>2460.92</v>
      </c>
      <c r="G64" s="3"/>
      <c r="H64" s="2">
        <f t="shared" si="2"/>
        <v>6056127.2464000005</v>
      </c>
      <c r="I64" s="2"/>
      <c r="J64" s="3"/>
      <c r="K64" s="2"/>
      <c r="L64" s="2"/>
      <c r="M64" s="2"/>
      <c r="N64" s="4"/>
      <c r="O64" s="2"/>
      <c r="P64" s="2"/>
      <c r="Q64" s="2"/>
    </row>
    <row r="65" spans="1:17" ht="15.75" thickBot="1" x14ac:dyDescent="0.3">
      <c r="A65" s="5">
        <v>64</v>
      </c>
      <c r="B65" s="2">
        <v>16326</v>
      </c>
      <c r="C65" s="3">
        <f>LOG(B65)</f>
        <v>4.2128797921634016</v>
      </c>
      <c r="D65" s="2">
        <f>1/B65</f>
        <v>6.1251990689697419E-5</v>
      </c>
      <c r="E65" s="3">
        <f t="shared" si="0"/>
        <v>3075.92</v>
      </c>
      <c r="F65">
        <f t="shared" si="1"/>
        <v>3075.92</v>
      </c>
      <c r="G65" s="3"/>
      <c r="H65" s="2">
        <f t="shared" si="2"/>
        <v>9461283.8464000002</v>
      </c>
      <c r="I65" s="2"/>
      <c r="J65" s="3"/>
      <c r="K65" s="2"/>
      <c r="L65" s="2"/>
      <c r="M65" s="2"/>
      <c r="N65" s="4"/>
      <c r="O65" s="2"/>
      <c r="P65" s="2"/>
      <c r="Q65" s="2"/>
    </row>
    <row r="66" spans="1:17" ht="15.75" thickBot="1" x14ac:dyDescent="0.3">
      <c r="A66" s="5">
        <v>65</v>
      </c>
      <c r="B66" s="2">
        <v>16338</v>
      </c>
      <c r="C66" s="3">
        <f>LOG(B66)</f>
        <v>4.2131988917236081</v>
      </c>
      <c r="D66" s="2">
        <f>1/B66</f>
        <v>6.1207002081038072E-5</v>
      </c>
      <c r="E66" s="3">
        <f t="shared" si="0"/>
        <v>3087.92</v>
      </c>
      <c r="F66">
        <f t="shared" si="1"/>
        <v>3087.92</v>
      </c>
      <c r="G66" s="3"/>
      <c r="H66" s="2">
        <f t="shared" si="2"/>
        <v>9535249.9264000002</v>
      </c>
      <c r="I66" s="2"/>
      <c r="J66" s="3"/>
      <c r="K66" s="2"/>
      <c r="L66" s="2"/>
      <c r="M66" s="2"/>
      <c r="N66" s="4"/>
      <c r="O66" s="2"/>
      <c r="P66" s="2"/>
      <c r="Q66" s="2"/>
    </row>
    <row r="67" spans="1:17" ht="15.75" thickBot="1" x14ac:dyDescent="0.3">
      <c r="A67" s="5">
        <v>66</v>
      </c>
      <c r="B67" s="2">
        <v>16421</v>
      </c>
      <c r="C67" s="3">
        <f>LOG(B67)</f>
        <v>4.2153996010938899</v>
      </c>
      <c r="D67" s="2">
        <f>1/B67</f>
        <v>6.0897631082150903E-5</v>
      </c>
      <c r="E67" s="3">
        <f t="shared" ref="E67:E101" si="3" xml:space="preserve"> B67 - 13250.08</f>
        <v>3170.92</v>
      </c>
      <c r="F67">
        <f t="shared" ref="F67:F102" si="4">ABS(E67)</f>
        <v>3170.92</v>
      </c>
      <c r="G67" s="3"/>
      <c r="H67" s="2">
        <f t="shared" ref="H67:H101" si="5">F67*F67</f>
        <v>10054733.646400001</v>
      </c>
      <c r="I67" s="2"/>
      <c r="J67" s="3"/>
      <c r="K67" s="2"/>
      <c r="L67" s="2"/>
      <c r="M67" s="2"/>
      <c r="N67" s="4"/>
      <c r="O67" s="2"/>
      <c r="P67" s="2"/>
      <c r="Q67" s="2"/>
    </row>
    <row r="68" spans="1:17" ht="15.75" thickBot="1" x14ac:dyDescent="0.3">
      <c r="A68" s="5">
        <v>67</v>
      </c>
      <c r="B68" s="2">
        <v>16458</v>
      </c>
      <c r="C68" s="3">
        <f>LOG(B68)</f>
        <v>4.216377057988173</v>
      </c>
      <c r="D68" s="2">
        <f>1/B68</f>
        <v>6.076072426783327E-5</v>
      </c>
      <c r="E68" s="3">
        <f t="shared" si="3"/>
        <v>3207.92</v>
      </c>
      <c r="F68">
        <f t="shared" si="4"/>
        <v>3207.92</v>
      </c>
      <c r="G68" s="3"/>
      <c r="H68" s="2">
        <f t="shared" si="5"/>
        <v>10290750.726400001</v>
      </c>
      <c r="I68" s="2"/>
      <c r="J68" s="3"/>
      <c r="K68" s="2"/>
      <c r="L68" s="2"/>
      <c r="M68" s="2"/>
      <c r="N68" s="4"/>
      <c r="O68" s="2"/>
      <c r="P68" s="2"/>
      <c r="Q68" s="2"/>
    </row>
    <row r="69" spans="1:17" ht="15.75" thickBot="1" x14ac:dyDescent="0.3">
      <c r="A69" s="5">
        <v>68</v>
      </c>
      <c r="B69" s="2">
        <v>16580</v>
      </c>
      <c r="C69" s="3">
        <f>LOG(B69)</f>
        <v>4.2195845262142546</v>
      </c>
      <c r="D69" s="2">
        <f>1/B69</f>
        <v>6.031363088057901E-5</v>
      </c>
      <c r="E69" s="3">
        <f t="shared" si="3"/>
        <v>3329.92</v>
      </c>
      <c r="F69">
        <f t="shared" si="4"/>
        <v>3329.92</v>
      </c>
      <c r="G69" s="3"/>
      <c r="H69" s="2">
        <f t="shared" si="5"/>
        <v>11088367.2064</v>
      </c>
      <c r="I69" s="2"/>
      <c r="J69" s="3"/>
      <c r="K69" s="2"/>
      <c r="L69" s="2"/>
      <c r="M69" s="2"/>
      <c r="N69" s="4"/>
      <c r="O69" s="2"/>
      <c r="P69" s="2"/>
      <c r="Q69" s="2"/>
    </row>
    <row r="70" spans="1:17" ht="15.75" thickBot="1" x14ac:dyDescent="0.3">
      <c r="A70" s="5">
        <v>69</v>
      </c>
      <c r="B70" s="2">
        <v>16595</v>
      </c>
      <c r="C70" s="3">
        <f>LOG(B70)</f>
        <v>4.219977256744623</v>
      </c>
      <c r="D70" s="2">
        <f>1/B70</f>
        <v>6.0259114191021392E-5</v>
      </c>
      <c r="E70" s="3">
        <f t="shared" si="3"/>
        <v>3344.92</v>
      </c>
      <c r="F70">
        <f t="shared" si="4"/>
        <v>3344.92</v>
      </c>
      <c r="G70" s="3"/>
      <c r="H70" s="2">
        <f t="shared" si="5"/>
        <v>11188489.806400001</v>
      </c>
      <c r="I70" s="2"/>
      <c r="J70" s="3"/>
      <c r="K70" s="2"/>
      <c r="L70" s="2"/>
      <c r="M70" s="2"/>
      <c r="N70" s="4"/>
      <c r="O70" s="2"/>
      <c r="P70" s="2"/>
      <c r="Q70" s="2"/>
    </row>
    <row r="71" spans="1:17" ht="15.75" thickBot="1" x14ac:dyDescent="0.3">
      <c r="A71" s="5">
        <v>70</v>
      </c>
      <c r="B71" s="2">
        <v>16821</v>
      </c>
      <c r="C71" s="3">
        <f>LOG(B71)</f>
        <v>4.2258518108181571</v>
      </c>
      <c r="D71" s="2">
        <f>1/B71</f>
        <v>5.9449497651744845E-5</v>
      </c>
      <c r="E71" s="3">
        <f t="shared" si="3"/>
        <v>3570.92</v>
      </c>
      <c r="F71">
        <f t="shared" si="4"/>
        <v>3570.92</v>
      </c>
      <c r="G71" s="3"/>
      <c r="H71" s="2">
        <f t="shared" si="5"/>
        <v>12751469.646400001</v>
      </c>
      <c r="I71" s="2"/>
      <c r="J71" s="3"/>
      <c r="K71" s="2"/>
      <c r="L71" s="2"/>
      <c r="M71" s="2"/>
      <c r="N71" s="4"/>
      <c r="O71" s="2"/>
      <c r="P71" s="2"/>
      <c r="Q71" s="2"/>
    </row>
    <row r="72" spans="1:17" ht="15.75" thickBot="1" x14ac:dyDescent="0.3">
      <c r="A72" s="5">
        <v>71</v>
      </c>
      <c r="B72" s="2">
        <v>16974</v>
      </c>
      <c r="C72" s="3">
        <f>LOG(B72)</f>
        <v>4.2297841978406341</v>
      </c>
      <c r="D72" s="2">
        <f>1/B72</f>
        <v>5.8913632614587014E-5</v>
      </c>
      <c r="E72" s="3">
        <f t="shared" si="3"/>
        <v>3723.92</v>
      </c>
      <c r="F72">
        <f t="shared" si="4"/>
        <v>3723.92</v>
      </c>
      <c r="G72" s="3"/>
      <c r="H72" s="2">
        <f t="shared" si="5"/>
        <v>13867580.1664</v>
      </c>
      <c r="I72" s="2"/>
      <c r="J72" s="3"/>
      <c r="K72" s="2"/>
      <c r="L72" s="2"/>
      <c r="M72" s="2"/>
      <c r="N72" s="4"/>
      <c r="O72" s="2"/>
      <c r="P72" s="2"/>
      <c r="Q72" s="2"/>
    </row>
    <row r="73" spans="1:17" ht="15.75" thickBot="1" x14ac:dyDescent="0.3">
      <c r="A73" s="5">
        <v>72</v>
      </c>
      <c r="B73" s="2">
        <v>17037</v>
      </c>
      <c r="C73" s="3">
        <f>LOG(B73)</f>
        <v>4.2313931234031212</v>
      </c>
      <c r="D73" s="2">
        <f>1/B73</f>
        <v>5.8695779773434292E-5</v>
      </c>
      <c r="E73" s="3">
        <f t="shared" si="3"/>
        <v>3786.92</v>
      </c>
      <c r="F73">
        <f t="shared" si="4"/>
        <v>3786.92</v>
      </c>
      <c r="G73" s="3"/>
      <c r="H73" s="2">
        <f t="shared" si="5"/>
        <v>14340763.0864</v>
      </c>
      <c r="I73" s="2"/>
      <c r="J73" s="3"/>
      <c r="K73" s="2"/>
      <c r="L73" s="2"/>
      <c r="M73" s="2"/>
      <c r="N73" s="4"/>
      <c r="O73" s="2"/>
      <c r="P73" s="2"/>
      <c r="Q73" s="2"/>
    </row>
    <row r="74" spans="1:17" ht="15.75" thickBot="1" x14ac:dyDescent="0.3">
      <c r="A74" s="5">
        <v>73</v>
      </c>
      <c r="B74" s="2">
        <v>17092</v>
      </c>
      <c r="C74" s="3">
        <f>LOG(B74)</f>
        <v>4.2327928841451588</v>
      </c>
      <c r="D74" s="2">
        <f>1/B74</f>
        <v>5.8506903814650128E-5</v>
      </c>
      <c r="E74" s="3">
        <f t="shared" si="3"/>
        <v>3841.92</v>
      </c>
      <c r="F74">
        <f t="shared" si="4"/>
        <v>3841.92</v>
      </c>
      <c r="G74" s="3"/>
      <c r="H74" s="2">
        <f t="shared" si="5"/>
        <v>14760349.2864</v>
      </c>
      <c r="I74" s="2"/>
      <c r="J74" s="3"/>
      <c r="K74" s="2"/>
      <c r="L74" s="2"/>
      <c r="M74" s="2"/>
      <c r="N74" s="4"/>
      <c r="O74" s="2"/>
      <c r="P74" s="2"/>
      <c r="Q74" s="2"/>
    </row>
    <row r="75" spans="1:17" ht="15.75" thickBot="1" x14ac:dyDescent="0.3">
      <c r="A75" s="5">
        <v>74</v>
      </c>
      <c r="B75" s="2">
        <v>17693</v>
      </c>
      <c r="C75" s="3">
        <f>LOG(B75)</f>
        <v>4.2478014775101718</v>
      </c>
      <c r="D75" s="2">
        <f>1/B75</f>
        <v>5.6519527496750129E-5</v>
      </c>
      <c r="E75" s="3">
        <f t="shared" si="3"/>
        <v>4442.92</v>
      </c>
      <c r="F75">
        <f t="shared" si="4"/>
        <v>4442.92</v>
      </c>
      <c r="G75" s="3"/>
      <c r="H75" s="2">
        <f t="shared" si="5"/>
        <v>19739538.126400001</v>
      </c>
      <c r="I75" s="2"/>
      <c r="J75" s="3"/>
      <c r="K75" s="2"/>
      <c r="L75" s="2"/>
      <c r="M75" s="2"/>
      <c r="N75" s="4"/>
      <c r="O75" s="2"/>
      <c r="P75" s="2"/>
      <c r="Q75" s="2"/>
    </row>
    <row r="76" spans="1:17" ht="15.75" thickBot="1" x14ac:dyDescent="0.3">
      <c r="A76" s="5">
        <v>75</v>
      </c>
      <c r="B76" s="2">
        <v>17747</v>
      </c>
      <c r="C76" s="3">
        <f>LOG(B76)</f>
        <v>4.2491249493031722</v>
      </c>
      <c r="D76" s="2">
        <f>1/B76</f>
        <v>5.634755169887868E-5</v>
      </c>
      <c r="E76" s="3">
        <f t="shared" si="3"/>
        <v>4496.92</v>
      </c>
      <c r="F76">
        <f t="shared" si="4"/>
        <v>4496.92</v>
      </c>
      <c r="G76" s="3"/>
      <c r="H76" s="2">
        <f t="shared" si="5"/>
        <v>20222289.486400001</v>
      </c>
      <c r="I76" s="2"/>
      <c r="J76" s="3"/>
      <c r="K76" s="2"/>
      <c r="L76" s="2"/>
      <c r="M76" s="2"/>
      <c r="N76" s="4"/>
      <c r="O76" s="2"/>
      <c r="P76" s="2"/>
      <c r="Q76" s="2"/>
    </row>
    <row r="77" spans="1:17" ht="15.75" thickBot="1" x14ac:dyDescent="0.3">
      <c r="A77" s="5">
        <v>76</v>
      </c>
      <c r="B77" s="2">
        <v>18127</v>
      </c>
      <c r="C77" s="3">
        <f>LOG(B77)</f>
        <v>4.2583259347489726</v>
      </c>
      <c r="D77" s="2">
        <f>1/B77</f>
        <v>5.5166326474320072E-5</v>
      </c>
      <c r="E77" s="3">
        <f t="shared" si="3"/>
        <v>4876.92</v>
      </c>
      <c r="F77">
        <f t="shared" si="4"/>
        <v>4876.92</v>
      </c>
      <c r="G77" s="3"/>
      <c r="H77" s="2">
        <f t="shared" si="5"/>
        <v>23784348.6864</v>
      </c>
      <c r="I77" s="2"/>
      <c r="J77" s="3"/>
      <c r="K77" s="2"/>
      <c r="L77" s="2"/>
      <c r="M77" s="2"/>
      <c r="N77" s="4"/>
      <c r="O77" s="2"/>
      <c r="P77" s="2"/>
      <c r="Q77" s="2"/>
    </row>
    <row r="78" spans="1:17" ht="15.75" thickBot="1" x14ac:dyDescent="0.3">
      <c r="A78" s="5">
        <v>77</v>
      </c>
      <c r="B78" s="2">
        <v>18152</v>
      </c>
      <c r="C78" s="3">
        <f>LOG(B78)</f>
        <v>4.2589244828768793</v>
      </c>
      <c r="D78" s="2">
        <f>1/B78</f>
        <v>5.5090348171000443E-5</v>
      </c>
      <c r="E78" s="3">
        <f t="shared" si="3"/>
        <v>4901.92</v>
      </c>
      <c r="F78">
        <f t="shared" si="4"/>
        <v>4901.92</v>
      </c>
      <c r="G78" s="3"/>
      <c r="H78" s="2">
        <f t="shared" si="5"/>
        <v>24028819.6864</v>
      </c>
      <c r="I78" s="2"/>
      <c r="J78" s="3"/>
      <c r="K78" s="2"/>
      <c r="L78" s="2"/>
      <c r="M78" s="2"/>
      <c r="N78" s="4"/>
      <c r="O78" s="2"/>
      <c r="P78" s="2"/>
      <c r="Q78" s="2"/>
    </row>
    <row r="79" spans="1:17" ht="15.75" thickBot="1" x14ac:dyDescent="0.3">
      <c r="A79" s="5">
        <v>78</v>
      </c>
      <c r="B79" s="2">
        <v>18198</v>
      </c>
      <c r="C79" s="3">
        <f>LOG(B79)</f>
        <v>4.2600236606943067</v>
      </c>
      <c r="D79" s="2">
        <f>1/B79</f>
        <v>5.4951093526761181E-5</v>
      </c>
      <c r="E79" s="3">
        <f t="shared" si="3"/>
        <v>4947.92</v>
      </c>
      <c r="F79">
        <f t="shared" si="4"/>
        <v>4947.92</v>
      </c>
      <c r="G79" s="3"/>
      <c r="H79" s="2">
        <f t="shared" si="5"/>
        <v>24481912.326400001</v>
      </c>
      <c r="I79" s="2"/>
      <c r="J79" s="3"/>
      <c r="K79" s="2"/>
      <c r="L79" s="2"/>
      <c r="M79" s="2"/>
      <c r="N79" s="4"/>
      <c r="O79" s="2"/>
      <c r="P79" s="2"/>
      <c r="Q79" s="2"/>
    </row>
    <row r="80" spans="1:17" ht="15.75" thickBot="1" x14ac:dyDescent="0.3">
      <c r="A80" s="5">
        <v>79</v>
      </c>
      <c r="B80" s="2">
        <v>18590</v>
      </c>
      <c r="C80" s="3">
        <f>LOG(B80)</f>
        <v>4.2692793897718984</v>
      </c>
      <c r="D80" s="2">
        <f>1/B80</f>
        <v>5.379236148466918E-5</v>
      </c>
      <c r="E80" s="3">
        <f t="shared" si="3"/>
        <v>5339.92</v>
      </c>
      <c r="F80">
        <f t="shared" si="4"/>
        <v>5339.92</v>
      </c>
      <c r="G80" s="3"/>
      <c r="H80" s="2">
        <f t="shared" si="5"/>
        <v>28514745.606400002</v>
      </c>
      <c r="I80" s="2"/>
      <c r="J80" s="3"/>
      <c r="K80" s="2"/>
      <c r="L80" s="2"/>
      <c r="M80" s="2"/>
      <c r="N80" s="4"/>
      <c r="O80" s="2"/>
      <c r="P80" s="2"/>
      <c r="Q80" s="2"/>
    </row>
    <row r="81" spans="1:17" ht="15.75" thickBot="1" x14ac:dyDescent="0.3">
      <c r="A81" s="5">
        <v>80</v>
      </c>
      <c r="B81" s="2">
        <v>18728</v>
      </c>
      <c r="C81" s="3">
        <f>LOG(B81)</f>
        <v>4.2724914006885681</v>
      </c>
      <c r="D81" s="2">
        <f>1/B81</f>
        <v>5.339598462195643E-5</v>
      </c>
      <c r="E81" s="3">
        <f t="shared" si="3"/>
        <v>5477.92</v>
      </c>
      <c r="F81">
        <f t="shared" si="4"/>
        <v>5477.92</v>
      </c>
      <c r="G81" s="3"/>
      <c r="H81" s="2">
        <f t="shared" si="5"/>
        <v>30007607.5264</v>
      </c>
      <c r="I81" s="2"/>
      <c r="J81" s="3"/>
      <c r="K81" s="2"/>
      <c r="L81" s="2"/>
      <c r="M81" s="2"/>
      <c r="N81" s="4"/>
      <c r="O81" s="2"/>
      <c r="P81" s="2"/>
      <c r="Q81" s="2"/>
    </row>
    <row r="82" spans="1:17" ht="15.75" thickBot="1" x14ac:dyDescent="0.3">
      <c r="A82" s="5">
        <v>81</v>
      </c>
      <c r="B82" s="2">
        <v>18764</v>
      </c>
      <c r="C82" s="3">
        <f>LOG(B82)</f>
        <v>4.2733254242751206</v>
      </c>
      <c r="D82" s="2">
        <f>1/B82</f>
        <v>5.3293540822852267E-5</v>
      </c>
      <c r="E82" s="3">
        <f t="shared" si="3"/>
        <v>5513.92</v>
      </c>
      <c r="F82">
        <f t="shared" si="4"/>
        <v>5513.92</v>
      </c>
      <c r="G82" s="3"/>
      <c r="H82" s="2">
        <f t="shared" si="5"/>
        <v>30403313.766400002</v>
      </c>
      <c r="I82" s="2"/>
      <c r="J82" s="3"/>
      <c r="K82" s="2"/>
      <c r="L82" s="2"/>
      <c r="M82" s="2"/>
      <c r="N82" s="4"/>
      <c r="O82" s="2"/>
      <c r="P82" s="2"/>
      <c r="Q82" s="2"/>
    </row>
    <row r="83" spans="1:17" ht="15.75" thickBot="1" x14ac:dyDescent="0.3">
      <c r="A83" s="5">
        <v>82</v>
      </c>
      <c r="B83" s="2">
        <v>19159</v>
      </c>
      <c r="C83" s="3">
        <f>LOG(B83)</f>
        <v>4.2823728374243801</v>
      </c>
      <c r="D83" s="2">
        <f>1/B83</f>
        <v>5.2194790959862204E-5</v>
      </c>
      <c r="E83" s="3">
        <f t="shared" si="3"/>
        <v>5908.92</v>
      </c>
      <c r="F83">
        <f t="shared" si="4"/>
        <v>5908.92</v>
      </c>
      <c r="G83" s="3"/>
      <c r="H83" s="2">
        <f t="shared" si="5"/>
        <v>34915335.566399999</v>
      </c>
      <c r="I83" s="2"/>
      <c r="J83" s="3"/>
      <c r="K83" s="2"/>
      <c r="L83" s="2"/>
      <c r="M83" s="2"/>
      <c r="N83" s="4"/>
      <c r="O83" s="2"/>
      <c r="P83" s="2"/>
      <c r="Q83" s="2"/>
    </row>
    <row r="84" spans="1:17" ht="15.75" thickBot="1" x14ac:dyDescent="0.3">
      <c r="A84" s="5">
        <v>83</v>
      </c>
      <c r="B84" s="2">
        <v>19169</v>
      </c>
      <c r="C84" s="3">
        <f>LOG(B84)</f>
        <v>4.2825994573845962</v>
      </c>
      <c r="D84" s="2">
        <f>1/B84</f>
        <v>5.2167562209817936E-5</v>
      </c>
      <c r="E84" s="3">
        <f t="shared" si="3"/>
        <v>5918.92</v>
      </c>
      <c r="F84">
        <f t="shared" si="4"/>
        <v>5918.92</v>
      </c>
      <c r="G84" s="3"/>
      <c r="H84" s="2">
        <f t="shared" si="5"/>
        <v>35033613.966399997</v>
      </c>
      <c r="I84" s="2"/>
      <c r="J84" s="3"/>
      <c r="K84" s="2"/>
      <c r="L84" s="2"/>
      <c r="M84" s="2"/>
      <c r="N84" s="4"/>
      <c r="O84" s="2"/>
      <c r="P84" s="2"/>
      <c r="Q84" s="2"/>
    </row>
    <row r="85" spans="1:17" ht="15.75" thickBot="1" x14ac:dyDescent="0.3">
      <c r="A85" s="5">
        <v>84</v>
      </c>
      <c r="B85" s="2">
        <v>19282</v>
      </c>
      <c r="C85" s="3">
        <f>LOG(B85)</f>
        <v>4.2851520785250914</v>
      </c>
      <c r="D85" s="2">
        <f>1/B85</f>
        <v>5.1861840058085259E-5</v>
      </c>
      <c r="E85" s="3">
        <f t="shared" si="3"/>
        <v>6031.92</v>
      </c>
      <c r="F85">
        <f t="shared" si="4"/>
        <v>6031.92</v>
      </c>
      <c r="G85" s="3"/>
      <c r="H85" s="2">
        <f t="shared" si="5"/>
        <v>36384058.886399999</v>
      </c>
      <c r="I85" s="2"/>
      <c r="J85" s="3"/>
      <c r="K85" s="2"/>
      <c r="L85" s="2"/>
      <c r="M85" s="2"/>
      <c r="N85" s="4"/>
      <c r="O85" s="2"/>
      <c r="P85" s="2"/>
      <c r="Q85" s="2"/>
    </row>
    <row r="86" spans="1:17" ht="15.75" thickBot="1" x14ac:dyDescent="0.3">
      <c r="A86" s="5">
        <v>85</v>
      </c>
      <c r="B86" s="2">
        <v>19319</v>
      </c>
      <c r="C86" s="3">
        <f>LOG(B86)</f>
        <v>4.2859846424872492</v>
      </c>
      <c r="D86" s="2">
        <f>1/B86</f>
        <v>5.1762513587659817E-5</v>
      </c>
      <c r="E86" s="3">
        <f t="shared" si="3"/>
        <v>6068.92</v>
      </c>
      <c r="F86">
        <f t="shared" si="4"/>
        <v>6068.92</v>
      </c>
      <c r="G86" s="3"/>
      <c r="H86" s="2">
        <f t="shared" si="5"/>
        <v>36831789.966399997</v>
      </c>
      <c r="I86" s="2"/>
      <c r="J86" s="3"/>
      <c r="K86" s="2"/>
      <c r="L86" s="2"/>
      <c r="M86" s="2"/>
      <c r="N86" s="4"/>
      <c r="O86" s="2"/>
      <c r="P86" s="2"/>
      <c r="Q86" s="2"/>
    </row>
    <row r="87" spans="1:17" ht="15.75" thickBot="1" x14ac:dyDescent="0.3">
      <c r="A87" s="5">
        <v>86</v>
      </c>
      <c r="B87" s="2">
        <v>19601</v>
      </c>
      <c r="C87" s="3">
        <f>LOG(B87)</f>
        <v>4.2922782286729726</v>
      </c>
      <c r="D87" s="2">
        <f>1/B87</f>
        <v>5.1017805214019691E-5</v>
      </c>
      <c r="E87" s="3">
        <f t="shared" si="3"/>
        <v>6350.92</v>
      </c>
      <c r="F87">
        <f t="shared" si="4"/>
        <v>6350.92</v>
      </c>
      <c r="G87" s="3"/>
      <c r="H87" s="2">
        <f t="shared" si="5"/>
        <v>40334184.8464</v>
      </c>
      <c r="I87" s="2"/>
      <c r="J87" s="3"/>
      <c r="K87" s="2"/>
      <c r="L87" s="2"/>
      <c r="M87" s="2"/>
      <c r="N87" s="4"/>
      <c r="O87" s="2"/>
      <c r="P87" s="2"/>
      <c r="Q87" s="2"/>
    </row>
    <row r="88" spans="1:17" ht="15.75" thickBot="1" x14ac:dyDescent="0.3">
      <c r="A88" s="5">
        <v>87</v>
      </c>
      <c r="B88" s="2">
        <v>19812</v>
      </c>
      <c r="C88" s="3">
        <f>LOG(B88)</f>
        <v>4.2969283193104184</v>
      </c>
      <c r="D88" s="2">
        <f>1/B88</f>
        <v>5.0474459923278822E-5</v>
      </c>
      <c r="E88" s="3">
        <f t="shared" si="3"/>
        <v>6561.92</v>
      </c>
      <c r="F88">
        <f t="shared" si="4"/>
        <v>6561.92</v>
      </c>
      <c r="G88" s="3"/>
      <c r="H88" s="2">
        <f t="shared" si="5"/>
        <v>43058794.086400002</v>
      </c>
      <c r="I88" s="2"/>
      <c r="J88" s="3"/>
      <c r="K88" s="2"/>
      <c r="L88" s="2"/>
      <c r="M88" s="2"/>
      <c r="N88" s="4"/>
      <c r="O88" s="2"/>
      <c r="P88" s="2"/>
      <c r="Q88" s="2"/>
    </row>
    <row r="89" spans="1:17" ht="15.75" thickBot="1" x14ac:dyDescent="0.3">
      <c r="A89" s="5">
        <v>88</v>
      </c>
      <c r="B89" s="2">
        <v>20299</v>
      </c>
      <c r="C89" s="3">
        <f>LOG(B89)</f>
        <v>4.307474643569412</v>
      </c>
      <c r="D89" s="2">
        <f>1/B89</f>
        <v>4.9263510517759495E-5</v>
      </c>
      <c r="E89" s="3">
        <f t="shared" si="3"/>
        <v>7048.92</v>
      </c>
      <c r="F89">
        <f t="shared" si="4"/>
        <v>7048.92</v>
      </c>
      <c r="G89" s="3"/>
      <c r="H89" s="2">
        <f t="shared" si="5"/>
        <v>49687273.1664</v>
      </c>
      <c r="I89" s="2"/>
      <c r="J89" s="3"/>
      <c r="K89" s="2"/>
      <c r="L89" s="2"/>
      <c r="M89" s="2"/>
      <c r="N89" s="4"/>
      <c r="O89" s="2"/>
      <c r="P89" s="2"/>
      <c r="Q89" s="2"/>
    </row>
    <row r="90" spans="1:17" ht="15.75" thickBot="1" x14ac:dyDescent="0.3">
      <c r="A90" s="5">
        <v>89</v>
      </c>
      <c r="B90" s="2">
        <v>20300</v>
      </c>
      <c r="C90" s="3">
        <f>LOG(B90)</f>
        <v>4.3074960379132126</v>
      </c>
      <c r="D90" s="2">
        <f>1/B90</f>
        <v>4.9261083743842368E-5</v>
      </c>
      <c r="E90" s="3">
        <f t="shared" si="3"/>
        <v>7049.92</v>
      </c>
      <c r="F90">
        <f t="shared" si="4"/>
        <v>7049.92</v>
      </c>
      <c r="G90" s="3"/>
      <c r="H90" s="2">
        <f t="shared" si="5"/>
        <v>49701372.006400004</v>
      </c>
      <c r="I90" s="2"/>
      <c r="J90" s="3"/>
      <c r="K90" s="2"/>
      <c r="L90" s="2"/>
      <c r="M90" s="2"/>
      <c r="N90" s="4"/>
      <c r="O90" s="2"/>
      <c r="P90" s="2"/>
      <c r="Q90" s="2"/>
    </row>
    <row r="91" spans="1:17" ht="15.75" thickBot="1" x14ac:dyDescent="0.3">
      <c r="A91" s="5">
        <v>90</v>
      </c>
      <c r="B91" s="2">
        <v>20611</v>
      </c>
      <c r="C91" s="3">
        <f>LOG(B91)</f>
        <v>4.3140990632952843</v>
      </c>
      <c r="D91" s="2">
        <f>1/B91</f>
        <v>4.8517781767017614E-5</v>
      </c>
      <c r="E91" s="3">
        <f t="shared" si="3"/>
        <v>7360.92</v>
      </c>
      <c r="F91">
        <f t="shared" si="4"/>
        <v>7360.92</v>
      </c>
      <c r="G91" s="3"/>
      <c r="H91" s="2">
        <f t="shared" si="5"/>
        <v>54183143.246399999</v>
      </c>
      <c r="I91" s="2"/>
      <c r="J91" s="3"/>
      <c r="K91" s="2"/>
      <c r="L91" s="2"/>
      <c r="M91" s="2"/>
      <c r="N91" s="4"/>
      <c r="O91" s="2"/>
      <c r="P91" s="2"/>
      <c r="Q91" s="2"/>
    </row>
    <row r="92" spans="1:17" ht="15.75" thickBot="1" x14ac:dyDescent="0.3">
      <c r="A92" s="5">
        <v>91</v>
      </c>
      <c r="B92" s="2">
        <v>20724</v>
      </c>
      <c r="C92" s="3">
        <f>LOG(B92)</f>
        <v>4.3164735836150836</v>
      </c>
      <c r="D92" s="2">
        <f>1/B92</f>
        <v>4.8253232966608759E-5</v>
      </c>
      <c r="E92" s="3">
        <f t="shared" si="3"/>
        <v>7473.92</v>
      </c>
      <c r="F92">
        <f t="shared" si="4"/>
        <v>7473.92</v>
      </c>
      <c r="G92" s="3"/>
      <c r="H92" s="2">
        <f t="shared" si="5"/>
        <v>55859480.1664</v>
      </c>
      <c r="I92" s="2"/>
      <c r="J92" s="3"/>
      <c r="K92" s="2"/>
      <c r="L92" s="2"/>
      <c r="M92" s="2"/>
      <c r="N92" s="4"/>
      <c r="O92" s="2"/>
      <c r="P92" s="2"/>
      <c r="Q92" s="2"/>
    </row>
    <row r="93" spans="1:17" ht="15.75" thickBot="1" x14ac:dyDescent="0.3">
      <c r="A93" s="5">
        <v>92</v>
      </c>
      <c r="B93" s="2">
        <v>20734</v>
      </c>
      <c r="C93" s="3">
        <f>LOG(B93)</f>
        <v>4.3166830941994467</v>
      </c>
      <c r="D93" s="2">
        <f>1/B93</f>
        <v>4.8229960451432431E-5</v>
      </c>
      <c r="E93" s="3">
        <f t="shared" si="3"/>
        <v>7483.92</v>
      </c>
      <c r="F93">
        <f t="shared" si="4"/>
        <v>7483.92</v>
      </c>
      <c r="G93" s="3"/>
      <c r="H93" s="2">
        <f t="shared" si="5"/>
        <v>56009058.566399999</v>
      </c>
      <c r="I93" s="2"/>
      <c r="J93" s="3"/>
      <c r="K93" s="2"/>
      <c r="L93" s="2"/>
      <c r="M93" s="2"/>
      <c r="N93" s="4"/>
      <c r="O93" s="2"/>
      <c r="P93" s="2"/>
      <c r="Q93" s="2"/>
    </row>
    <row r="94" spans="1:17" ht="15.75" thickBot="1" x14ac:dyDescent="0.3">
      <c r="A94" s="5">
        <v>93</v>
      </c>
      <c r="B94" s="2">
        <v>20755</v>
      </c>
      <c r="C94" s="3">
        <f>LOG(B94)</f>
        <v>4.3171227377145378</v>
      </c>
      <c r="D94" s="2">
        <f>1/B94</f>
        <v>4.8181161165984101E-5</v>
      </c>
      <c r="E94" s="3">
        <f t="shared" si="3"/>
        <v>7504.92</v>
      </c>
      <c r="F94">
        <f t="shared" si="4"/>
        <v>7504.92</v>
      </c>
      <c r="G94" s="3"/>
      <c r="H94" s="2">
        <f t="shared" si="5"/>
        <v>56323824.2064</v>
      </c>
      <c r="I94" s="2"/>
      <c r="J94" s="3"/>
      <c r="K94" s="2"/>
      <c r="L94" s="2"/>
      <c r="M94" s="2"/>
      <c r="N94" s="4"/>
      <c r="O94" s="2"/>
      <c r="P94" s="2"/>
      <c r="Q94" s="2"/>
    </row>
    <row r="95" spans="1:17" ht="15.75" thickBot="1" x14ac:dyDescent="0.3">
      <c r="A95" s="5">
        <v>94</v>
      </c>
      <c r="B95" s="2">
        <v>20853</v>
      </c>
      <c r="C95" s="3">
        <f>LOG(B95)</f>
        <v>4.3191685432293001</v>
      </c>
      <c r="D95" s="2">
        <f>1/B95</f>
        <v>4.7954730734186927E-5</v>
      </c>
      <c r="E95" s="3">
        <f t="shared" si="3"/>
        <v>7602.92</v>
      </c>
      <c r="F95">
        <f t="shared" si="4"/>
        <v>7602.92</v>
      </c>
      <c r="G95" s="3"/>
      <c r="H95" s="2">
        <f t="shared" si="5"/>
        <v>57804392.5264</v>
      </c>
      <c r="I95" s="2"/>
      <c r="J95" s="3"/>
      <c r="K95" s="2"/>
      <c r="L95" s="2"/>
      <c r="M95" s="2"/>
      <c r="N95" s="4"/>
      <c r="O95" s="2"/>
      <c r="P95" s="2"/>
      <c r="Q95" s="2"/>
    </row>
    <row r="96" spans="1:17" ht="15.75" thickBot="1" x14ac:dyDescent="0.3">
      <c r="A96" s="5">
        <v>95</v>
      </c>
      <c r="B96" s="2">
        <v>20913</v>
      </c>
      <c r="C96" s="3">
        <f>LOG(B96)</f>
        <v>4.3204163374561695</v>
      </c>
      <c r="D96" s="2">
        <f>1/B96</f>
        <v>4.7817147228996321E-5</v>
      </c>
      <c r="E96" s="3">
        <f t="shared" si="3"/>
        <v>7662.92</v>
      </c>
      <c r="F96">
        <f t="shared" si="4"/>
        <v>7662.92</v>
      </c>
      <c r="G96" s="3"/>
      <c r="H96" s="2">
        <f t="shared" si="5"/>
        <v>58720342.926399998</v>
      </c>
      <c r="I96" s="2"/>
      <c r="J96" s="3"/>
      <c r="K96" s="2"/>
      <c r="L96" s="2"/>
      <c r="M96" s="2"/>
      <c r="N96" s="4"/>
      <c r="O96" s="2"/>
      <c r="P96" s="2"/>
      <c r="Q96" s="2"/>
    </row>
    <row r="97" spans="1:17" ht="15.75" thickBot="1" x14ac:dyDescent="0.3">
      <c r="A97" s="5">
        <v>96</v>
      </c>
      <c r="B97" s="2">
        <v>21293</v>
      </c>
      <c r="C97" s="3">
        <f>LOG(B97)</f>
        <v>4.3282368540949161</v>
      </c>
      <c r="D97" s="2">
        <f>1/B97</f>
        <v>4.6963790917202836E-5</v>
      </c>
      <c r="E97" s="3">
        <f t="shared" si="3"/>
        <v>8042.92</v>
      </c>
      <c r="F97">
        <f t="shared" si="4"/>
        <v>8042.92</v>
      </c>
      <c r="G97" s="3"/>
      <c r="H97" s="2">
        <f t="shared" si="5"/>
        <v>64688562.126400001</v>
      </c>
      <c r="I97" s="2"/>
      <c r="J97" s="3"/>
      <c r="K97" s="2"/>
      <c r="L97" s="2"/>
      <c r="M97" s="2"/>
      <c r="N97" s="4"/>
      <c r="O97" s="2"/>
      <c r="P97" s="2"/>
      <c r="Q97" s="2"/>
    </row>
    <row r="98" spans="1:17" ht="15.75" thickBot="1" x14ac:dyDescent="0.3">
      <c r="A98" s="5">
        <v>97</v>
      </c>
      <c r="B98" s="2">
        <v>21456</v>
      </c>
      <c r="C98" s="3">
        <f>LOG(B98)</f>
        <v>4.3315487605075234</v>
      </c>
      <c r="D98" s="2">
        <f>1/B98</f>
        <v>4.6607009694258013E-5</v>
      </c>
      <c r="E98" s="3">
        <f t="shared" si="3"/>
        <v>8205.92</v>
      </c>
      <c r="F98">
        <f t="shared" si="4"/>
        <v>8205.92</v>
      </c>
      <c r="G98" s="3"/>
      <c r="H98" s="2">
        <f t="shared" si="5"/>
        <v>67337123.046399996</v>
      </c>
      <c r="I98" s="2"/>
      <c r="J98" s="3"/>
      <c r="K98" s="2"/>
      <c r="L98" s="2"/>
      <c r="M98" s="2"/>
      <c r="N98" s="4"/>
      <c r="O98" s="2"/>
      <c r="P98" s="2"/>
      <c r="Q98" s="2"/>
    </row>
    <row r="99" spans="1:17" ht="15.75" thickBot="1" x14ac:dyDescent="0.3">
      <c r="A99" s="5">
        <v>98</v>
      </c>
      <c r="B99" s="2">
        <v>21644</v>
      </c>
      <c r="C99" s="3">
        <f>LOG(B99)</f>
        <v>4.3353375252605444</v>
      </c>
      <c r="D99" s="2">
        <f>1/B99</f>
        <v>4.6202180742931068E-5</v>
      </c>
      <c r="E99" s="3">
        <f t="shared" si="3"/>
        <v>8393.92</v>
      </c>
      <c r="F99">
        <f t="shared" si="4"/>
        <v>8393.92</v>
      </c>
      <c r="G99" s="3"/>
      <c r="H99" s="2">
        <f t="shared" si="5"/>
        <v>70457892.966399997</v>
      </c>
      <c r="I99" s="2"/>
      <c r="J99" s="3"/>
      <c r="K99" s="2"/>
      <c r="L99" s="2"/>
      <c r="M99" s="2"/>
      <c r="N99" s="4"/>
      <c r="O99" s="2"/>
      <c r="P99" s="2"/>
      <c r="Q99" s="2"/>
    </row>
    <row r="100" spans="1:17" ht="15.75" thickBot="1" x14ac:dyDescent="0.3">
      <c r="A100" s="5">
        <v>99</v>
      </c>
      <c r="B100" s="2">
        <v>21794</v>
      </c>
      <c r="C100" s="3">
        <f>LOG(B100)</f>
        <v>4.3383369465610722</v>
      </c>
      <c r="D100" s="2">
        <f>1/B100</f>
        <v>4.5884188308708819E-5</v>
      </c>
      <c r="E100" s="3">
        <f t="shared" si="3"/>
        <v>8543.92</v>
      </c>
      <c r="F100">
        <f t="shared" si="4"/>
        <v>8543.92</v>
      </c>
      <c r="G100" s="3"/>
      <c r="H100" s="2">
        <f t="shared" si="5"/>
        <v>72998568.966399997</v>
      </c>
      <c r="I100" s="2"/>
      <c r="J100" s="3"/>
      <c r="K100" s="2"/>
      <c r="L100" s="2"/>
      <c r="M100" s="2"/>
      <c r="N100" s="4"/>
      <c r="O100" s="2"/>
      <c r="P100" s="2"/>
      <c r="Q100" s="2"/>
    </row>
    <row r="101" spans="1:17" ht="15.75" thickBot="1" x14ac:dyDescent="0.3">
      <c r="A101" s="5">
        <v>100</v>
      </c>
      <c r="B101" s="2">
        <v>22911</v>
      </c>
      <c r="C101" s="3">
        <f>LOG(B101)</f>
        <v>4.3600440453222609</v>
      </c>
      <c r="D101" s="2">
        <f>1/B101</f>
        <v>4.364715638776134E-5</v>
      </c>
      <c r="E101" s="3">
        <f t="shared" si="3"/>
        <v>9660.92</v>
      </c>
      <c r="F101">
        <f t="shared" si="4"/>
        <v>9660.92</v>
      </c>
      <c r="G101" s="1"/>
      <c r="H101" s="2">
        <f t="shared" si="5"/>
        <v>93333375.246399999</v>
      </c>
      <c r="I101" s="1"/>
      <c r="J101" s="1"/>
      <c r="K101" s="1"/>
      <c r="L101" s="1"/>
      <c r="M101" s="1"/>
      <c r="N101" s="1"/>
      <c r="O101" s="1"/>
      <c r="P101" s="1"/>
      <c r="Q101" s="1"/>
    </row>
    <row r="104" spans="1:17" x14ac:dyDescent="0.25">
      <c r="A104" s="6" t="s">
        <v>0</v>
      </c>
      <c r="B104" s="7"/>
      <c r="C104">
        <f>SUM(B2:B101)/100</f>
        <v>13250.08</v>
      </c>
    </row>
    <row r="105" spans="1:17" x14ac:dyDescent="0.25">
      <c r="A105" s="6" t="s">
        <v>4</v>
      </c>
      <c r="C105" s="6" t="s">
        <v>5</v>
      </c>
      <c r="D105">
        <f>SUM(C2:C101)</f>
        <v>407.46756445567746</v>
      </c>
    </row>
    <row r="106" spans="1:17" x14ac:dyDescent="0.25">
      <c r="C106" t="s">
        <v>6</v>
      </c>
      <c r="E106">
        <f>1/100</f>
        <v>0.01</v>
      </c>
    </row>
    <row r="107" spans="1:17" x14ac:dyDescent="0.25">
      <c r="C107" t="s">
        <v>7</v>
      </c>
      <c r="D107" t="s">
        <v>8</v>
      </c>
      <c r="E107">
        <f>D105*E106</f>
        <v>4.0746756445567751</v>
      </c>
    </row>
    <row r="108" spans="1:17" x14ac:dyDescent="0.25">
      <c r="F108">
        <f>LOG(E107)</f>
        <v>0.61009304341079984</v>
      </c>
    </row>
    <row r="109" spans="1:17" x14ac:dyDescent="0.25">
      <c r="D109" s="6" t="s">
        <v>9</v>
      </c>
      <c r="F109">
        <f>10^E107</f>
        <v>11876.14918794601</v>
      </c>
    </row>
    <row r="111" spans="1:17" x14ac:dyDescent="0.25">
      <c r="A111" s="6" t="s">
        <v>10</v>
      </c>
      <c r="C111">
        <f xml:space="preserve"> 100/SUM(D2:D101)</f>
        <v>10227.864112105341</v>
      </c>
    </row>
    <row r="112" spans="1:17" x14ac:dyDescent="0.25">
      <c r="A112" s="6" t="s">
        <v>12</v>
      </c>
      <c r="C112">
        <f>100/2</f>
        <v>50</v>
      </c>
      <c r="D112" t="s">
        <v>13</v>
      </c>
      <c r="G112" t="s">
        <v>14</v>
      </c>
      <c r="H112" t="s">
        <v>15</v>
      </c>
    </row>
    <row r="114" spans="1:4" x14ac:dyDescent="0.25">
      <c r="A114" s="6" t="s">
        <v>16</v>
      </c>
      <c r="C114" t="e">
        <f>MODE(B2:B101)</f>
        <v>#N/A</v>
      </c>
      <c r="D114" t="s">
        <v>17</v>
      </c>
    </row>
    <row r="116" spans="1:4" x14ac:dyDescent="0.25">
      <c r="A116" s="6" t="s">
        <v>18</v>
      </c>
      <c r="B116" t="s">
        <v>19</v>
      </c>
      <c r="C116">
        <f>7*((100+1)/10)</f>
        <v>70.7</v>
      </c>
    </row>
    <row r="117" spans="1:4" x14ac:dyDescent="0.25">
      <c r="A117" s="6" t="s">
        <v>20</v>
      </c>
      <c r="B117" t="s">
        <v>21</v>
      </c>
      <c r="C117">
        <f>10*((100+1)/100)</f>
        <v>10.1</v>
      </c>
    </row>
    <row r="118" spans="1:4" x14ac:dyDescent="0.25">
      <c r="B118" t="s">
        <v>22</v>
      </c>
      <c r="C118">
        <f>90*((100+1)/100)</f>
        <v>90.9</v>
      </c>
    </row>
    <row r="119" spans="1:4" x14ac:dyDescent="0.25">
      <c r="A119" s="6" t="s">
        <v>27</v>
      </c>
      <c r="B119" t="s">
        <v>28</v>
      </c>
      <c r="C119">
        <f>((100-1)/4)+1</f>
        <v>25.75</v>
      </c>
      <c r="D119">
        <f>B26</f>
        <v>8490</v>
      </c>
    </row>
    <row r="120" spans="1:4" x14ac:dyDescent="0.25">
      <c r="B120" t="s">
        <v>29</v>
      </c>
      <c r="C120">
        <f>(2*(100-1)/4)+1</f>
        <v>50.5</v>
      </c>
      <c r="D120">
        <f>B51</f>
        <v>13394</v>
      </c>
    </row>
    <row r="121" spans="1:4" x14ac:dyDescent="0.25">
      <c r="B121" t="s">
        <v>30</v>
      </c>
      <c r="C121">
        <f>(3*(100-1)/4)+1</f>
        <v>75.25</v>
      </c>
      <c r="D121">
        <f>B76</f>
        <v>17747</v>
      </c>
    </row>
    <row r="123" spans="1:4" x14ac:dyDescent="0.25">
      <c r="A123" s="6" t="s">
        <v>23</v>
      </c>
      <c r="B123" t="s">
        <v>24</v>
      </c>
      <c r="C123">
        <f>MAX(B2:B101)</f>
        <v>22911</v>
      </c>
    </row>
    <row r="124" spans="1:4" x14ac:dyDescent="0.25">
      <c r="B124" t="s">
        <v>25</v>
      </c>
      <c r="C124">
        <f>MIN(B2:B101)</f>
        <v>2539</v>
      </c>
    </row>
    <row r="125" spans="1:4" x14ac:dyDescent="0.25">
      <c r="B125" t="s">
        <v>26</v>
      </c>
      <c r="C125">
        <f>C123-C124</f>
        <v>20372</v>
      </c>
    </row>
    <row r="127" spans="1:4" x14ac:dyDescent="0.25">
      <c r="A127" s="6" t="s">
        <v>31</v>
      </c>
      <c r="C127">
        <f>(C121-C119)</f>
        <v>49.5</v>
      </c>
    </row>
    <row r="128" spans="1:4" x14ac:dyDescent="0.25">
      <c r="A128" s="6" t="s">
        <v>32</v>
      </c>
      <c r="C128">
        <f>C127/2</f>
        <v>24.75</v>
      </c>
    </row>
    <row r="129" spans="1:5" x14ac:dyDescent="0.25">
      <c r="A129" s="6" t="s">
        <v>33</v>
      </c>
      <c r="C129">
        <f>SUM(F2:F101)/100</f>
        <v>4673.7983999999924</v>
      </c>
    </row>
    <row r="131" spans="1:5" x14ac:dyDescent="0.25">
      <c r="A131" s="6" t="s">
        <v>36</v>
      </c>
      <c r="C131">
        <f>SUM(H2:H101)/100</f>
        <v>29457345.513599996</v>
      </c>
    </row>
    <row r="132" spans="1:5" x14ac:dyDescent="0.25">
      <c r="A132" s="6" t="s">
        <v>38</v>
      </c>
      <c r="C132">
        <f>SQRT(C131)</f>
        <v>5427.462161415775</v>
      </c>
    </row>
    <row r="135" spans="1:5" x14ac:dyDescent="0.25">
      <c r="A135" s="6" t="s">
        <v>39</v>
      </c>
      <c r="C135">
        <f>C132/C104</f>
        <v>0.40961731260609557</v>
      </c>
    </row>
    <row r="137" spans="1:5" x14ac:dyDescent="0.25">
      <c r="A137" s="6" t="s">
        <v>40</v>
      </c>
      <c r="D137">
        <f>C104-0/C132</f>
        <v>13250.08</v>
      </c>
    </row>
    <row r="138" spans="1:5" x14ac:dyDescent="0.25">
      <c r="A138" s="6" t="s">
        <v>41</v>
      </c>
      <c r="D138">
        <f>D119+D121-(2*D120)/D121-D119</f>
        <v>17745.490561785089</v>
      </c>
    </row>
    <row r="141" spans="1:5" x14ac:dyDescent="0.25">
      <c r="A141" s="6" t="s">
        <v>42</v>
      </c>
    </row>
    <row r="142" spans="1:5" x14ac:dyDescent="0.25">
      <c r="D142" t="s">
        <v>22</v>
      </c>
      <c r="E142">
        <f>90*((100+1)/100)</f>
        <v>90.9</v>
      </c>
    </row>
    <row r="143" spans="1:5" x14ac:dyDescent="0.25">
      <c r="D143" t="s">
        <v>43</v>
      </c>
      <c r="E143">
        <f>10*((100+1)/100)</f>
        <v>10.1</v>
      </c>
    </row>
    <row r="145" spans="4:5" x14ac:dyDescent="0.25">
      <c r="D145" t="s">
        <v>44</v>
      </c>
      <c r="E145">
        <f>C128/(E142-E143)</f>
        <v>0.30631188118811875</v>
      </c>
    </row>
    <row r="191" spans="17:17" ht="15.75" thickBot="1" x14ac:dyDescent="0.3">
      <c r="Q191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2019-10-13T16:42:37Z</dcterms:created>
  <dcterms:modified xsi:type="dcterms:W3CDTF">2019-10-13T18:40:40Z</dcterms:modified>
</cp:coreProperties>
</file>