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<sst xmlns="http://schemas.openxmlformats.org/spreadsheetml/2006/main" count="26" uniqueCount="26">
  <si>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No of Obs</t>
  </si>
  <si>
    <t xml:space="preserve">No’s of Oder’s(x)</t>
  </si>
  <si>
    <t xml:space="preserve">1/x</t>
  </si>
  <si>
    <t xml:space="preserve">Absalute(x-Arithematic Mean)</t>
  </si>
  <si>
    <r>
      <rPr>
        <b val="true"/>
        <sz val="11"/>
        <color rgb="FF000000"/>
        <rFont val="Calibri"/>
        <family val="2"/>
        <charset val="1"/>
      </rPr>
      <t xml:space="preserve">(x-Arithematic Mean)</t>
    </r>
    <r>
      <rPr>
        <b val="true"/>
        <vertAlign val="superscript"/>
        <sz val="11"/>
        <color rgb="FF000000"/>
        <rFont val="Calibri"/>
        <family val="2"/>
        <charset val="1"/>
      </rPr>
      <t xml:space="preserve">2</t>
    </r>
  </si>
  <si>
    <t xml:space="preserve">Arithematic Mean=</t>
  </si>
  <si>
    <t xml:space="preserve">Geomatric Mean =</t>
  </si>
  <si>
    <t xml:space="preserve">Harmonic Mean  =</t>
  </si>
  <si>
    <t xml:space="preserve">Median    =</t>
  </si>
  <si>
    <t xml:space="preserve">D7 Decile   =</t>
  </si>
  <si>
    <t xml:space="preserve">Percentile P10 =</t>
  </si>
  <si>
    <t xml:space="preserve">Percentile P90=</t>
  </si>
  <si>
    <t xml:space="preserve">Range  =</t>
  </si>
  <si>
    <t xml:space="preserve">Inter Quartile Range (IQR) =</t>
  </si>
  <si>
    <t xml:space="preserve"> Quartile Deviation (QD)=</t>
  </si>
  <si>
    <t xml:space="preserve"> Mean Deviation (MD)=</t>
  </si>
  <si>
    <t xml:space="preserve">Variance      =</t>
  </si>
  <si>
    <t xml:space="preserve">Standard Diviation =</t>
  </si>
  <si>
    <t xml:space="preserve">Coefficient of variation =  </t>
  </si>
  <si>
    <t xml:space="preserve"> KP Coefficient of Skewness =</t>
  </si>
  <si>
    <t xml:space="preserve">Mode     =</t>
  </si>
  <si>
    <t xml:space="preserve">Quartile(Q1) =</t>
  </si>
  <si>
    <t xml:space="preserve">Quartile(Q2) =</t>
  </si>
  <si>
    <t xml:space="preserve">Quartile(Q3)=</t>
  </si>
  <si>
    <t xml:space="preserve">Bowley’s Coefficient of Skewness = </t>
  </si>
  <si>
    <r>
      <rPr>
        <b val="true"/>
        <sz val="11"/>
        <color rgb="FF000000"/>
        <rFont val="Calibri"/>
        <family val="2"/>
        <charset val="1"/>
      </rPr>
      <t xml:space="preserve">Percentile coefficient of Kurtosis</t>
    </r>
    <r>
      <rPr>
        <sz val="11"/>
        <color rgb="FF000000"/>
        <rFont val="Calibri"/>
        <family val="2"/>
        <charset val="1"/>
      </rPr>
      <t xml:space="preserve">=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</si>
</sst>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26"/>
  <sheetViews>
    <sheetView showFormulas="false" showGridLines="true" showRowColHeaders="true" showZeros="true" rightToLeft="false" tabSelected="true" showOutlineSymbols="true" defaultGridColor="true" view="normal" topLeftCell="A101" colorId="64" zoomScale="100" zoomScaleNormal="100" zoomScalePageLayoutView="100" workbookViewId="0">
      <selection pane="topLeft" activeCell="E115" activeCellId="0" sqref="E115"/>
    </sheetView>
  </sheetViews>
  <sheetFormatPr defaultRowHeight="13.8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32.14"/>
    <col collapsed="false" customWidth="true" hidden="false" outlineLevel="0" max="3" min="3" style="0" width="26.13"/>
    <col collapsed="false" customWidth="true" hidden="false" outlineLevel="0" max="4" min="4" style="0" width="25.14"/>
    <col collapsed="false" customWidth="true" hidden="false" outlineLevel="0" max="5" min="5" style="0" width="40"/>
    <col collapsed="false" customWidth="true" hidden="false" outlineLevel="0" max="6" min="6" style="0" width="21.57"/>
    <col collapsed="false" customWidth="true" hidden="false" outlineLevel="0" max="1025" min="7" style="0" width="8.53"/>
  </cols>
  <sheetData>
    <row r="2" customFormat="false" ht="14.9" hidden="false" customHeight="false" outlineLevel="0" collapsed="false">
      <c r="A2" s="1" t="s">
        <v>0</v>
      </c>
      <c r="B2" s="1" t="s">
        <v>1</v>
      </c>
      <c r="D2" s="1" t="s">
        <v>2</v>
      </c>
      <c r="E2" s="1" t="s">
        <v>3</v>
      </c>
      <c r="F2" s="1" t="s">
        <v>4</v>
      </c>
    </row>
    <row r="3" customFormat="false" ht="13.8" hidden="false" customHeight="false" outlineLevel="0" collapsed="false">
      <c r="A3" s="0" t="n">
        <v>1</v>
      </c>
      <c r="B3" s="0" t="n">
        <v>100</v>
      </c>
      <c r="D3" s="0" t="n">
        <f aca="false">1/B3</f>
        <v>0.01</v>
      </c>
      <c r="E3" s="0" t="n">
        <f aca="false">ABS(B3-C105)</f>
        <v>2017.94</v>
      </c>
      <c r="F3" s="0" t="n">
        <f aca="false">E3^2</f>
        <v>4072081.8436</v>
      </c>
    </row>
    <row r="4" customFormat="false" ht="13.8" hidden="false" customHeight="false" outlineLevel="0" collapsed="false">
      <c r="A4" s="0" t="n">
        <v>2</v>
      </c>
      <c r="B4" s="0" t="n">
        <v>347</v>
      </c>
      <c r="D4" s="0" t="n">
        <f aca="false">1/B4</f>
        <v>0.00288184438040346</v>
      </c>
      <c r="E4" s="0" t="n">
        <f aca="false">ABS(B4-C105)</f>
        <v>1770.94</v>
      </c>
      <c r="F4" s="0" t="n">
        <f aca="false">E4^2</f>
        <v>3136228.4836</v>
      </c>
    </row>
    <row r="5" customFormat="false" ht="13.8" hidden="false" customHeight="false" outlineLevel="0" collapsed="false">
      <c r="A5" s="0" t="n">
        <v>3</v>
      </c>
      <c r="B5" s="0" t="n">
        <v>348</v>
      </c>
      <c r="D5" s="0" t="n">
        <f aca="false">1/B5</f>
        <v>0.0028735632183908</v>
      </c>
      <c r="E5" s="0" t="n">
        <f aca="false">ABS(B5-C105)</f>
        <v>1769.94</v>
      </c>
      <c r="F5" s="0" t="n">
        <f aca="false">E5^2</f>
        <v>3132687.6036</v>
      </c>
    </row>
    <row r="6" customFormat="false" ht="13.8" hidden="false" customHeight="false" outlineLevel="0" collapsed="false">
      <c r="A6" s="0" t="n">
        <v>4</v>
      </c>
      <c r="B6" s="0" t="n">
        <v>91</v>
      </c>
      <c r="D6" s="0" t="n">
        <f aca="false">1/B6</f>
        <v>0.010989010989011</v>
      </c>
      <c r="E6" s="0" t="n">
        <f aca="false">ABS(B6-C105)</f>
        <v>2026.94</v>
      </c>
      <c r="F6" s="0" t="n">
        <f aca="false">E6^2</f>
        <v>4108485.7636</v>
      </c>
    </row>
    <row r="7" customFormat="false" ht="13.8" hidden="false" customHeight="false" outlineLevel="0" collapsed="false">
      <c r="A7" s="0" t="n">
        <v>5</v>
      </c>
      <c r="B7" s="0" t="n">
        <v>3479</v>
      </c>
      <c r="D7" s="0" t="n">
        <f aca="false">1/B7</f>
        <v>0.000287438919229664</v>
      </c>
      <c r="E7" s="0" t="n">
        <f aca="false">ABS(B7-C105)</f>
        <v>1361.06</v>
      </c>
      <c r="F7" s="0" t="n">
        <f aca="false">E7^2</f>
        <v>1852484.3236</v>
      </c>
    </row>
    <row r="8" customFormat="false" ht="13.8" hidden="false" customHeight="false" outlineLevel="0" collapsed="false">
      <c r="A8" s="0" t="n">
        <v>6</v>
      </c>
      <c r="B8" s="0" t="n">
        <v>100</v>
      </c>
      <c r="D8" s="0" t="n">
        <f aca="false">1/B8</f>
        <v>0.01</v>
      </c>
      <c r="E8" s="0" t="n">
        <f aca="false">ABS(B8-C105)</f>
        <v>2017.94</v>
      </c>
      <c r="F8" s="0" t="n">
        <f aca="false">E8^2</f>
        <v>4072081.8436</v>
      </c>
    </row>
    <row r="9" customFormat="false" ht="13.8" hidden="false" customHeight="false" outlineLevel="0" collapsed="false">
      <c r="A9" s="0" t="n">
        <v>7</v>
      </c>
      <c r="B9" s="0" t="n">
        <v>38</v>
      </c>
      <c r="D9" s="0" t="n">
        <f aca="false">1/B9</f>
        <v>0.0263157894736842</v>
      </c>
      <c r="E9" s="0" t="n">
        <f aca="false">ABS(B9-C105)</f>
        <v>2079.94</v>
      </c>
      <c r="F9" s="0" t="n">
        <f aca="false">E9^2</f>
        <v>4326150.4036</v>
      </c>
    </row>
    <row r="10" customFormat="false" ht="13.8" hidden="false" customHeight="false" outlineLevel="0" collapsed="false">
      <c r="A10" s="0" t="n">
        <v>8</v>
      </c>
      <c r="B10" s="0" t="n">
        <v>4892</v>
      </c>
      <c r="D10" s="0" t="n">
        <f aca="false">1/B10</f>
        <v>0.000204415372035977</v>
      </c>
      <c r="E10" s="0" t="n">
        <f aca="false">ABS(B10-C105)</f>
        <v>2774.06</v>
      </c>
      <c r="F10" s="0" t="n">
        <f aca="false">E10^2</f>
        <v>7695408.8836</v>
      </c>
    </row>
    <row r="11" customFormat="false" ht="13.8" hidden="false" customHeight="false" outlineLevel="0" collapsed="false">
      <c r="A11" s="0" t="n">
        <v>9</v>
      </c>
      <c r="B11" s="0" t="n">
        <v>49</v>
      </c>
      <c r="D11" s="0" t="n">
        <f aca="false">1/B11</f>
        <v>0.0204081632653061</v>
      </c>
      <c r="E11" s="0" t="n">
        <f aca="false">ABS(B11-C105)</f>
        <v>2068.94</v>
      </c>
      <c r="F11" s="0" t="n">
        <f aca="false">E11^2</f>
        <v>4280512.7236</v>
      </c>
    </row>
    <row r="12" customFormat="false" ht="13.8" hidden="false" customHeight="false" outlineLevel="0" collapsed="false">
      <c r="A12" s="0" t="n">
        <v>10</v>
      </c>
      <c r="B12" s="0" t="n">
        <v>4872</v>
      </c>
      <c r="D12" s="0" t="n">
        <f aca="false">1/B12</f>
        <v>0.000205254515599343</v>
      </c>
      <c r="E12" s="0" t="n">
        <f aca="false">ABS(B12-C105)</f>
        <v>2754.06</v>
      </c>
      <c r="F12" s="0" t="n">
        <f aca="false">E12^2</f>
        <v>7584846.4836</v>
      </c>
    </row>
    <row r="13" customFormat="false" ht="13.8" hidden="false" customHeight="false" outlineLevel="0" collapsed="false">
      <c r="A13" s="0" t="n">
        <v>11</v>
      </c>
      <c r="B13" s="0" t="n">
        <v>5792</v>
      </c>
      <c r="D13" s="0" t="n">
        <f aca="false">1/B13</f>
        <v>0.000172651933701657</v>
      </c>
      <c r="E13" s="0" t="n">
        <f aca="false">ABS(B13-C105)</f>
        <v>3674.06</v>
      </c>
      <c r="F13" s="0" t="n">
        <f aca="false">E13^2</f>
        <v>13498716.8836</v>
      </c>
    </row>
    <row r="14" customFormat="false" ht="13.8" hidden="false" customHeight="false" outlineLevel="0" collapsed="false">
      <c r="A14" s="0" t="n">
        <v>12</v>
      </c>
      <c r="B14" s="0" t="n">
        <v>795</v>
      </c>
      <c r="D14" s="0" t="n">
        <f aca="false">1/B14</f>
        <v>0.00125786163522013</v>
      </c>
      <c r="E14" s="0" t="n">
        <f aca="false">ABS(B14-C105)</f>
        <v>1322.94</v>
      </c>
      <c r="F14" s="0" t="n">
        <f aca="false">E14^2</f>
        <v>1750170.2436</v>
      </c>
    </row>
    <row r="15" customFormat="false" ht="13.8" hidden="false" customHeight="false" outlineLevel="0" collapsed="false">
      <c r="A15" s="0" t="n">
        <v>13</v>
      </c>
      <c r="B15" s="0" t="n">
        <v>4592</v>
      </c>
      <c r="D15" s="0" t="n">
        <f aca="false">1/B15</f>
        <v>0.000217770034843206</v>
      </c>
      <c r="E15" s="0" t="n">
        <f aca="false">ABS(B15-C105)</f>
        <v>2474.06</v>
      </c>
      <c r="F15" s="0" t="n">
        <f aca="false">E15^2</f>
        <v>6120972.8836</v>
      </c>
    </row>
    <row r="16" customFormat="false" ht="13.8" hidden="false" customHeight="false" outlineLevel="0" collapsed="false">
      <c r="A16" s="0" t="n">
        <v>14</v>
      </c>
      <c r="B16" s="0" t="n">
        <v>94</v>
      </c>
      <c r="D16" s="0" t="n">
        <f aca="false">1/B16</f>
        <v>0.0106382978723404</v>
      </c>
      <c r="E16" s="0" t="n">
        <f aca="false">ABS(B16-C105)</f>
        <v>2023.94</v>
      </c>
      <c r="F16" s="0" t="n">
        <f aca="false">E16^2</f>
        <v>4096333.1236</v>
      </c>
    </row>
    <row r="17" customFormat="false" ht="13.8" hidden="false" customHeight="false" outlineLevel="0" collapsed="false">
      <c r="A17" s="0" t="n">
        <v>15</v>
      </c>
      <c r="B17" s="0" t="n">
        <v>78</v>
      </c>
      <c r="D17" s="0" t="n">
        <f aca="false">1/B17</f>
        <v>0.0128205128205128</v>
      </c>
      <c r="E17" s="0" t="n">
        <f aca="false">ABS(B17-C105)</f>
        <v>2039.94</v>
      </c>
      <c r="F17" s="0" t="n">
        <f aca="false">E17^2</f>
        <v>4161355.2036</v>
      </c>
    </row>
    <row r="18" customFormat="false" ht="13.8" hidden="false" customHeight="false" outlineLevel="0" collapsed="false">
      <c r="A18" s="0" t="n">
        <v>16</v>
      </c>
      <c r="B18" s="0" t="n">
        <v>3482</v>
      </c>
      <c r="D18" s="0" t="n">
        <f aca="false">1/B18</f>
        <v>0.000287191269385411</v>
      </c>
      <c r="E18" s="0" t="n">
        <f aca="false">ABS(B18-C105)</f>
        <v>1364.06</v>
      </c>
      <c r="F18" s="0" t="n">
        <f aca="false">E18^2</f>
        <v>1860659.6836</v>
      </c>
    </row>
    <row r="19" customFormat="false" ht="13.8" hidden="false" customHeight="false" outlineLevel="0" collapsed="false">
      <c r="A19" s="0" t="n">
        <v>17</v>
      </c>
      <c r="B19" s="0" t="n">
        <v>483</v>
      </c>
      <c r="D19" s="0" t="n">
        <f aca="false">1/B19</f>
        <v>0.0020703933747412</v>
      </c>
      <c r="E19" s="0" t="n">
        <f aca="false">ABS(B19-C105)</f>
        <v>1634.94</v>
      </c>
      <c r="F19" s="0" t="n">
        <f aca="false">E19^2</f>
        <v>2673028.8036</v>
      </c>
    </row>
    <row r="20" customFormat="false" ht="13.8" hidden="false" customHeight="false" outlineLevel="0" collapsed="false">
      <c r="A20" s="0" t="n">
        <v>18</v>
      </c>
      <c r="B20" s="0" t="n">
        <v>48</v>
      </c>
      <c r="D20" s="0" t="n">
        <f aca="false">1/B20</f>
        <v>0.0208333333333333</v>
      </c>
      <c r="E20" s="0" t="n">
        <f aca="false">ABS(B20-C105)</f>
        <v>2069.94</v>
      </c>
      <c r="F20" s="0" t="n">
        <f aca="false">E20^2</f>
        <v>4284651.6036</v>
      </c>
    </row>
    <row r="21" customFormat="false" ht="13.8" hidden="false" customHeight="false" outlineLevel="0" collapsed="false">
      <c r="A21" s="0" t="n">
        <v>19</v>
      </c>
      <c r="B21" s="0" t="n">
        <v>2792</v>
      </c>
      <c r="D21" s="0" t="n">
        <f aca="false">1/B21</f>
        <v>0.000358166189111748</v>
      </c>
      <c r="E21" s="0" t="n">
        <f aca="false">ABS(B21-C105)</f>
        <v>674.06</v>
      </c>
      <c r="F21" s="0" t="n">
        <f aca="false">E21^2</f>
        <v>454356.8836</v>
      </c>
    </row>
    <row r="22" customFormat="false" ht="13.8" hidden="false" customHeight="false" outlineLevel="0" collapsed="false">
      <c r="A22" s="0" t="n">
        <v>20</v>
      </c>
      <c r="B22" s="0" t="n">
        <v>845</v>
      </c>
      <c r="D22" s="0" t="n">
        <f aca="false">1/B22</f>
        <v>0.00118343195266272</v>
      </c>
      <c r="E22" s="0" t="n">
        <f aca="false">ABS(B22-C105)</f>
        <v>1272.94</v>
      </c>
      <c r="F22" s="0" t="n">
        <f aca="false">E22^2</f>
        <v>1620376.2436</v>
      </c>
    </row>
    <row r="23" customFormat="false" ht="13.8" hidden="false" customHeight="false" outlineLevel="0" collapsed="false">
      <c r="A23" s="0" t="n">
        <v>21</v>
      </c>
      <c r="B23" s="0" t="n">
        <v>382</v>
      </c>
      <c r="D23" s="0" t="n">
        <f aca="false">1/B23</f>
        <v>0.00261780104712042</v>
      </c>
      <c r="E23" s="0" t="n">
        <f aca="false">ABS(B23-C105)</f>
        <v>1735.94</v>
      </c>
      <c r="F23" s="0" t="n">
        <f aca="false">E23^2</f>
        <v>3013487.6836</v>
      </c>
    </row>
    <row r="24" customFormat="false" ht="13.8" hidden="false" customHeight="false" outlineLevel="0" collapsed="false">
      <c r="A24" s="0" t="n">
        <v>22</v>
      </c>
      <c r="B24" s="0" t="n">
        <v>329</v>
      </c>
      <c r="D24" s="0" t="n">
        <f aca="false">1/B24</f>
        <v>0.00303951367781155</v>
      </c>
      <c r="E24" s="0" t="n">
        <f aca="false">ABS(B24-C105)</f>
        <v>1788.94</v>
      </c>
      <c r="F24" s="0" t="n">
        <f aca="false">E24^2</f>
        <v>3200306.3236</v>
      </c>
    </row>
    <row r="25" customFormat="false" ht="13.8" hidden="false" customHeight="false" outlineLevel="0" collapsed="false">
      <c r="A25" s="0" t="n">
        <v>23</v>
      </c>
      <c r="B25" s="0" t="n">
        <v>100</v>
      </c>
      <c r="D25" s="0" t="n">
        <f aca="false">1/B25</f>
        <v>0.01</v>
      </c>
      <c r="E25" s="0" t="n">
        <f aca="false">ABS(B25-C105)</f>
        <v>2017.94</v>
      </c>
      <c r="F25" s="0" t="n">
        <f aca="false">E25^2</f>
        <v>4072081.8436</v>
      </c>
    </row>
    <row r="26" customFormat="false" ht="13.8" hidden="false" customHeight="false" outlineLevel="0" collapsed="false">
      <c r="A26" s="0" t="n">
        <v>24</v>
      </c>
      <c r="B26" s="0" t="n">
        <v>100</v>
      </c>
      <c r="D26" s="0" t="n">
        <f aca="false">1/B26</f>
        <v>0.01</v>
      </c>
      <c r="E26" s="0" t="n">
        <f aca="false">ABS(B26-C105)</f>
        <v>2017.94</v>
      </c>
      <c r="F26" s="0" t="n">
        <f aca="false">E26^2</f>
        <v>4072081.8436</v>
      </c>
    </row>
    <row r="27" customFormat="false" ht="13.8" hidden="false" customHeight="false" outlineLevel="0" collapsed="false">
      <c r="A27" s="0" t="n">
        <v>25</v>
      </c>
      <c r="B27" s="0" t="n">
        <v>100</v>
      </c>
      <c r="D27" s="0" t="n">
        <f aca="false">1/B27</f>
        <v>0.01</v>
      </c>
      <c r="E27" s="0" t="n">
        <f aca="false">ABS(B27-C105)</f>
        <v>2017.94</v>
      </c>
      <c r="F27" s="0" t="n">
        <f aca="false">E27^2</f>
        <v>4072081.8436</v>
      </c>
    </row>
    <row r="28" customFormat="false" ht="13.8" hidden="false" customHeight="false" outlineLevel="0" collapsed="false">
      <c r="A28" s="0" t="n">
        <v>26</v>
      </c>
      <c r="B28" s="0" t="n">
        <v>3249</v>
      </c>
      <c r="D28" s="0" t="n">
        <f aca="false">1/B28</f>
        <v>0.000307787011388119</v>
      </c>
      <c r="E28" s="0" t="n">
        <f aca="false">ABS(B28-C105)</f>
        <v>1131.06</v>
      </c>
      <c r="F28" s="0" t="n">
        <f aca="false">E28^2</f>
        <v>1279296.7236</v>
      </c>
    </row>
    <row r="29" customFormat="false" ht="13.8" hidden="false" customHeight="false" outlineLevel="0" collapsed="false">
      <c r="A29" s="0" t="n">
        <v>27</v>
      </c>
      <c r="B29" s="0" t="n">
        <v>492</v>
      </c>
      <c r="D29" s="0" t="n">
        <f aca="false">1/B29</f>
        <v>0.00203252032520325</v>
      </c>
      <c r="E29" s="0" t="n">
        <f aca="false">ABS(B29-C105)</f>
        <v>1625.94</v>
      </c>
      <c r="F29" s="0" t="n">
        <f aca="false">E29^2</f>
        <v>2643680.8836</v>
      </c>
    </row>
    <row r="30" customFormat="false" ht="13.8" hidden="false" customHeight="false" outlineLevel="0" collapsed="false">
      <c r="A30" s="0" t="n">
        <v>28</v>
      </c>
      <c r="B30" s="0" t="n">
        <v>4928</v>
      </c>
      <c r="D30" s="0" t="n">
        <f aca="false">1/B30</f>
        <v>0.000202922077922078</v>
      </c>
      <c r="E30" s="0" t="n">
        <f aca="false">ABS(B30-C105)</f>
        <v>2810.06</v>
      </c>
      <c r="F30" s="0" t="n">
        <f aca="false">E30^2</f>
        <v>7896437.2036</v>
      </c>
    </row>
    <row r="31" customFormat="false" ht="13.8" hidden="false" customHeight="false" outlineLevel="0" collapsed="false">
      <c r="A31" s="0" t="n">
        <v>29</v>
      </c>
      <c r="B31" s="0" t="n">
        <v>349</v>
      </c>
      <c r="D31" s="0" t="n">
        <f aca="false">1/B31</f>
        <v>0.00286532951289398</v>
      </c>
      <c r="E31" s="0" t="n">
        <f aca="false">ABS(B31-C105)</f>
        <v>1768.94</v>
      </c>
      <c r="F31" s="0" t="n">
        <f aca="false">E31^2</f>
        <v>3129148.7236</v>
      </c>
    </row>
    <row r="32" customFormat="false" ht="13.8" hidden="false" customHeight="false" outlineLevel="0" collapsed="false">
      <c r="A32" s="0" t="n">
        <v>30</v>
      </c>
      <c r="B32" s="0" t="n">
        <v>389</v>
      </c>
      <c r="D32" s="0" t="n">
        <f aca="false">1/B32</f>
        <v>0.0025706940874036</v>
      </c>
      <c r="E32" s="0" t="n">
        <f aca="false">ABS(B32-C105)</f>
        <v>1728.94</v>
      </c>
      <c r="F32" s="0" t="n">
        <f aca="false">E32^2</f>
        <v>2989233.5236</v>
      </c>
    </row>
    <row r="33" customFormat="false" ht="13.8" hidden="false" customHeight="false" outlineLevel="0" collapsed="false">
      <c r="A33" s="0" t="n">
        <v>31</v>
      </c>
      <c r="B33" s="0" t="n">
        <v>392</v>
      </c>
      <c r="D33" s="0" t="n">
        <f aca="false">1/B33</f>
        <v>0.00255102040816327</v>
      </c>
      <c r="E33" s="0" t="n">
        <f aca="false">ABS(B33-C105)</f>
        <v>1725.94</v>
      </c>
      <c r="F33" s="0" t="n">
        <f aca="false">E33^2</f>
        <v>2978868.8836</v>
      </c>
    </row>
    <row r="34" customFormat="false" ht="13.8" hidden="false" customHeight="false" outlineLevel="0" collapsed="false">
      <c r="A34" s="0" t="n">
        <v>32</v>
      </c>
      <c r="B34" s="0" t="n">
        <v>392</v>
      </c>
      <c r="D34" s="0" t="n">
        <f aca="false">1/B34</f>
        <v>0.00255102040816327</v>
      </c>
      <c r="E34" s="0" t="n">
        <f aca="false">ABS(B34-C105)</f>
        <v>1725.94</v>
      </c>
      <c r="F34" s="0" t="n">
        <f aca="false">E34^2</f>
        <v>2978868.8836</v>
      </c>
    </row>
    <row r="35" customFormat="false" ht="13.8" hidden="false" customHeight="false" outlineLevel="0" collapsed="false">
      <c r="A35" s="0" t="n">
        <v>33</v>
      </c>
      <c r="B35" s="0" t="n">
        <v>4892</v>
      </c>
      <c r="D35" s="0" t="n">
        <f aca="false">1/B35</f>
        <v>0.000204415372035977</v>
      </c>
      <c r="E35" s="0" t="n">
        <f aca="false">ABS(B35-C105)</f>
        <v>2774.06</v>
      </c>
      <c r="F35" s="0" t="n">
        <f aca="false">E35^2</f>
        <v>7695408.8836</v>
      </c>
    </row>
    <row r="36" customFormat="false" ht="13.8" hidden="false" customHeight="false" outlineLevel="0" collapsed="false">
      <c r="A36" s="0" t="n">
        <v>34</v>
      </c>
      <c r="B36" s="0" t="n">
        <v>492</v>
      </c>
      <c r="D36" s="0" t="n">
        <f aca="false">1/B36</f>
        <v>0.00203252032520325</v>
      </c>
      <c r="E36" s="0" t="n">
        <f aca="false">ABS(B36-C105)</f>
        <v>1625.94</v>
      </c>
      <c r="F36" s="0" t="n">
        <f aca="false">E36^2</f>
        <v>2643680.8836</v>
      </c>
    </row>
    <row r="37" customFormat="false" ht="13.8" hidden="false" customHeight="false" outlineLevel="0" collapsed="false">
      <c r="A37" s="0" t="n">
        <v>35</v>
      </c>
      <c r="B37" s="0" t="n">
        <v>843</v>
      </c>
      <c r="D37" s="0" t="n">
        <f aca="false">1/B37</f>
        <v>0.00118623962040332</v>
      </c>
      <c r="E37" s="0" t="n">
        <f aca="false">ABS(B37-C105)</f>
        <v>1274.94</v>
      </c>
      <c r="F37" s="0" t="n">
        <f aca="false">E37^2</f>
        <v>1625472.0036</v>
      </c>
    </row>
    <row r="38" customFormat="false" ht="13.8" hidden="false" customHeight="false" outlineLevel="0" collapsed="false">
      <c r="A38" s="0" t="n">
        <v>36</v>
      </c>
      <c r="B38" s="0" t="n">
        <v>8347</v>
      </c>
      <c r="D38" s="0" t="n">
        <f aca="false">1/B38</f>
        <v>0.000119803522223553</v>
      </c>
      <c r="E38" s="0" t="n">
        <f aca="false">ABS(B38-C105)</f>
        <v>6229.06</v>
      </c>
      <c r="F38" s="0" t="n">
        <f aca="false">E38^2</f>
        <v>38801188.4836</v>
      </c>
    </row>
    <row r="39" customFormat="false" ht="13.8" hidden="false" customHeight="false" outlineLevel="0" collapsed="false">
      <c r="A39" s="0" t="n">
        <v>37</v>
      </c>
      <c r="B39" s="0" t="n">
        <v>48</v>
      </c>
      <c r="D39" s="0" t="n">
        <f aca="false">1/B39</f>
        <v>0.0208333333333333</v>
      </c>
      <c r="E39" s="0" t="n">
        <f aca="false">ABS(B39-C105)</f>
        <v>2069.94</v>
      </c>
      <c r="F39" s="0" t="n">
        <f aca="false">E39^2</f>
        <v>4284651.6036</v>
      </c>
    </row>
    <row r="40" customFormat="false" ht="13.8" hidden="false" customHeight="false" outlineLevel="0" collapsed="false">
      <c r="A40" s="0" t="n">
        <v>38</v>
      </c>
      <c r="B40" s="0" t="n">
        <v>3829</v>
      </c>
      <c r="D40" s="0" t="n">
        <f aca="false">1/B40</f>
        <v>0.000261164794985636</v>
      </c>
      <c r="E40" s="0" t="n">
        <f aca="false">ABS(B40-C105)</f>
        <v>1711.06</v>
      </c>
      <c r="F40" s="0" t="n">
        <f aca="false">E40^2</f>
        <v>2927726.3236</v>
      </c>
    </row>
    <row r="41" customFormat="false" ht="13.8" hidden="false" customHeight="false" outlineLevel="0" collapsed="false">
      <c r="A41" s="0" t="n">
        <v>39</v>
      </c>
      <c r="B41" s="0" t="n">
        <v>489</v>
      </c>
      <c r="D41" s="0" t="n">
        <f aca="false">1/B41</f>
        <v>0.00204498977505112</v>
      </c>
      <c r="E41" s="0" t="n">
        <f aca="false">ABS(B41-C105)</f>
        <v>1628.94</v>
      </c>
      <c r="F41" s="0" t="n">
        <f aca="false">E41^2</f>
        <v>2653445.5236</v>
      </c>
    </row>
    <row r="42" customFormat="false" ht="13.8" hidden="false" customHeight="false" outlineLevel="0" collapsed="false">
      <c r="A42" s="0" t="n">
        <v>40</v>
      </c>
      <c r="B42" s="0" t="n">
        <v>392</v>
      </c>
      <c r="D42" s="0" t="n">
        <f aca="false">1/B42</f>
        <v>0.00255102040816327</v>
      </c>
      <c r="E42" s="0" t="n">
        <f aca="false">ABS(B42-C105)</f>
        <v>1725.94</v>
      </c>
      <c r="F42" s="0" t="n">
        <f aca="false">E42^2</f>
        <v>2978868.8836</v>
      </c>
    </row>
    <row r="43" customFormat="false" ht="13.8" hidden="false" customHeight="false" outlineLevel="0" collapsed="false">
      <c r="A43" s="0" t="n">
        <v>41</v>
      </c>
      <c r="B43" s="0" t="n">
        <v>392</v>
      </c>
      <c r="D43" s="0" t="n">
        <f aca="false">1/B43</f>
        <v>0.00255102040816327</v>
      </c>
      <c r="E43" s="0" t="n">
        <f aca="false">ABS(B43-C105)</f>
        <v>1725.94</v>
      </c>
      <c r="F43" s="0" t="n">
        <f aca="false">E43^2</f>
        <v>2978868.8836</v>
      </c>
    </row>
    <row r="44" customFormat="false" ht="13.8" hidden="false" customHeight="false" outlineLevel="0" collapsed="false">
      <c r="A44" s="0" t="n">
        <v>42</v>
      </c>
      <c r="B44" s="0" t="n">
        <v>29</v>
      </c>
      <c r="D44" s="0" t="n">
        <f aca="false">1/B44</f>
        <v>0.0344827586206897</v>
      </c>
      <c r="E44" s="0" t="n">
        <f aca="false">ABS(B44-C105)</f>
        <v>2088.94</v>
      </c>
      <c r="F44" s="0" t="n">
        <f aca="false">E44^2</f>
        <v>4363670.3236</v>
      </c>
    </row>
    <row r="45" customFormat="false" ht="13.8" hidden="false" customHeight="false" outlineLevel="0" collapsed="false">
      <c r="A45" s="0" t="n">
        <v>43</v>
      </c>
      <c r="B45" s="0" t="n">
        <v>3892</v>
      </c>
      <c r="D45" s="0" t="n">
        <f aca="false">1/B45</f>
        <v>0.00025693730729702</v>
      </c>
      <c r="E45" s="0" t="n">
        <f aca="false">ABS(B45-C105)</f>
        <v>1774.06</v>
      </c>
      <c r="F45" s="0" t="n">
        <f aca="false">E45^2</f>
        <v>3147288.8836</v>
      </c>
    </row>
    <row r="46" customFormat="false" ht="13.8" hidden="false" customHeight="false" outlineLevel="0" collapsed="false">
      <c r="A46" s="0" t="n">
        <v>44</v>
      </c>
      <c r="B46" s="0" t="n">
        <v>2874</v>
      </c>
      <c r="D46" s="0" t="n">
        <f aca="false">1/B46</f>
        <v>0.00034794711203897</v>
      </c>
      <c r="E46" s="0" t="n">
        <f aca="false">ABS(B46-C105)</f>
        <v>756.06</v>
      </c>
      <c r="F46" s="0" t="n">
        <f aca="false">E46^2</f>
        <v>571626.7236</v>
      </c>
    </row>
    <row r="47" customFormat="false" ht="13.8" hidden="false" customHeight="false" outlineLevel="0" collapsed="false">
      <c r="A47" s="0" t="n">
        <v>45</v>
      </c>
      <c r="B47" s="0" t="n">
        <v>342</v>
      </c>
      <c r="D47" s="0" t="n">
        <f aca="false">1/B47</f>
        <v>0.00292397660818713</v>
      </c>
      <c r="E47" s="0" t="n">
        <f aca="false">ABS(B47-C105)</f>
        <v>1775.94</v>
      </c>
      <c r="F47" s="0" t="n">
        <f aca="false">E47^2</f>
        <v>3153962.8836</v>
      </c>
    </row>
    <row r="48" customFormat="false" ht="13.8" hidden="false" customHeight="false" outlineLevel="0" collapsed="false">
      <c r="A48" s="0" t="n">
        <v>46</v>
      </c>
      <c r="B48" s="0" t="n">
        <v>292</v>
      </c>
      <c r="D48" s="0" t="n">
        <f aca="false">1/B48</f>
        <v>0.00342465753424658</v>
      </c>
      <c r="E48" s="0" t="n">
        <f aca="false">ABS(B48-C105)</f>
        <v>1825.94</v>
      </c>
      <c r="F48" s="0" t="n">
        <f aca="false">E48^2</f>
        <v>3334056.8836</v>
      </c>
    </row>
    <row r="49" customFormat="false" ht="13.8" hidden="false" customHeight="false" outlineLevel="0" collapsed="false">
      <c r="A49" s="0" t="n">
        <v>47</v>
      </c>
      <c r="B49" s="0" t="n">
        <v>329</v>
      </c>
      <c r="D49" s="0" t="n">
        <f aca="false">1/B49</f>
        <v>0.00303951367781155</v>
      </c>
      <c r="E49" s="0" t="n">
        <f aca="false">ABS(B49-C105)</f>
        <v>1788.94</v>
      </c>
      <c r="F49" s="0" t="n">
        <f aca="false">E49^2</f>
        <v>3200306.3236</v>
      </c>
    </row>
    <row r="50" customFormat="false" ht="13.8" hidden="false" customHeight="false" outlineLevel="0" collapsed="false">
      <c r="A50" s="0" t="n">
        <v>48</v>
      </c>
      <c r="B50" s="0" t="n">
        <v>4293</v>
      </c>
      <c r="D50" s="0" t="n">
        <f aca="false">1/B50</f>
        <v>0.000232937339855579</v>
      </c>
      <c r="E50" s="0" t="n">
        <f aca="false">ABS(B50-C105)</f>
        <v>2175.06</v>
      </c>
      <c r="F50" s="0" t="n">
        <f aca="false">E50^2</f>
        <v>4730886.0036</v>
      </c>
    </row>
    <row r="51" customFormat="false" ht="13.8" hidden="false" customHeight="false" outlineLevel="0" collapsed="false">
      <c r="A51" s="0" t="n">
        <v>49</v>
      </c>
      <c r="B51" s="0" t="n">
        <v>420</v>
      </c>
      <c r="D51" s="0" t="n">
        <f aca="false">1/B51</f>
        <v>0.00238095238095238</v>
      </c>
      <c r="E51" s="0" t="n">
        <f aca="false">ABS(B51-C105)</f>
        <v>1697.94</v>
      </c>
      <c r="F51" s="0" t="n">
        <f aca="false">E51^2</f>
        <v>2883000.2436</v>
      </c>
    </row>
    <row r="52" customFormat="false" ht="13.8" hidden="false" customHeight="false" outlineLevel="0" collapsed="false">
      <c r="A52" s="0" t="n">
        <v>50</v>
      </c>
      <c r="B52" s="0" t="n">
        <v>8492</v>
      </c>
      <c r="D52" s="0" t="n">
        <f aca="false">1/B52</f>
        <v>0.000117757889778615</v>
      </c>
      <c r="E52" s="0" t="n">
        <f aca="false">ABS(B52-C105)</f>
        <v>6374.06</v>
      </c>
      <c r="F52" s="0" t="n">
        <f aca="false">E52^2</f>
        <v>40628640.8836</v>
      </c>
    </row>
    <row r="53" customFormat="false" ht="13.8" hidden="false" customHeight="false" outlineLevel="0" collapsed="false">
      <c r="A53" s="0" t="n">
        <v>51</v>
      </c>
      <c r="B53" s="0" t="n">
        <v>8349</v>
      </c>
      <c r="D53" s="0" t="n">
        <f aca="false">1/B53</f>
        <v>0.000119774823332136</v>
      </c>
      <c r="E53" s="0" t="n">
        <f aca="false">ABS(B53-C105)</f>
        <v>6231.06</v>
      </c>
      <c r="F53" s="0" t="n">
        <f aca="false">E53^2</f>
        <v>38826108.7236</v>
      </c>
    </row>
    <row r="54" customFormat="false" ht="13.8" hidden="false" customHeight="false" outlineLevel="0" collapsed="false">
      <c r="A54" s="0" t="n">
        <v>52</v>
      </c>
      <c r="B54" s="0" t="n">
        <v>492</v>
      </c>
      <c r="D54" s="0" t="n">
        <f aca="false">1/B54</f>
        <v>0.00203252032520325</v>
      </c>
      <c r="E54" s="0" t="n">
        <f aca="false">ABS(B54-C105)</f>
        <v>1625.94</v>
      </c>
      <c r="F54" s="0" t="n">
        <f aca="false">E54^2</f>
        <v>2643680.8836</v>
      </c>
    </row>
    <row r="55" customFormat="false" ht="13.8" hidden="false" customHeight="false" outlineLevel="0" collapsed="false">
      <c r="A55" s="0" t="n">
        <v>53</v>
      </c>
      <c r="B55" s="0" t="n">
        <v>492</v>
      </c>
      <c r="D55" s="0" t="n">
        <f aca="false">1/B55</f>
        <v>0.00203252032520325</v>
      </c>
      <c r="E55" s="0" t="n">
        <f aca="false">B55-C105</f>
        <v>-1625.94</v>
      </c>
      <c r="F55" s="0" t="n">
        <f aca="false">E55^2</f>
        <v>2643680.8836</v>
      </c>
    </row>
    <row r="56" customFormat="false" ht="13.8" hidden="false" customHeight="false" outlineLevel="0" collapsed="false">
      <c r="A56" s="0" t="n">
        <v>54</v>
      </c>
      <c r="B56" s="0" t="n">
        <v>2349</v>
      </c>
      <c r="D56" s="0" t="n">
        <f aca="false">1/B56</f>
        <v>0.00042571306939123</v>
      </c>
      <c r="E56" s="0" t="n">
        <f aca="false">B56-C105</f>
        <v>231.06</v>
      </c>
      <c r="F56" s="0" t="n">
        <f aca="false">E56^2</f>
        <v>53388.7236</v>
      </c>
    </row>
    <row r="57" customFormat="false" ht="13.8" hidden="false" customHeight="false" outlineLevel="0" collapsed="false">
      <c r="A57" s="0" t="n">
        <v>55</v>
      </c>
      <c r="B57" s="0" t="n">
        <v>349</v>
      </c>
      <c r="D57" s="0" t="n">
        <f aca="false">1/B57</f>
        <v>0.00286532951289398</v>
      </c>
      <c r="E57" s="0" t="n">
        <f aca="false">B57-C105</f>
        <v>-1768.94</v>
      </c>
      <c r="F57" s="0" t="n">
        <f aca="false">E57^2</f>
        <v>3129148.7236</v>
      </c>
    </row>
    <row r="58" customFormat="false" ht="13.8" hidden="false" customHeight="false" outlineLevel="0" collapsed="false">
      <c r="A58" s="0" t="n">
        <v>56</v>
      </c>
      <c r="B58" s="0" t="n">
        <v>2934</v>
      </c>
      <c r="D58" s="0" t="n">
        <f aca="false">1/B58</f>
        <v>0.000340831629175187</v>
      </c>
      <c r="E58" s="0" t="n">
        <f aca="false">B58-C105</f>
        <v>816.06</v>
      </c>
      <c r="F58" s="0" t="n">
        <f aca="false">E58^2</f>
        <v>665953.9236</v>
      </c>
    </row>
    <row r="59" customFormat="false" ht="13.8" hidden="false" customHeight="false" outlineLevel="0" collapsed="false">
      <c r="A59" s="0" t="n">
        <v>57</v>
      </c>
      <c r="B59" s="0" t="n">
        <v>373</v>
      </c>
      <c r="D59" s="0" t="n">
        <f aca="false">1/B59</f>
        <v>0.00268096514745308</v>
      </c>
      <c r="E59" s="0" t="n">
        <f aca="false">B59-C105</f>
        <v>-1744.94</v>
      </c>
      <c r="F59" s="0" t="n">
        <f aca="false">E59^2</f>
        <v>3044815.6036</v>
      </c>
    </row>
    <row r="60" customFormat="false" ht="13.8" hidden="false" customHeight="false" outlineLevel="0" collapsed="false">
      <c r="A60" s="0" t="n">
        <v>58</v>
      </c>
      <c r="B60" s="0" t="n">
        <v>2438</v>
      </c>
      <c r="D60" s="0" t="n">
        <f aca="false">1/B60</f>
        <v>0.000410172272354389</v>
      </c>
      <c r="E60" s="0" t="n">
        <f aca="false">B60-C105</f>
        <v>320.06</v>
      </c>
      <c r="F60" s="0" t="n">
        <f aca="false">E60^2</f>
        <v>102438.4036</v>
      </c>
    </row>
    <row r="61" customFormat="false" ht="13.8" hidden="false" customHeight="false" outlineLevel="0" collapsed="false">
      <c r="A61" s="0" t="n">
        <v>59</v>
      </c>
      <c r="B61" s="0" t="n">
        <v>482</v>
      </c>
      <c r="D61" s="0" t="n">
        <f aca="false">1/B61</f>
        <v>0.0020746887966805</v>
      </c>
      <c r="E61" s="0" t="n">
        <f aca="false">B61-C105</f>
        <v>-1635.94</v>
      </c>
      <c r="F61" s="0" t="n">
        <f aca="false">E61^2</f>
        <v>2676299.6836</v>
      </c>
    </row>
    <row r="62" customFormat="false" ht="13.8" hidden="false" customHeight="false" outlineLevel="0" collapsed="false">
      <c r="A62" s="0" t="n">
        <v>60</v>
      </c>
      <c r="B62" s="0" t="n">
        <v>792</v>
      </c>
      <c r="D62" s="0" t="n">
        <f aca="false">1/B62</f>
        <v>0.00126262626262626</v>
      </c>
      <c r="E62" s="0" t="n">
        <f aca="false">B62-C105</f>
        <v>-1325.94</v>
      </c>
      <c r="F62" s="0" t="n">
        <f aca="false">E62^2</f>
        <v>1758116.8836</v>
      </c>
    </row>
    <row r="63" customFormat="false" ht="13.8" hidden="false" customHeight="false" outlineLevel="0" collapsed="false">
      <c r="A63" s="0" t="n">
        <v>61</v>
      </c>
      <c r="B63" s="0" t="n">
        <v>4792</v>
      </c>
      <c r="D63" s="0" t="n">
        <f aca="false">1/B63</f>
        <v>0.000208681135225376</v>
      </c>
      <c r="E63" s="0" t="n">
        <f aca="false">B63-C105</f>
        <v>2674.06</v>
      </c>
      <c r="F63" s="0" t="n">
        <f aca="false">E63^2</f>
        <v>7150596.8836</v>
      </c>
    </row>
    <row r="64" customFormat="false" ht="13.8" hidden="false" customHeight="false" outlineLevel="0" collapsed="false">
      <c r="A64" s="0" t="n">
        <v>62</v>
      </c>
      <c r="B64" s="0" t="n">
        <v>492</v>
      </c>
      <c r="D64" s="0" t="n">
        <f aca="false">1/B64</f>
        <v>0.00203252032520325</v>
      </c>
      <c r="E64" s="0" t="n">
        <f aca="false">B64-C105</f>
        <v>-1625.94</v>
      </c>
      <c r="F64" s="0" t="n">
        <f aca="false">E64^2</f>
        <v>2643680.8836</v>
      </c>
    </row>
    <row r="65" customFormat="false" ht="13.8" hidden="false" customHeight="false" outlineLevel="0" collapsed="false">
      <c r="A65" s="0" t="n">
        <v>63</v>
      </c>
      <c r="B65" s="0" t="n">
        <v>4892</v>
      </c>
      <c r="D65" s="0" t="n">
        <f aca="false">1/B65</f>
        <v>0.000204415372035977</v>
      </c>
      <c r="E65" s="0" t="n">
        <f aca="false">B65-C105</f>
        <v>2774.06</v>
      </c>
      <c r="F65" s="0" t="n">
        <f aca="false">E65^2</f>
        <v>7695408.8836</v>
      </c>
    </row>
    <row r="66" customFormat="false" ht="13.8" hidden="false" customHeight="false" outlineLevel="0" collapsed="false">
      <c r="A66" s="0" t="n">
        <v>64</v>
      </c>
      <c r="B66" s="0" t="n">
        <v>420</v>
      </c>
      <c r="D66" s="0" t="n">
        <f aca="false">1/B66</f>
        <v>0.00238095238095238</v>
      </c>
      <c r="E66" s="0" t="n">
        <f aca="false">B66-C105</f>
        <v>-1697.94</v>
      </c>
      <c r="F66" s="0" t="n">
        <f aca="false">E66^2</f>
        <v>2883000.2436</v>
      </c>
    </row>
    <row r="67" customFormat="false" ht="13.8" hidden="false" customHeight="false" outlineLevel="0" collapsed="false">
      <c r="A67" s="0" t="n">
        <v>65</v>
      </c>
      <c r="B67" s="0" t="n">
        <v>492</v>
      </c>
      <c r="D67" s="0" t="n">
        <f aca="false">1/B67</f>
        <v>0.00203252032520325</v>
      </c>
      <c r="E67" s="0" t="n">
        <f aca="false">B67-C105</f>
        <v>-1625.94</v>
      </c>
      <c r="F67" s="0" t="n">
        <f aca="false">E67^2</f>
        <v>2643680.8836</v>
      </c>
    </row>
    <row r="68" customFormat="false" ht="13.8" hidden="false" customHeight="false" outlineLevel="0" collapsed="false">
      <c r="A68" s="0" t="n">
        <v>66</v>
      </c>
      <c r="B68" s="0" t="n">
        <v>922</v>
      </c>
      <c r="D68" s="0" t="n">
        <f aca="false">1/B68</f>
        <v>0.00108459869848156</v>
      </c>
      <c r="E68" s="0" t="n">
        <f aca="false">B68-C105</f>
        <v>-1195.94</v>
      </c>
      <c r="F68" s="0" t="n">
        <f aca="false">E68^2</f>
        <v>1430272.4836</v>
      </c>
    </row>
    <row r="69" customFormat="false" ht="13.8" hidden="false" customHeight="false" outlineLevel="0" collapsed="false">
      <c r="A69" s="0" t="n">
        <v>67</v>
      </c>
      <c r="B69" s="0" t="n">
        <v>4202</v>
      </c>
      <c r="D69" s="0" t="n">
        <f aca="false">1/B69</f>
        <v>0.000237981913374584</v>
      </c>
      <c r="E69" s="0" t="n">
        <f aca="false">B69-C105</f>
        <v>2084.06</v>
      </c>
      <c r="F69" s="0" t="n">
        <f aca="false">E69^2</f>
        <v>4343306.0836</v>
      </c>
    </row>
    <row r="70" customFormat="false" ht="13.8" hidden="false" customHeight="false" outlineLevel="0" collapsed="false">
      <c r="A70" s="0" t="n">
        <v>68</v>
      </c>
      <c r="B70" s="0" t="n">
        <v>4892</v>
      </c>
      <c r="D70" s="0" t="n">
        <f aca="false">1/B70</f>
        <v>0.000204415372035977</v>
      </c>
      <c r="E70" s="0" t="n">
        <f aca="false">B70-C105</f>
        <v>2774.06</v>
      </c>
      <c r="F70" s="0" t="n">
        <f aca="false">E70^2</f>
        <v>7695408.8836</v>
      </c>
    </row>
    <row r="71" customFormat="false" ht="13.8" hidden="false" customHeight="false" outlineLevel="0" collapsed="false">
      <c r="A71" s="0" t="n">
        <v>69</v>
      </c>
      <c r="B71" s="0" t="n">
        <v>4892</v>
      </c>
      <c r="D71" s="0" t="n">
        <f aca="false">1/B71</f>
        <v>0.000204415372035977</v>
      </c>
      <c r="E71" s="0" t="n">
        <f aca="false">B71-C105</f>
        <v>2774.06</v>
      </c>
      <c r="F71" s="0" t="n">
        <f aca="false">E71^2</f>
        <v>7695408.8836</v>
      </c>
    </row>
    <row r="72" customFormat="false" ht="13.8" hidden="false" customHeight="false" outlineLevel="0" collapsed="false">
      <c r="A72" s="0" t="n">
        <v>70</v>
      </c>
      <c r="B72" s="0" t="n">
        <v>492</v>
      </c>
      <c r="D72" s="0" t="n">
        <f aca="false">1/B72</f>
        <v>0.00203252032520325</v>
      </c>
      <c r="E72" s="0" t="n">
        <f aca="false">B72-C105</f>
        <v>-1625.94</v>
      </c>
      <c r="F72" s="0" t="n">
        <f aca="false">E72^2</f>
        <v>2643680.8836</v>
      </c>
    </row>
    <row r="73" customFormat="false" ht="13.8" hidden="false" customHeight="false" outlineLevel="0" collapsed="false">
      <c r="A73" s="0" t="n">
        <v>71</v>
      </c>
      <c r="B73" s="0" t="n">
        <v>492</v>
      </c>
      <c r="D73" s="0" t="n">
        <f aca="false">1/B73</f>
        <v>0.00203252032520325</v>
      </c>
      <c r="E73" s="0" t="n">
        <f aca="false">B73-C105</f>
        <v>-1625.94</v>
      </c>
      <c r="F73" s="0" t="n">
        <f aca="false">E73^2</f>
        <v>2643680.8836</v>
      </c>
    </row>
    <row r="74" customFormat="false" ht="13.8" hidden="false" customHeight="false" outlineLevel="0" collapsed="false">
      <c r="A74" s="0" t="n">
        <v>72</v>
      </c>
      <c r="B74" s="0" t="n">
        <v>2492</v>
      </c>
      <c r="D74" s="0" t="n">
        <f aca="false">1/B74</f>
        <v>0.000401284109149278</v>
      </c>
      <c r="E74" s="0" t="n">
        <f aca="false">B74-C105</f>
        <v>374.06</v>
      </c>
      <c r="F74" s="0" t="n">
        <f aca="false">E74^2</f>
        <v>139920.8836</v>
      </c>
    </row>
    <row r="75" customFormat="false" ht="13.8" hidden="false" customHeight="false" outlineLevel="0" collapsed="false">
      <c r="A75" s="0" t="n">
        <v>73</v>
      </c>
      <c r="B75" s="0" t="n">
        <v>19</v>
      </c>
      <c r="D75" s="0" t="n">
        <f aca="false">1/B75</f>
        <v>0.0526315789473684</v>
      </c>
      <c r="E75" s="0" t="n">
        <f aca="false">B75-C105</f>
        <v>-2098.94</v>
      </c>
      <c r="F75" s="0" t="n">
        <f aca="false">E75^2</f>
        <v>4405549.1236</v>
      </c>
    </row>
    <row r="76" customFormat="false" ht="13.8" hidden="false" customHeight="false" outlineLevel="0" collapsed="false">
      <c r="A76" s="0" t="n">
        <v>74</v>
      </c>
      <c r="B76" s="0" t="n">
        <v>391</v>
      </c>
      <c r="D76" s="0" t="n">
        <f aca="false">1/B76</f>
        <v>0.00255754475703325</v>
      </c>
      <c r="E76" s="0" t="n">
        <f aca="false">B76-C105</f>
        <v>-1726.94</v>
      </c>
      <c r="F76" s="0" t="n">
        <f aca="false">E76^2</f>
        <v>2982321.7636</v>
      </c>
    </row>
    <row r="77" customFormat="false" ht="13.8" hidden="false" customHeight="false" outlineLevel="0" collapsed="false">
      <c r="A77" s="0" t="n">
        <v>75</v>
      </c>
      <c r="B77" s="0" t="n">
        <v>4723</v>
      </c>
      <c r="D77" s="0" t="n">
        <f aca="false">1/B77</f>
        <v>0.000211729832733432</v>
      </c>
      <c r="E77" s="0" t="n">
        <f aca="false">B77-C105</f>
        <v>2605.06</v>
      </c>
      <c r="F77" s="0" t="n">
        <f aca="false">E77^2</f>
        <v>6786337.6036</v>
      </c>
    </row>
    <row r="78" customFormat="false" ht="13.8" hidden="false" customHeight="false" outlineLevel="0" collapsed="false">
      <c r="A78" s="0" t="n">
        <v>76</v>
      </c>
      <c r="B78" s="0" t="n">
        <v>4892</v>
      </c>
      <c r="D78" s="0" t="n">
        <f aca="false">1/B78</f>
        <v>0.000204415372035977</v>
      </c>
      <c r="E78" s="0" t="n">
        <f aca="false">B78-C105</f>
        <v>2774.06</v>
      </c>
      <c r="F78" s="0" t="n">
        <f aca="false">E78^2</f>
        <v>7695408.8836</v>
      </c>
    </row>
    <row r="79" customFormat="false" ht="13.8" hidden="false" customHeight="false" outlineLevel="0" collapsed="false">
      <c r="A79" s="0" t="n">
        <v>77</v>
      </c>
      <c r="B79" s="0" t="n">
        <v>4289</v>
      </c>
      <c r="D79" s="0" t="n">
        <f aca="false">1/B79</f>
        <v>0.000233154581487526</v>
      </c>
      <c r="E79" s="0" t="n">
        <f aca="false">B79-C105</f>
        <v>2171.06</v>
      </c>
      <c r="F79" s="0" t="n">
        <f aca="false">E79^2</f>
        <v>4713501.5236</v>
      </c>
    </row>
    <row r="80" customFormat="false" ht="13.8" hidden="false" customHeight="false" outlineLevel="0" collapsed="false">
      <c r="A80" s="0" t="n">
        <v>78</v>
      </c>
      <c r="B80" s="0" t="n">
        <v>492</v>
      </c>
      <c r="D80" s="0" t="n">
        <f aca="false">1/B80</f>
        <v>0.00203252032520325</v>
      </c>
      <c r="E80" s="0" t="n">
        <f aca="false">B80-C105</f>
        <v>-1625.94</v>
      </c>
      <c r="F80" s="0" t="n">
        <f aca="false">E80^2</f>
        <v>2643680.8836</v>
      </c>
    </row>
    <row r="81" customFormat="false" ht="13.8" hidden="false" customHeight="false" outlineLevel="0" collapsed="false">
      <c r="A81" s="0" t="n">
        <v>79</v>
      </c>
      <c r="B81" s="0" t="n">
        <v>3492</v>
      </c>
      <c r="D81" s="0" t="n">
        <f aca="false">1/B81</f>
        <v>0.000286368843069874</v>
      </c>
      <c r="E81" s="0" t="n">
        <f aca="false">B81-C105</f>
        <v>1374.06</v>
      </c>
      <c r="F81" s="0" t="n">
        <f aca="false">E81^2</f>
        <v>1888040.8836</v>
      </c>
    </row>
    <row r="82" customFormat="false" ht="13.8" hidden="false" customHeight="false" outlineLevel="0" collapsed="false">
      <c r="A82" s="0" t="n">
        <v>80</v>
      </c>
      <c r="B82" s="0" t="n">
        <v>492</v>
      </c>
      <c r="D82" s="0" t="n">
        <f aca="false">1/B82</f>
        <v>0.00203252032520325</v>
      </c>
      <c r="E82" s="0" t="n">
        <f aca="false">B82-C105</f>
        <v>-1625.94</v>
      </c>
      <c r="F82" s="0" t="n">
        <f aca="false">E82^2</f>
        <v>2643680.8836</v>
      </c>
    </row>
    <row r="83" customFormat="false" ht="13.8" hidden="false" customHeight="false" outlineLevel="0" collapsed="false">
      <c r="A83" s="0" t="n">
        <v>81</v>
      </c>
      <c r="B83" s="0" t="n">
        <v>4729</v>
      </c>
      <c r="D83" s="0" t="n">
        <f aca="false">1/B83</f>
        <v>0.000211461196870374</v>
      </c>
      <c r="E83" s="0" t="n">
        <f aca="false">B83-C105</f>
        <v>2611.06</v>
      </c>
      <c r="F83" s="0" t="n">
        <f aca="false">E83^2</f>
        <v>6817634.3236</v>
      </c>
    </row>
    <row r="84" customFormat="false" ht="13.8" hidden="false" customHeight="false" outlineLevel="0" collapsed="false">
      <c r="A84" s="0" t="n">
        <v>82</v>
      </c>
      <c r="B84" s="0" t="n">
        <v>4792</v>
      </c>
      <c r="D84" s="0" t="n">
        <f aca="false">1/B84</f>
        <v>0.000208681135225376</v>
      </c>
      <c r="E84" s="0" t="n">
        <f aca="false">B84-C105</f>
        <v>2674.06</v>
      </c>
      <c r="F84" s="0" t="n">
        <f aca="false">E84^2</f>
        <v>7150596.8836</v>
      </c>
    </row>
    <row r="85" customFormat="false" ht="13.8" hidden="false" customHeight="false" outlineLevel="0" collapsed="false">
      <c r="A85" s="0" t="n">
        <v>83</v>
      </c>
      <c r="B85" s="0" t="n">
        <v>4792</v>
      </c>
      <c r="D85" s="0" t="n">
        <f aca="false">1/B85</f>
        <v>0.000208681135225376</v>
      </c>
      <c r="E85" s="0" t="n">
        <f aca="false">B85-C105</f>
        <v>2674.06</v>
      </c>
      <c r="F85" s="0" t="n">
        <f aca="false">E85^2</f>
        <v>7150596.8836</v>
      </c>
    </row>
    <row r="86" customFormat="false" ht="13.8" hidden="false" customHeight="false" outlineLevel="0" collapsed="false">
      <c r="A86" s="0" t="n">
        <v>84</v>
      </c>
      <c r="B86" s="0" t="n">
        <v>429</v>
      </c>
      <c r="D86" s="0" t="n">
        <f aca="false">1/B86</f>
        <v>0.00233100233100233</v>
      </c>
      <c r="E86" s="0" t="n">
        <f aca="false">B86-C105</f>
        <v>-1688.94</v>
      </c>
      <c r="F86" s="0" t="n">
        <f aca="false">E86^2</f>
        <v>2852518.3236</v>
      </c>
    </row>
    <row r="87" customFormat="false" ht="13.8" hidden="false" customHeight="false" outlineLevel="0" collapsed="false">
      <c r="A87" s="0" t="n">
        <v>85</v>
      </c>
      <c r="B87" s="0" t="n">
        <v>4792</v>
      </c>
      <c r="D87" s="0" t="n">
        <f aca="false">1/B87</f>
        <v>0.000208681135225376</v>
      </c>
      <c r="E87" s="0" t="n">
        <f aca="false">B87-C105</f>
        <v>2674.06</v>
      </c>
      <c r="F87" s="0" t="n">
        <f aca="false">E87^2</f>
        <v>7150596.8836</v>
      </c>
    </row>
    <row r="88" customFormat="false" ht="13.8" hidden="false" customHeight="false" outlineLevel="0" collapsed="false">
      <c r="A88" s="0" t="n">
        <v>86</v>
      </c>
      <c r="B88" s="0" t="n">
        <v>492</v>
      </c>
      <c r="D88" s="0" t="n">
        <f aca="false">1/B88</f>
        <v>0.00203252032520325</v>
      </c>
      <c r="E88" s="0" t="n">
        <f aca="false">B88-C105</f>
        <v>-1625.94</v>
      </c>
      <c r="F88" s="0" t="n">
        <f aca="false">E88^2</f>
        <v>2643680.8836</v>
      </c>
    </row>
    <row r="89" customFormat="false" ht="13.8" hidden="false" customHeight="false" outlineLevel="0" collapsed="false">
      <c r="A89" s="0" t="n">
        <v>87</v>
      </c>
      <c r="B89" s="0" t="n">
        <v>4792</v>
      </c>
      <c r="D89" s="0" t="n">
        <f aca="false">1/B89</f>
        <v>0.000208681135225376</v>
      </c>
      <c r="E89" s="0" t="n">
        <f aca="false">B89-C105</f>
        <v>2674.06</v>
      </c>
      <c r="F89" s="0" t="n">
        <f aca="false">E89^2</f>
        <v>7150596.8836</v>
      </c>
    </row>
    <row r="90" customFormat="false" ht="13.8" hidden="false" customHeight="false" outlineLevel="0" collapsed="false">
      <c r="A90" s="0" t="n">
        <v>88</v>
      </c>
      <c r="B90" s="0" t="n">
        <v>4792</v>
      </c>
      <c r="D90" s="0" t="n">
        <f aca="false">1/B90</f>
        <v>0.000208681135225376</v>
      </c>
      <c r="E90" s="0" t="n">
        <f aca="false">B90-C105</f>
        <v>2674.06</v>
      </c>
      <c r="F90" s="0" t="n">
        <f aca="false">E90^2</f>
        <v>7150596.8836</v>
      </c>
    </row>
    <row r="91" customFormat="false" ht="13.8" hidden="false" customHeight="false" outlineLevel="0" collapsed="false">
      <c r="A91" s="0" t="n">
        <v>89</v>
      </c>
      <c r="B91" s="0" t="n">
        <v>749</v>
      </c>
      <c r="D91" s="0" t="n">
        <f aca="false">1/B91</f>
        <v>0.0013351134846462</v>
      </c>
      <c r="E91" s="0" t="n">
        <f aca="false">B91-C105</f>
        <v>-1368.94</v>
      </c>
      <c r="F91" s="0" t="n">
        <f aca="false">E91^2</f>
        <v>1873996.7236</v>
      </c>
    </row>
    <row r="92" customFormat="false" ht="13.8" hidden="false" customHeight="false" outlineLevel="0" collapsed="false">
      <c r="A92" s="0" t="n">
        <v>90</v>
      </c>
      <c r="B92" s="0" t="n">
        <v>4792</v>
      </c>
      <c r="D92" s="0" t="n">
        <f aca="false">1/B92</f>
        <v>0.000208681135225376</v>
      </c>
      <c r="E92" s="0" t="n">
        <f aca="false">B92-C105</f>
        <v>2674.06</v>
      </c>
      <c r="F92" s="0" t="n">
        <f aca="false">E92^2</f>
        <v>7150596.8836</v>
      </c>
    </row>
    <row r="93" customFormat="false" ht="13.8" hidden="false" customHeight="false" outlineLevel="0" collapsed="false">
      <c r="A93" s="0" t="n">
        <v>91</v>
      </c>
      <c r="B93" s="0" t="n">
        <v>4972</v>
      </c>
      <c r="D93" s="0" t="n">
        <f aca="false">1/B93</f>
        <v>0.000201126307320998</v>
      </c>
      <c r="E93" s="0" t="n">
        <f aca="false">B93-C105</f>
        <v>2854.06</v>
      </c>
      <c r="F93" s="0" t="n">
        <f aca="false">E93^2</f>
        <v>8145658.4836</v>
      </c>
    </row>
    <row r="94" customFormat="false" ht="13.8" hidden="false" customHeight="false" outlineLevel="0" collapsed="false">
      <c r="A94" s="0" t="n">
        <v>92</v>
      </c>
      <c r="B94" s="0" t="n">
        <v>492</v>
      </c>
      <c r="D94" s="0" t="n">
        <f aca="false">1/B94</f>
        <v>0.00203252032520325</v>
      </c>
      <c r="E94" s="0" t="n">
        <f aca="false">B94-C105</f>
        <v>-1625.94</v>
      </c>
      <c r="F94" s="0" t="n">
        <f aca="false">E94^2</f>
        <v>2643680.8836</v>
      </c>
    </row>
    <row r="95" customFormat="false" ht="13.8" hidden="false" customHeight="false" outlineLevel="0" collapsed="false">
      <c r="A95" s="0" t="n">
        <v>93</v>
      </c>
      <c r="B95" s="0" t="n">
        <v>4792</v>
      </c>
      <c r="D95" s="0" t="n">
        <f aca="false">1/B95</f>
        <v>0.000208681135225376</v>
      </c>
      <c r="E95" s="0" t="n">
        <f aca="false">B95-C105</f>
        <v>2674.06</v>
      </c>
      <c r="F95" s="0" t="n">
        <f aca="false">E95^2</f>
        <v>7150596.8836</v>
      </c>
    </row>
    <row r="96" customFormat="false" ht="13.8" hidden="false" customHeight="false" outlineLevel="0" collapsed="false">
      <c r="A96" s="0" t="n">
        <v>94</v>
      </c>
      <c r="B96" s="0" t="n">
        <v>492</v>
      </c>
      <c r="D96" s="0" t="n">
        <f aca="false">1/B96</f>
        <v>0.00203252032520325</v>
      </c>
      <c r="E96" s="0" t="n">
        <f aca="false">B96-C105</f>
        <v>-1625.94</v>
      </c>
      <c r="F96" s="0" t="n">
        <f aca="false">E96^2</f>
        <v>2643680.8836</v>
      </c>
    </row>
    <row r="97" customFormat="false" ht="13.8" hidden="false" customHeight="false" outlineLevel="0" collapsed="false">
      <c r="A97" s="0" t="n">
        <v>95</v>
      </c>
      <c r="B97" s="0" t="n">
        <v>4972</v>
      </c>
      <c r="D97" s="0" t="n">
        <f aca="false">1/B97</f>
        <v>0.000201126307320998</v>
      </c>
      <c r="E97" s="0" t="n">
        <f aca="false">B97-C105</f>
        <v>2854.06</v>
      </c>
      <c r="F97" s="0" t="n">
        <f aca="false">E97^2</f>
        <v>8145658.4836</v>
      </c>
    </row>
    <row r="98" customFormat="false" ht="13.8" hidden="false" customHeight="false" outlineLevel="0" collapsed="false">
      <c r="A98" s="0" t="n">
        <v>96</v>
      </c>
      <c r="B98" s="0" t="n">
        <v>7186</v>
      </c>
      <c r="D98" s="0" t="n">
        <f aca="false">1/B98</f>
        <v>0.000139159476760367</v>
      </c>
      <c r="E98" s="0" t="n">
        <f aca="false">B98-C105</f>
        <v>5068.06</v>
      </c>
      <c r="F98" s="0" t="n">
        <f aca="false">E98^2</f>
        <v>25685232.1636</v>
      </c>
    </row>
    <row r="99" customFormat="false" ht="13.8" hidden="false" customHeight="false" outlineLevel="0" collapsed="false">
      <c r="A99" s="0" t="n">
        <v>97</v>
      </c>
      <c r="B99" s="0" t="n">
        <v>381</v>
      </c>
      <c r="D99" s="0" t="n">
        <f aca="false">1/B99</f>
        <v>0.0026246719160105</v>
      </c>
      <c r="E99" s="0" t="n">
        <f aca="false">B99-C105</f>
        <v>-1736.94</v>
      </c>
      <c r="F99" s="0" t="n">
        <f aca="false">E99^2</f>
        <v>3016960.5636</v>
      </c>
    </row>
    <row r="100" customFormat="false" ht="13.8" hidden="false" customHeight="false" outlineLevel="0" collapsed="false">
      <c r="A100" s="0" t="n">
        <v>98</v>
      </c>
      <c r="B100" s="0" t="n">
        <v>318</v>
      </c>
      <c r="D100" s="0" t="n">
        <f aca="false">1/B100</f>
        <v>0.00314465408805031</v>
      </c>
      <c r="E100" s="0" t="n">
        <f aca="false">B100-C105</f>
        <v>-1799.94</v>
      </c>
      <c r="F100" s="0" t="n">
        <f aca="false">E100^2</f>
        <v>3239784.0036</v>
      </c>
    </row>
    <row r="101" customFormat="false" ht="13.8" hidden="false" customHeight="false" outlineLevel="0" collapsed="false">
      <c r="A101" s="0" t="n">
        <v>99</v>
      </c>
      <c r="B101" s="0" t="n">
        <v>391</v>
      </c>
      <c r="D101" s="0" t="n">
        <f aca="false">1/B101</f>
        <v>0.00255754475703325</v>
      </c>
      <c r="E101" s="0" t="n">
        <f aca="false">B101-C105</f>
        <v>-1726.94</v>
      </c>
      <c r="F101" s="0" t="n">
        <f aca="false">E101^2</f>
        <v>2982321.7636</v>
      </c>
    </row>
    <row r="102" customFormat="false" ht="13.8" hidden="false" customHeight="false" outlineLevel="0" collapsed="false">
      <c r="A102" s="0" t="n">
        <v>100</v>
      </c>
      <c r="B102" s="0" t="n">
        <v>129</v>
      </c>
      <c r="D102" s="0" t="n">
        <f aca="false">1/B102</f>
        <v>0.00775193798449612</v>
      </c>
      <c r="E102" s="0" t="n">
        <f aca="false">B102-C105</f>
        <v>-1988.94</v>
      </c>
      <c r="F102" s="0" t="n">
        <f aca="false">E102^2</f>
        <v>3955882.3236</v>
      </c>
    </row>
    <row r="105" customFormat="false" ht="13.8" hidden="false" customHeight="false" outlineLevel="0" collapsed="false">
      <c r="B105" s="1" t="s">
        <v>5</v>
      </c>
      <c r="C105" s="0" t="n">
        <f aca="false">(SUM(B3:B102)/100)</f>
        <v>2117.94</v>
      </c>
    </row>
    <row r="106" customFormat="false" ht="13.8" hidden="false" customHeight="false" outlineLevel="0" collapsed="false">
      <c r="B106" s="1" t="s">
        <v>6</v>
      </c>
      <c r="C106" s="0" t="n">
        <f aca="false">(POWER(PRODUCT(B3:B102),1/100))</f>
        <v>866.950544986267</v>
      </c>
    </row>
    <row r="107" customFormat="false" ht="13.8" hidden="false" customHeight="false" outlineLevel="0" collapsed="false">
      <c r="B107" s="1" t="s">
        <v>7</v>
      </c>
      <c r="C107" s="0" t="n">
        <f aca="false">100/SUM(D3:D102)</f>
        <v>265.052621511295</v>
      </c>
    </row>
    <row r="108" customFormat="false" ht="13.8" hidden="false" customHeight="false" outlineLevel="0" collapsed="false">
      <c r="B108" s="1" t="s">
        <v>8</v>
      </c>
      <c r="C108" s="0" t="n">
        <f aca="false">B52+0.5*(B53-B52)</f>
        <v>8420.5</v>
      </c>
    </row>
    <row r="109" customFormat="false" ht="13.8" hidden="false" customHeight="false" outlineLevel="0" collapsed="false">
      <c r="B109" s="1" t="s">
        <v>9</v>
      </c>
      <c r="C109" s="0" t="n">
        <f aca="false">B72+0.3*(B73-B72)</f>
        <v>492</v>
      </c>
    </row>
    <row r="110" customFormat="false" ht="13.8" hidden="false" customHeight="false" outlineLevel="0" collapsed="false">
      <c r="B110" s="1" t="s">
        <v>10</v>
      </c>
      <c r="C110" s="0" t="n">
        <f aca="false">B12+0.9*(B13-B10)</f>
        <v>5682</v>
      </c>
    </row>
    <row r="111" customFormat="false" ht="13.8" hidden="false" customHeight="false" outlineLevel="0" collapsed="false">
      <c r="B111" s="1" t="s">
        <v>11</v>
      </c>
      <c r="C111" s="0" t="n">
        <f aca="false">B92+0.1*(B93-B92)</f>
        <v>4810</v>
      </c>
    </row>
    <row r="112" customFormat="false" ht="13.8" hidden="false" customHeight="false" outlineLevel="0" collapsed="false">
      <c r="B112" s="1" t="s">
        <v>12</v>
      </c>
      <c r="C112" s="0" t="n">
        <f aca="false">B102-B3</f>
        <v>29</v>
      </c>
    </row>
    <row r="113" customFormat="false" ht="13.8" hidden="false" customHeight="false" outlineLevel="0" collapsed="false">
      <c r="B113" s="1" t="s">
        <v>13</v>
      </c>
      <c r="C113" s="0" t="n">
        <f aca="false">(B77+0.25*(B78-B77))-(B27+0.75*(B28-B27))</f>
        <v>2303.5</v>
      </c>
    </row>
    <row r="114" customFormat="false" ht="13.8" hidden="false" customHeight="false" outlineLevel="0" collapsed="false">
      <c r="B114" s="1" t="s">
        <v>14</v>
      </c>
      <c r="C114" s="0" t="n">
        <f aca="false">((B77+0.25*(B78-B77))-(B27+0.75*(B28-B27)))/2</f>
        <v>1151.75</v>
      </c>
    </row>
    <row r="115" customFormat="false" ht="13.8" hidden="false" customHeight="false" outlineLevel="0" collapsed="false">
      <c r="B115" s="1" t="s">
        <v>15</v>
      </c>
      <c r="C115" s="0" t="n">
        <f aca="false">SUM(E3:E102)/100</f>
        <v>1262.538</v>
      </c>
    </row>
    <row r="116" customFormat="false" ht="13.8" hidden="false" customHeight="false" outlineLevel="0" collapsed="false">
      <c r="B116" s="1" t="s">
        <v>16</v>
      </c>
      <c r="C116" s="0" t="n">
        <f aca="false">SUM(F2:F102)/100</f>
        <v>5233209.8364</v>
      </c>
    </row>
    <row r="117" customFormat="false" ht="13.8" hidden="false" customHeight="false" outlineLevel="0" collapsed="false">
      <c r="B117" s="1" t="s">
        <v>17</v>
      </c>
      <c r="C117" s="0" t="n">
        <f aca="false">POWER(C116,1/2)</f>
        <v>2287.62099929162</v>
      </c>
    </row>
    <row r="118" customFormat="false" ht="13.8" hidden="false" customHeight="false" outlineLevel="0" collapsed="false">
      <c r="B118" s="1" t="s">
        <v>18</v>
      </c>
      <c r="C118" s="0" t="n">
        <f aca="false">(C117/C105)*100</f>
        <v>108.011605583332</v>
      </c>
    </row>
    <row r="119" customFormat="false" ht="29.25" hidden="false" customHeight="true" outlineLevel="0" collapsed="false">
      <c r="B119" s="1" t="s">
        <v>19</v>
      </c>
      <c r="C119" s="0" t="n">
        <f aca="false">C105-E111/C117</f>
        <v>2117.94</v>
      </c>
    </row>
    <row r="120" customFormat="false" ht="13.8" hidden="false" customHeight="false" outlineLevel="0" collapsed="false">
      <c r="B120" s="1" t="s">
        <v>20</v>
      </c>
      <c r="C120" s="0" t="n">
        <f aca="false">_xlfn.MODE.SNGL(B3:B102)</f>
        <v>492</v>
      </c>
    </row>
    <row r="121" customFormat="false" ht="13.8" hidden="false" customHeight="false" outlineLevel="0" collapsed="false">
      <c r="B121" s="1" t="s">
        <v>21</v>
      </c>
      <c r="C121" s="0" t="n">
        <f aca="false">B27+0.75*(B28-B27)</f>
        <v>2461.75</v>
      </c>
    </row>
    <row r="122" customFormat="false" ht="13.8" hidden="false" customHeight="false" outlineLevel="0" collapsed="false">
      <c r="B122" s="1" t="s">
        <v>22</v>
      </c>
      <c r="C122" s="0" t="n">
        <f aca="false">B52+0.5*(B52-B53)</f>
        <v>8563.5</v>
      </c>
    </row>
    <row r="123" customFormat="false" ht="13.8" hidden="false" customHeight="false" outlineLevel="0" collapsed="false">
      <c r="B123" s="1" t="s">
        <v>23</v>
      </c>
      <c r="C123" s="0" t="n">
        <f aca="false">B77+0.25*(B78-B77)</f>
        <v>4765.25</v>
      </c>
    </row>
    <row r="125" customFormat="false" ht="13.8" hidden="false" customHeight="false" outlineLevel="0" collapsed="false">
      <c r="B125" s="1" t="s">
        <v>24</v>
      </c>
      <c r="C125" s="0" t="n">
        <f aca="false">(C121+C123-2*(C108))/C123-C121</f>
        <v>-2463.76752269031</v>
      </c>
    </row>
    <row r="126" customFormat="false" ht="14.9" hidden="false" customHeight="false" outlineLevel="0" collapsed="false">
      <c r="B126" s="1" t="s">
        <v>25</v>
      </c>
      <c r="C126" s="0" t="n">
        <f aca="false">C117/C111-C110</f>
        <v>-5681.52440311865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2019-10-14T09:26:03Z</dcterms:created>
  <dc:creator>Windows User</dc:creator>
  <dc:description/>
  <dc:language>en-US</dc:language>
  <cp:lastModifiedBy/>
  <dcterms:modified xsi:type="dcterms:W3CDTF">2019-10-14T16:25:30Z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