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apna Gaikwad\OneDrive\Desktop\"/>
    </mc:Choice>
  </mc:AlternateContent>
  <xr:revisionPtr revIDLastSave="0" documentId="13_ncr:1_{41995714-32FA-405C-BFBE-F02EC9D754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H18" i="1"/>
  <c r="I19" i="1"/>
  <c r="I20" i="1" s="1"/>
  <c r="G19" i="1"/>
  <c r="H19" i="1" s="1"/>
  <c r="H20" i="1" s="1"/>
  <c r="D24" i="1" s="1"/>
  <c r="D25" i="1" s="1"/>
  <c r="H17" i="1"/>
  <c r="H16" i="1"/>
  <c r="H15" i="1"/>
  <c r="H14" i="1"/>
  <c r="E20" i="1"/>
  <c r="J14" i="1"/>
  <c r="J8" i="1"/>
  <c r="J9" i="1"/>
  <c r="J10" i="1"/>
  <c r="J11" i="1"/>
  <c r="J12" i="1"/>
  <c r="J13" i="1"/>
  <c r="J15" i="1"/>
  <c r="J16" i="1"/>
  <c r="J17" i="1"/>
  <c r="J18" i="1"/>
  <c r="J7" i="1"/>
  <c r="G13" i="1"/>
  <c r="G14" i="1"/>
  <c r="G12" i="1"/>
  <c r="G16" i="1"/>
  <c r="I15" i="1"/>
  <c r="I16" i="1"/>
  <c r="I17" i="1"/>
  <c r="I18" i="1"/>
  <c r="G15" i="1"/>
  <c r="G17" i="1"/>
  <c r="G18" i="1"/>
  <c r="I14" i="1"/>
  <c r="H8" i="1"/>
  <c r="H9" i="1"/>
  <c r="H10" i="1"/>
  <c r="H11" i="1"/>
  <c r="H12" i="1"/>
  <c r="H13" i="1"/>
  <c r="H7" i="1"/>
  <c r="F7" i="1" s="1"/>
  <c r="G8" i="1"/>
  <c r="G9" i="1"/>
  <c r="G10" i="1"/>
  <c r="G11" i="1"/>
  <c r="G7" i="1"/>
  <c r="J19" i="1" l="1"/>
  <c r="J20" i="1" s="1"/>
</calcChain>
</file>

<file path=xl/sharedStrings.xml><?xml version="1.0" encoding="utf-8"?>
<sst xmlns="http://schemas.openxmlformats.org/spreadsheetml/2006/main" count="30" uniqueCount="27">
  <si>
    <t>Month</t>
  </si>
  <si>
    <t>Estimated Irradiation</t>
  </si>
  <si>
    <t>Actual Irradiation</t>
  </si>
  <si>
    <t>Actual Generation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</si>
  <si>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</si>
  <si>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</si>
  <si>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</si>
  <si>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</si>
  <si>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</si>
  <si>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</si>
  <si>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</si>
  <si>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</si>
  <si>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</si>
  <si>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</si>
  <si>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</si>
  <si>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</si>
  <si>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30 Kw system commissioning-9 Jan 2021</t>
  </si>
  <si>
    <t>7.6 Kw system commissioning -28 July 2021</t>
  </si>
  <si>
    <t>Avg.Generation-kw/day/kWh</t>
  </si>
  <si>
    <t>Assured Generation</t>
  </si>
  <si>
    <t>Difference</t>
  </si>
  <si>
    <t>Total</t>
  </si>
  <si>
    <t>Assured Generation @95.5%</t>
  </si>
  <si>
    <t>Actual Genaration 7.6 kW</t>
  </si>
  <si>
    <t>Actual Genaration 30kW</t>
  </si>
  <si>
    <t>Short Fall Generation kWh</t>
  </si>
  <si>
    <t>30kW system-9 Jan 2021 to 8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</si>
</sst>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2" fontId="2" fillId="4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/>
    <xf numFmtId="0" fontId="2" fillId="5" borderId="2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Font="1" applyBorder="1" applyAlignment="1"/>
    <xf numFmtId="0" fontId="2" fillId="0" borderId="1" xfId="0" applyFont="1" applyBorder="1" applyAlignment="1"/>
    <xf numFmtId="0" fontId="2" fillId="5" borderId="2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5"/>
  <sheetViews>
    <sheetView tabSelected="1" workbookViewId="0">
      <selection activeCell="F25" sqref="F25"/>
    </sheetView>
  </sheetViews>
  <sheetFormatPr defaultRowHeight="14.4" x14ac:dyDescent="0.3"/>
  <cols>
    <col min="1" max="1" width="14.21875" customWidth="1"/>
    <col min="2" max="2" width="14.6640625" customWidth="1"/>
    <col min="3" max="3" width="14.5546875" customWidth="1"/>
    <col min="4" max="4" width="14.44140625" customWidth="1"/>
    <col min="5" max="5" width="13.5546875" customWidth="1"/>
    <col min="6" max="6" width="13.109375" customWidth="1"/>
    <col min="7" max="7" width="19.88671875" customWidth="1"/>
    <col min="8" max="8" width="18.88671875" customWidth="1"/>
    <col min="9" max="9" width="19.77734375" customWidth="1"/>
    <col min="10" max="10" width="11.5546875" bestFit="1" customWidth="1"/>
  </cols>
  <sheetData>
    <row r="2" spans="1:10" ht="15.6" x14ac:dyDescent="0.3">
      <c r="A2" s="11" t="s">
        <v>16</v>
      </c>
      <c r="B2" s="12"/>
      <c r="C2" s="12"/>
      <c r="D2" s="12"/>
    </row>
    <row r="3" spans="1:10" ht="15.6" x14ac:dyDescent="0.3">
      <c r="A3" s="21" t="s">
        <v>17</v>
      </c>
      <c r="B3" s="22"/>
      <c r="C3" s="22"/>
      <c r="D3" s="22"/>
    </row>
    <row r="5" spans="1:10" ht="21" x14ac:dyDescent="0.4">
      <c r="A5" s="23" t="s">
        <v>26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ht="31.2" x14ac:dyDescent="0.3">
      <c r="A6" s="3" t="s">
        <v>0</v>
      </c>
      <c r="B6" s="3" t="s">
        <v>1</v>
      </c>
      <c r="C6" s="3" t="s">
        <v>2</v>
      </c>
      <c r="D6" s="17" t="s">
        <v>19</v>
      </c>
      <c r="E6" s="3" t="s">
        <v>3</v>
      </c>
      <c r="F6" s="4" t="s">
        <v>20</v>
      </c>
      <c r="G6" s="3" t="s">
        <v>18</v>
      </c>
      <c r="H6" s="3" t="s">
        <v>24</v>
      </c>
      <c r="I6" s="3" t="s">
        <v>23</v>
      </c>
      <c r="J6" s="4" t="s">
        <v>21</v>
      </c>
    </row>
    <row r="7" spans="1:10" x14ac:dyDescent="0.3">
      <c r="A7" s="1" t="s">
        <v>4</v>
      </c>
      <c r="B7" s="2">
        <v>6.35</v>
      </c>
      <c r="C7" s="13">
        <v>4.05</v>
      </c>
      <c r="D7" s="18">
        <v>2719</v>
      </c>
      <c r="E7" s="15">
        <v>2446.9899999999998</v>
      </c>
      <c r="F7" s="2">
        <f>H7-272.01</f>
        <v>2174.9799999999996</v>
      </c>
      <c r="G7" s="1">
        <f>E7/30/30</f>
        <v>2.7188777777777777</v>
      </c>
      <c r="H7" s="2">
        <f>G7*30*30</f>
        <v>2446.9899999999998</v>
      </c>
      <c r="I7" s="2"/>
      <c r="J7" s="2">
        <f>H7+I7</f>
        <v>2446.9899999999998</v>
      </c>
    </row>
    <row r="8" spans="1:10" x14ac:dyDescent="0.3">
      <c r="A8" s="1" t="s">
        <v>5</v>
      </c>
      <c r="B8" s="2">
        <v>6.59</v>
      </c>
      <c r="C8" s="13">
        <v>4.9000000000000004</v>
      </c>
      <c r="D8" s="18">
        <v>3782</v>
      </c>
      <c r="E8" s="15">
        <v>3561.5</v>
      </c>
      <c r="F8" s="2">
        <v>-220.5</v>
      </c>
      <c r="G8" s="1">
        <f t="shared" ref="G8:G11" si="0">E8/30/30</f>
        <v>3.9572222222222222</v>
      </c>
      <c r="H8" s="2">
        <f t="shared" ref="H8:H13" si="1">G8*30*30</f>
        <v>3561.5</v>
      </c>
      <c r="I8" s="2"/>
      <c r="J8" s="2">
        <f t="shared" ref="J8:J19" si="2">H8+I8</f>
        <v>3561.5</v>
      </c>
    </row>
    <row r="9" spans="1:10" x14ac:dyDescent="0.3">
      <c r="A9" s="1" t="s">
        <v>6</v>
      </c>
      <c r="B9" s="2">
        <v>7.2</v>
      </c>
      <c r="C9" s="13">
        <v>5.26</v>
      </c>
      <c r="D9" s="18">
        <v>4312</v>
      </c>
      <c r="E9" s="15">
        <v>3874.83</v>
      </c>
      <c r="F9" s="2">
        <v>-437.17</v>
      </c>
      <c r="G9" s="1">
        <f t="shared" si="0"/>
        <v>4.305366666666667</v>
      </c>
      <c r="H9" s="2">
        <f t="shared" si="1"/>
        <v>3874.83</v>
      </c>
      <c r="I9" s="2"/>
      <c r="J9" s="2">
        <f t="shared" si="2"/>
        <v>3874.83</v>
      </c>
    </row>
    <row r="10" spans="1:10" x14ac:dyDescent="0.3">
      <c r="A10" s="1" t="s">
        <v>7</v>
      </c>
      <c r="B10" s="2">
        <v>6.83</v>
      </c>
      <c r="C10" s="13">
        <v>4.29</v>
      </c>
      <c r="D10" s="18">
        <v>4079</v>
      </c>
      <c r="E10" s="15">
        <v>3896.73</v>
      </c>
      <c r="F10" s="2">
        <v>-182.27</v>
      </c>
      <c r="G10" s="1">
        <f t="shared" si="0"/>
        <v>4.3296999999999999</v>
      </c>
      <c r="H10" s="2">
        <f t="shared" si="1"/>
        <v>3896.7299999999996</v>
      </c>
      <c r="I10" s="2"/>
      <c r="J10" s="2">
        <f t="shared" si="2"/>
        <v>3896.7299999999996</v>
      </c>
    </row>
    <row r="11" spans="1:10" x14ac:dyDescent="0.3">
      <c r="A11" s="1" t="s">
        <v>8</v>
      </c>
      <c r="B11" s="2">
        <v>6</v>
      </c>
      <c r="C11" s="13">
        <v>4.95</v>
      </c>
      <c r="D11" s="18">
        <v>3756</v>
      </c>
      <c r="E11" s="15">
        <v>3931.93</v>
      </c>
      <c r="F11" s="2">
        <v>175.93</v>
      </c>
      <c r="G11" s="1">
        <f t="shared" si="0"/>
        <v>4.3688111111111114</v>
      </c>
      <c r="H11" s="2">
        <f t="shared" si="1"/>
        <v>3931.9300000000003</v>
      </c>
      <c r="I11" s="2"/>
      <c r="J11" s="2">
        <f t="shared" si="2"/>
        <v>3931.9300000000003</v>
      </c>
    </row>
    <row r="12" spans="1:10" x14ac:dyDescent="0.3">
      <c r="A12" s="1" t="s">
        <v>9</v>
      </c>
      <c r="B12" s="2">
        <v>5.35</v>
      </c>
      <c r="C12" s="13">
        <v>4.53</v>
      </c>
      <c r="D12" s="18">
        <v>3260</v>
      </c>
      <c r="E12" s="15">
        <v>2623.58</v>
      </c>
      <c r="F12" s="2">
        <v>-636.41999999999996</v>
      </c>
      <c r="G12" s="1">
        <f>E12/30/30</f>
        <v>2.9150888888888886</v>
      </c>
      <c r="H12" s="2">
        <f t="shared" si="1"/>
        <v>2623.58</v>
      </c>
      <c r="I12" s="2"/>
      <c r="J12" s="2">
        <f t="shared" si="2"/>
        <v>2623.58</v>
      </c>
    </row>
    <row r="13" spans="1:10" x14ac:dyDescent="0.3">
      <c r="A13" s="1" t="s">
        <v>10</v>
      </c>
      <c r="B13" s="2">
        <v>4.8499999999999996</v>
      </c>
      <c r="C13" s="13">
        <v>4.22</v>
      </c>
      <c r="D13" s="18">
        <v>3068</v>
      </c>
      <c r="E13" s="15">
        <v>4074.39</v>
      </c>
      <c r="F13" s="2">
        <v>1006.39</v>
      </c>
      <c r="G13" s="1">
        <f>E13/30/30</f>
        <v>4.5270999999999999</v>
      </c>
      <c r="H13" s="2">
        <f t="shared" si="1"/>
        <v>4074.3899999999994</v>
      </c>
      <c r="I13" s="2"/>
      <c r="J13" s="2">
        <f t="shared" si="2"/>
        <v>4074.3899999999994</v>
      </c>
    </row>
    <row r="14" spans="1:10" x14ac:dyDescent="0.3">
      <c r="A14" s="6" t="s">
        <v>11</v>
      </c>
      <c r="B14" s="2">
        <v>4.74</v>
      </c>
      <c r="C14" s="13">
        <v>4.12</v>
      </c>
      <c r="D14" s="18">
        <v>3034</v>
      </c>
      <c r="E14" s="15">
        <v>4201.62</v>
      </c>
      <c r="F14" s="2">
        <v>326.62</v>
      </c>
      <c r="G14" s="1">
        <f>E14/30/37.6</f>
        <v>3.724840425531915</v>
      </c>
      <c r="H14" s="1">
        <f>G14*30*30</f>
        <v>3352.3563829787236</v>
      </c>
      <c r="I14" s="1">
        <f>G14*30*7.6</f>
        <v>849.26361702127656</v>
      </c>
      <c r="J14" s="1">
        <f>H14+I14</f>
        <v>4201.62</v>
      </c>
    </row>
    <row r="15" spans="1:10" x14ac:dyDescent="0.3">
      <c r="A15" s="6" t="s">
        <v>12</v>
      </c>
      <c r="B15" s="2">
        <v>5.14</v>
      </c>
      <c r="C15" s="13">
        <v>3.77</v>
      </c>
      <c r="D15" s="18">
        <v>3182</v>
      </c>
      <c r="E15" s="15">
        <v>3759.95</v>
      </c>
      <c r="F15" s="2">
        <v>-272.05</v>
      </c>
      <c r="G15" s="1">
        <f t="shared" ref="G15:G18" si="3">E15/30/37.6</f>
        <v>3.3332890070921986</v>
      </c>
      <c r="H15" s="1">
        <f>G15*30*30</f>
        <v>2999.9601063829787</v>
      </c>
      <c r="I15" s="1">
        <f t="shared" ref="I15:I18" si="4">G15*30*7.6</f>
        <v>759.98989361702127</v>
      </c>
      <c r="J15" s="2">
        <f t="shared" si="2"/>
        <v>3759.95</v>
      </c>
    </row>
    <row r="16" spans="1:10" x14ac:dyDescent="0.3">
      <c r="A16" s="6" t="s">
        <v>13</v>
      </c>
      <c r="B16" s="2">
        <v>4.83</v>
      </c>
      <c r="C16" s="13">
        <v>3.71</v>
      </c>
      <c r="D16" s="18">
        <v>3315</v>
      </c>
      <c r="E16" s="15">
        <v>4143.26</v>
      </c>
      <c r="F16" s="2">
        <v>48.26</v>
      </c>
      <c r="G16" s="1">
        <f>E16/30/37.6</f>
        <v>3.6731028368794325</v>
      </c>
      <c r="H16" s="1">
        <f>G16*30*30</f>
        <v>3305.7925531914893</v>
      </c>
      <c r="I16" s="1">
        <f t="shared" si="4"/>
        <v>837.46744680851066</v>
      </c>
      <c r="J16" s="2">
        <f t="shared" si="2"/>
        <v>4143.26</v>
      </c>
    </row>
    <row r="17" spans="1:10" x14ac:dyDescent="0.3">
      <c r="A17" s="6" t="s">
        <v>14</v>
      </c>
      <c r="B17" s="2">
        <v>3.64</v>
      </c>
      <c r="C17" s="13">
        <v>2.14</v>
      </c>
      <c r="D17" s="18">
        <v>2325</v>
      </c>
      <c r="E17" s="15">
        <v>2532.41</v>
      </c>
      <c r="F17" s="2">
        <v>-492.59</v>
      </c>
      <c r="G17" s="1">
        <f t="shared" si="3"/>
        <v>2.2450443262411346</v>
      </c>
      <c r="H17" s="1">
        <f>G17*30*30</f>
        <v>2020.5398936170211</v>
      </c>
      <c r="I17" s="1">
        <f t="shared" si="4"/>
        <v>511.87010638297863</v>
      </c>
      <c r="J17" s="2">
        <f t="shared" si="2"/>
        <v>2532.41</v>
      </c>
    </row>
    <row r="18" spans="1:10" x14ac:dyDescent="0.3">
      <c r="A18" s="6" t="s">
        <v>15</v>
      </c>
      <c r="B18" s="2">
        <v>4.66</v>
      </c>
      <c r="C18" s="13">
        <v>3.4</v>
      </c>
      <c r="D18" s="18">
        <v>3038</v>
      </c>
      <c r="E18" s="15">
        <v>3944.68</v>
      </c>
      <c r="F18" s="2">
        <v>66.680000000000007</v>
      </c>
      <c r="G18" s="1">
        <f t="shared" si="3"/>
        <v>3.4970567375886521</v>
      </c>
      <c r="H18" s="1">
        <f>G18*30*30</f>
        <v>3147.3510638297871</v>
      </c>
      <c r="I18" s="1">
        <f t="shared" si="4"/>
        <v>797.32893617021261</v>
      </c>
      <c r="J18" s="2">
        <f t="shared" si="2"/>
        <v>3944.68</v>
      </c>
    </row>
    <row r="19" spans="1:10" x14ac:dyDescent="0.3">
      <c r="A19" s="6" t="s">
        <v>4</v>
      </c>
      <c r="B19" s="2">
        <v>4.2</v>
      </c>
      <c r="C19" s="13">
        <v>3.6</v>
      </c>
      <c r="D19" s="18">
        <v>1112</v>
      </c>
      <c r="E19" s="15">
        <v>1077</v>
      </c>
      <c r="F19" s="2">
        <v>274</v>
      </c>
      <c r="G19" s="1">
        <f>E19/8/37.6</f>
        <v>3.5804521276595742</v>
      </c>
      <c r="H19" s="1">
        <f>G19*8*30</f>
        <v>859.30851063829778</v>
      </c>
      <c r="I19" s="1">
        <f>G19*8*7.6</f>
        <v>217.69148936170211</v>
      </c>
      <c r="J19" s="2">
        <f t="shared" si="2"/>
        <v>1077</v>
      </c>
    </row>
    <row r="20" spans="1:10" ht="15.6" x14ac:dyDescent="0.3">
      <c r="A20" s="5" t="s">
        <v>21</v>
      </c>
      <c r="B20" s="5">
        <v>70.38</v>
      </c>
      <c r="C20" s="14">
        <v>52.94</v>
      </c>
      <c r="D20" s="5">
        <f>SUM(D7:D19)</f>
        <v>40982</v>
      </c>
      <c r="E20" s="16">
        <f>SUM(E7:E19)</f>
        <v>44068.87</v>
      </c>
      <c r="F20" s="5">
        <v>-615.13</v>
      </c>
      <c r="G20" s="5"/>
      <c r="H20" s="8">
        <f>SUM(H7:H19)</f>
        <v>40095.258510638305</v>
      </c>
      <c r="I20" s="8">
        <f>SUM(I7:I19)</f>
        <v>3973.6114893617023</v>
      </c>
      <c r="J20" s="8">
        <f>SUM(J7:J19)</f>
        <v>44068.87</v>
      </c>
    </row>
    <row r="21" spans="1:10" x14ac:dyDescent="0.3">
      <c r="I21" s="7"/>
    </row>
    <row r="23" spans="1:10" ht="15.6" customHeight="1" x14ac:dyDescent="0.3">
      <c r="A23" s="19" t="s">
        <v>22</v>
      </c>
      <c r="B23" s="19"/>
      <c r="C23" s="19"/>
      <c r="D23" s="9">
        <v>40982</v>
      </c>
    </row>
    <row r="24" spans="1:10" ht="15.6" customHeight="1" x14ac:dyDescent="0.3">
      <c r="A24" s="19" t="s">
        <v>3</v>
      </c>
      <c r="B24" s="19"/>
      <c r="C24" s="19"/>
      <c r="D24" s="9">
        <f>H20</f>
        <v>40095.258510638305</v>
      </c>
    </row>
    <row r="25" spans="1:10" ht="15.6" x14ac:dyDescent="0.3">
      <c r="A25" s="20" t="s">
        <v>25</v>
      </c>
      <c r="B25" s="20"/>
      <c r="C25" s="20"/>
      <c r="D25" s="10">
        <f>D23-D24</f>
        <v>886.74148936169513</v>
      </c>
    </row>
  </sheetData>
  <mergeCells count="5">
    <mergeCell ref="A23:C23"/>
    <mergeCell ref="A24:C24"/>
    <mergeCell ref="A25:C25"/>
    <mergeCell ref="A3:D3"/>
    <mergeCell ref="A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Sapna Gaikwad</dc:creator>
  <cp:lastModifiedBy>Sapna Gaikwad</cp:lastModifiedBy>
  <dcterms:created xsi:type="dcterms:W3CDTF">2015-06-05T18:17:20Z</dcterms:created>
  <dcterms:modified xsi:type="dcterms:W3CDTF">2022-01-27T12:18:01Z</dcterms:modified>
</cp:coreProperties>
</file>