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 firstSheet="2" activeTab="6"/>
  </bookViews>
  <sheets>
    <sheet name="XLookUp" sheetId="1" r:id="rId1"/>
    <sheet name="XLOOKUP Multiple Rows" sheetId="2" r:id="rId2"/>
    <sheet name="XLookUp Exact Match" sheetId="3" r:id="rId3"/>
    <sheet name="XLookUp Search Order" sheetId="4" r:id="rId4"/>
    <sheet name="XLookUp Horizontal" sheetId="5" r:id="rId5"/>
    <sheet name="XLookUp w SUM" sheetId="6" r:id="rId6"/>
    <sheet name="VLookUp" sheetId="7" r:id="rId7"/>
  </sheets>
  <calcPr calcId="144525"/>
</workbook>
</file>

<file path=xl/sharedStrings.xml><?xml version="1.0" encoding="utf-8"?>
<sst xmlns="http://schemas.openxmlformats.org/spreadsheetml/2006/main" count="524" uniqueCount="95">
  <si>
    <t>EmployeeID</t>
  </si>
  <si>
    <t>FirstName</t>
  </si>
  <si>
    <t>LastName</t>
  </si>
  <si>
    <t>Full Name</t>
  </si>
  <si>
    <t>Age</t>
  </si>
  <si>
    <t>Gender</t>
  </si>
  <si>
    <t>Address</t>
  </si>
  <si>
    <t>JobTitle</t>
  </si>
  <si>
    <t>Salary</t>
  </si>
  <si>
    <t>StartDate</t>
  </si>
  <si>
    <t>EndDate</t>
  </si>
  <si>
    <t>Email</t>
  </si>
  <si>
    <t>Email (XLOOKUP)</t>
  </si>
  <si>
    <t>Jim</t>
  </si>
  <si>
    <t>Halpert</t>
  </si>
  <si>
    <t>Jim Halpert</t>
  </si>
  <si>
    <t>Male</t>
  </si>
  <si>
    <t>Salesman</t>
  </si>
  <si>
    <t>Jim.Halpert@DunderMifflin.com</t>
  </si>
  <si>
    <t>Toby Flenderson</t>
  </si>
  <si>
    <t>Pam</t>
  </si>
  <si>
    <t>Beasley</t>
  </si>
  <si>
    <t>Pam Beasley</t>
  </si>
  <si>
    <t>Female</t>
  </si>
  <si>
    <t>Receptionist</t>
  </si>
  <si>
    <t>Pam.Beasley@DunderMifflin.com</t>
  </si>
  <si>
    <t>Dwight</t>
  </si>
  <si>
    <t>Schrute</t>
  </si>
  <si>
    <t>Dwight Schrute</t>
  </si>
  <si>
    <t>Dwight.Schrute@AOL.com</t>
  </si>
  <si>
    <t>Meredith Palmer</t>
  </si>
  <si>
    <t>Angela</t>
  </si>
  <si>
    <t>Martin</t>
  </si>
  <si>
    <t>Angela Martin</t>
  </si>
  <si>
    <t>Accountant</t>
  </si>
  <si>
    <t>Angela.Martin@DunderMifflin.com</t>
  </si>
  <si>
    <t>Kevin Malone</t>
  </si>
  <si>
    <t>Toby</t>
  </si>
  <si>
    <t>Flenderson</t>
  </si>
  <si>
    <t>HR</t>
  </si>
  <si>
    <t>Toby.Flenderson@DunderMifflinCorporate.com</t>
  </si>
  <si>
    <t>Michael</t>
  </si>
  <si>
    <t>Scott</t>
  </si>
  <si>
    <t>Michael Scott</t>
  </si>
  <si>
    <t>Regional Manager</t>
  </si>
  <si>
    <t>Michael.Scott@DunderMifflin.com</t>
  </si>
  <si>
    <t>Meredith</t>
  </si>
  <si>
    <t>Palmer</t>
  </si>
  <si>
    <t>Supplier Relations</t>
  </si>
  <si>
    <t>Meredith.Palmer@Yahoo.com</t>
  </si>
  <si>
    <t>Stanley</t>
  </si>
  <si>
    <t>Hudson</t>
  </si>
  <si>
    <t>Stanley Hudson</t>
  </si>
  <si>
    <t>Stanley.Hudson@gmail.com</t>
  </si>
  <si>
    <t>Kevin</t>
  </si>
  <si>
    <t>Malone</t>
  </si>
  <si>
    <t>Kevin.Malone@DunderMifflin.com</t>
  </si>
  <si>
    <t>Toby Flender</t>
  </si>
  <si>
    <t>Kevin Malo</t>
  </si>
  <si>
    <t>Start Date</t>
  </si>
  <si>
    <t>Person</t>
  </si>
  <si>
    <t>11/2/2001</t>
  </si>
  <si>
    <t>9/6/2015</t>
  </si>
  <si>
    <t>1/1/2000</t>
  </si>
  <si>
    <t>10/3/1999</t>
  </si>
  <si>
    <t>10/10/2015</t>
  </si>
  <si>
    <t>5/6/2001</t>
  </si>
  <si>
    <t>7/4/2000</t>
  </si>
  <si>
    <t>9/8/2017</t>
  </si>
  <si>
    <t>1/5/2000</t>
  </si>
  <si>
    <t>12/3/2015</t>
  </si>
  <si>
    <t>8/30/2017</t>
  </si>
  <si>
    <t>9/11/2013</t>
  </si>
  <si>
    <t>11/8/2003</t>
  </si>
  <si>
    <t>6/9/2002</t>
  </si>
  <si>
    <t>4/22/2015</t>
  </si>
  <si>
    <t>8/10/2003</t>
  </si>
  <si>
    <t xml:space="preserve">February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</si>
  <si>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</si>
  <si>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</si>
  <si>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</si>
  <si>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</si>
  <si>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</si>
  <si>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</si>
  <si>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</si>
  <si>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</si>
  <si>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</si>
  <si>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</si>
  <si>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</si>
  <si>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</si>
  <si>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</si>
  <si>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</si>
  <si>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February-March</t>
  </si>
  <si>
    <t xml:space="preserve">If added address in column K then the result will be changed.  </t>
  </si>
  <si>
    <t>So this value changed from Dwight.Schrute@AOL.com to 9/8/2017. It has only taken up to O range of above table.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</si>
</sst>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Alignment="1"/>
    <xf numFmtId="49" fontId="0" fillId="0" borderId="0" xfId="0" applyNumberFormat="1" applyFont="1" applyFill="1" applyAlignment="1"/>
    <xf numFmtId="58" fontId="0" fillId="0" borderId="0" xfId="0" applyNumberFormat="1" applyFont="1" applyFill="1" applyAlignment="1"/>
    <xf numFmtId="58" fontId="1" fillId="0" borderId="0" xfId="6" applyNumberFormat="1" applyFont="1" applyFill="1" applyAlignmen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Dwight.Schrute@AO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opLeftCell="B1" workbookViewId="0">
      <selection activeCell="B3" sqref="B3"/>
    </sheetView>
  </sheetViews>
  <sheetFormatPr defaultColWidth="9" defaultRowHeight="14.4"/>
  <cols>
    <col min="1" max="1" width="15.8888888888889" customWidth="1"/>
    <col min="2" max="2" width="44.4444444444444" customWidth="1"/>
    <col min="5" max="5" width="11.6666666666667" customWidth="1"/>
    <col min="6" max="6" width="10" customWidth="1"/>
    <col min="7" max="7" width="10.6666666666667" customWidth="1"/>
    <col min="8" max="8" width="15.8888888888889" customWidth="1"/>
    <col min="9" max="9" width="4.66666666666667" customWidth="1"/>
    <col min="10" max="11" width="7.55555555555556" customWidth="1"/>
    <col min="12" max="12" width="17.1111111111111" customWidth="1"/>
    <col min="13" max="13" width="6.66666666666667" customWidth="1"/>
    <col min="14" max="14" width="10.2222222222222" customWidth="1"/>
    <col min="15" max="15" width="11.4444444444444" customWidth="1"/>
    <col min="16" max="16" width="44.4444444444444" customWidth="1"/>
    <col min="17" max="17" width="40.6666666666667" customWidth="1"/>
  </cols>
  <sheetData>
    <row r="1" spans="5:16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12</v>
      </c>
      <c r="E2">
        <v>1001</v>
      </c>
      <c r="F2" t="s">
        <v>13</v>
      </c>
      <c r="G2" t="s">
        <v>14</v>
      </c>
      <c r="H2" t="s">
        <v>15</v>
      </c>
      <c r="I2">
        <v>30</v>
      </c>
      <c r="J2" t="s">
        <v>16</v>
      </c>
      <c r="L2" t="s">
        <v>17</v>
      </c>
      <c r="M2">
        <v>45000</v>
      </c>
      <c r="N2" s="5">
        <v>37197</v>
      </c>
      <c r="O2" s="5">
        <v>42253</v>
      </c>
      <c r="P2" t="s">
        <v>18</v>
      </c>
    </row>
    <row r="3" spans="1:16">
      <c r="A3" t="s">
        <v>19</v>
      </c>
      <c r="B3" t="str">
        <f>_xlfn.XLOOKUP(A3,H2:H10,P2:P10)</f>
        <v>Toby.Flenderson@DunderMifflinCorporate.com</v>
      </c>
      <c r="E3">
        <v>1002</v>
      </c>
      <c r="F3" t="s">
        <v>20</v>
      </c>
      <c r="G3" t="s">
        <v>21</v>
      </c>
      <c r="H3" t="s">
        <v>22</v>
      </c>
      <c r="I3">
        <v>30</v>
      </c>
      <c r="J3" t="s">
        <v>23</v>
      </c>
      <c r="L3" t="s">
        <v>24</v>
      </c>
      <c r="M3">
        <v>36000</v>
      </c>
      <c r="N3" s="5">
        <v>36436</v>
      </c>
      <c r="O3" s="5">
        <v>42287</v>
      </c>
      <c r="P3" t="s">
        <v>25</v>
      </c>
    </row>
    <row r="4" spans="1:16">
      <c r="A4" t="s">
        <v>22</v>
      </c>
      <c r="B4" t="str">
        <f>_xlfn.XLOOKUP(A4,H3:H11,P3:P11)</f>
        <v>Pam.Beasley@DunderMifflin.com</v>
      </c>
      <c r="E4">
        <v>1003</v>
      </c>
      <c r="F4" t="s">
        <v>26</v>
      </c>
      <c r="G4" t="s">
        <v>27</v>
      </c>
      <c r="H4" t="s">
        <v>28</v>
      </c>
      <c r="I4">
        <v>29</v>
      </c>
      <c r="J4" t="s">
        <v>16</v>
      </c>
      <c r="L4" t="s">
        <v>17</v>
      </c>
      <c r="M4">
        <v>63000</v>
      </c>
      <c r="N4" s="5">
        <v>36711</v>
      </c>
      <c r="O4" s="5">
        <v>42986</v>
      </c>
      <c r="P4" t="s">
        <v>29</v>
      </c>
    </row>
    <row r="5" spans="1:16">
      <c r="A5" t="s">
        <v>30</v>
      </c>
      <c r="B5" t="str">
        <f>_xlfn.XLOOKUP(A5,H4:H12,P4:P12)</f>
        <v>Meredith.Palmer@Yahoo.com</v>
      </c>
      <c r="E5">
        <v>1004</v>
      </c>
      <c r="F5" t="s">
        <v>31</v>
      </c>
      <c r="G5" t="s">
        <v>32</v>
      </c>
      <c r="H5" t="s">
        <v>33</v>
      </c>
      <c r="I5">
        <v>31</v>
      </c>
      <c r="J5" t="s">
        <v>23</v>
      </c>
      <c r="L5" t="s">
        <v>34</v>
      </c>
      <c r="M5">
        <v>47000</v>
      </c>
      <c r="N5" s="5">
        <v>36530</v>
      </c>
      <c r="O5" s="5">
        <v>42341</v>
      </c>
      <c r="P5" t="s">
        <v>35</v>
      </c>
    </row>
    <row r="6" spans="1:16">
      <c r="A6" t="s">
        <v>36</v>
      </c>
      <c r="B6" t="str">
        <f>_xlfn.XLOOKUP(A6,H5:H13,P5:P13)</f>
        <v>Kevin.Malone@DunderMifflin.com</v>
      </c>
      <c r="E6">
        <v>1005</v>
      </c>
      <c r="F6" t="s">
        <v>37</v>
      </c>
      <c r="G6" t="s">
        <v>38</v>
      </c>
      <c r="H6" t="s">
        <v>19</v>
      </c>
      <c r="I6">
        <v>32</v>
      </c>
      <c r="J6" t="s">
        <v>16</v>
      </c>
      <c r="L6" t="s">
        <v>39</v>
      </c>
      <c r="M6">
        <v>50000</v>
      </c>
      <c r="N6" s="5">
        <v>37017</v>
      </c>
      <c r="O6" s="5">
        <v>42977</v>
      </c>
      <c r="P6" t="s">
        <v>40</v>
      </c>
    </row>
    <row r="7" spans="5:16">
      <c r="E7">
        <v>1006</v>
      </c>
      <c r="F7" t="s">
        <v>41</v>
      </c>
      <c r="G7" t="s">
        <v>42</v>
      </c>
      <c r="H7" t="s">
        <v>43</v>
      </c>
      <c r="I7">
        <v>35</v>
      </c>
      <c r="J7" t="s">
        <v>16</v>
      </c>
      <c r="L7" t="s">
        <v>44</v>
      </c>
      <c r="M7">
        <v>65000</v>
      </c>
      <c r="N7" s="5">
        <v>37017</v>
      </c>
      <c r="O7" s="5">
        <v>41528</v>
      </c>
      <c r="P7" t="s">
        <v>45</v>
      </c>
    </row>
    <row r="8" spans="5:16">
      <c r="E8">
        <v>1007</v>
      </c>
      <c r="F8" t="s">
        <v>46</v>
      </c>
      <c r="G8" t="s">
        <v>47</v>
      </c>
      <c r="H8" t="s">
        <v>30</v>
      </c>
      <c r="I8">
        <v>32</v>
      </c>
      <c r="J8" t="s">
        <v>23</v>
      </c>
      <c r="L8" t="s">
        <v>48</v>
      </c>
      <c r="M8">
        <v>41000</v>
      </c>
      <c r="N8" s="5">
        <v>37933</v>
      </c>
      <c r="O8" s="5">
        <v>41528</v>
      </c>
      <c r="P8" t="s">
        <v>49</v>
      </c>
    </row>
    <row r="9" spans="5:16">
      <c r="E9">
        <v>1008</v>
      </c>
      <c r="F9" t="s">
        <v>50</v>
      </c>
      <c r="G9" t="s">
        <v>51</v>
      </c>
      <c r="H9" t="s">
        <v>52</v>
      </c>
      <c r="I9">
        <v>38</v>
      </c>
      <c r="J9" t="s">
        <v>16</v>
      </c>
      <c r="L9" t="s">
        <v>17</v>
      </c>
      <c r="M9">
        <v>48000</v>
      </c>
      <c r="N9" s="5">
        <v>37416</v>
      </c>
      <c r="O9" s="5">
        <v>42116</v>
      </c>
      <c r="P9" t="s">
        <v>53</v>
      </c>
    </row>
    <row r="10" spans="5:16">
      <c r="E10">
        <v>1009</v>
      </c>
      <c r="F10" t="s">
        <v>54</v>
      </c>
      <c r="G10" t="s">
        <v>55</v>
      </c>
      <c r="H10" t="s">
        <v>36</v>
      </c>
      <c r="I10">
        <v>31</v>
      </c>
      <c r="J10" t="s">
        <v>16</v>
      </c>
      <c r="L10" t="s">
        <v>34</v>
      </c>
      <c r="M10">
        <v>42000</v>
      </c>
      <c r="N10" s="5">
        <v>37843</v>
      </c>
      <c r="O10" s="5">
        <v>42116</v>
      </c>
      <c r="P10" t="s">
        <v>56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"/>
  <sheetViews>
    <sheetView topLeftCell="C1" workbookViewId="0">
      <selection activeCell="A1" sqref="A1:P10"/>
    </sheetView>
  </sheetViews>
  <sheetFormatPr defaultColWidth="8.88888888888889" defaultRowHeight="14.4"/>
  <cols>
    <col min="1" max="1" width="15.8888888888889" customWidth="1"/>
    <col min="2" max="2" width="8.77777777777778" customWidth="1"/>
    <col min="3" max="3" width="16.2222222222222" customWidth="1"/>
    <col min="5" max="6" width="11.6666666666667" customWidth="1"/>
    <col min="7" max="7" width="10" customWidth="1"/>
    <col min="8" max="8" width="10.6666666666667" customWidth="1"/>
    <col min="9" max="9" width="15.8888888888889" customWidth="1"/>
    <col min="10" max="10" width="4.66666666666667" customWidth="1"/>
    <col min="11" max="11" width="7.55555555555556" customWidth="1"/>
    <col min="12" max="12" width="17.1111111111111" customWidth="1"/>
    <col min="13" max="13" width="6.66666666666667" customWidth="1"/>
    <col min="14" max="14" width="10.2222222222222" customWidth="1"/>
    <col min="15" max="15" width="11.4444444444444" customWidth="1"/>
    <col min="16" max="16" width="44.4444444444444" customWidth="1"/>
  </cols>
  <sheetData>
    <row r="1" spans="6:16"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7</v>
      </c>
      <c r="M1" t="s">
        <v>8</v>
      </c>
      <c r="N1" t="s">
        <v>9</v>
      </c>
      <c r="O1" t="s">
        <v>10</v>
      </c>
      <c r="P1" t="s">
        <v>11</v>
      </c>
    </row>
    <row r="2" spans="1:16">
      <c r="A2" t="s">
        <v>3</v>
      </c>
      <c r="B2" t="s">
        <v>10</v>
      </c>
      <c r="C2" t="s">
        <v>11</v>
      </c>
      <c r="F2">
        <v>1001</v>
      </c>
      <c r="G2" t="s">
        <v>13</v>
      </c>
      <c r="H2" t="s">
        <v>14</v>
      </c>
      <c r="I2" t="s">
        <v>15</v>
      </c>
      <c r="J2">
        <v>30</v>
      </c>
      <c r="K2" t="s">
        <v>16</v>
      </c>
      <c r="L2" t="s">
        <v>17</v>
      </c>
      <c r="M2">
        <v>45000</v>
      </c>
      <c r="N2" s="5">
        <v>37197</v>
      </c>
      <c r="O2" s="5">
        <v>42253</v>
      </c>
      <c r="P2" t="s">
        <v>18</v>
      </c>
    </row>
    <row r="3" spans="1:16">
      <c r="A3" t="s">
        <v>19</v>
      </c>
      <c r="B3" t="e">
        <f>_xlfn.XLOOKUP(A3,I2:I10,O2:P10)</f>
        <v>#VALUE!</v>
      </c>
      <c r="F3">
        <v>1002</v>
      </c>
      <c r="G3" t="s">
        <v>20</v>
      </c>
      <c r="H3" t="s">
        <v>21</v>
      </c>
      <c r="I3" t="s">
        <v>22</v>
      </c>
      <c r="J3">
        <v>30</v>
      </c>
      <c r="K3" t="s">
        <v>23</v>
      </c>
      <c r="L3" t="s">
        <v>24</v>
      </c>
      <c r="M3">
        <v>36000</v>
      </c>
      <c r="N3" s="5">
        <v>36436</v>
      </c>
      <c r="O3" s="5">
        <v>42287</v>
      </c>
      <c r="P3" t="s">
        <v>25</v>
      </c>
    </row>
    <row r="4" spans="1:16">
      <c r="A4" t="s">
        <v>22</v>
      </c>
      <c r="F4">
        <v>1003</v>
      </c>
      <c r="G4" t="s">
        <v>26</v>
      </c>
      <c r="H4" t="s">
        <v>27</v>
      </c>
      <c r="I4" t="s">
        <v>28</v>
      </c>
      <c r="J4">
        <v>29</v>
      </c>
      <c r="K4" t="s">
        <v>16</v>
      </c>
      <c r="L4" t="s">
        <v>17</v>
      </c>
      <c r="M4">
        <v>63000</v>
      </c>
      <c r="N4" s="5">
        <v>36711</v>
      </c>
      <c r="O4" s="5">
        <v>42986</v>
      </c>
      <c r="P4" t="s">
        <v>29</v>
      </c>
    </row>
    <row r="5" spans="1:16">
      <c r="A5" t="s">
        <v>30</v>
      </c>
      <c r="F5">
        <v>1004</v>
      </c>
      <c r="G5" t="s">
        <v>31</v>
      </c>
      <c r="H5" t="s">
        <v>32</v>
      </c>
      <c r="I5" t="s">
        <v>33</v>
      </c>
      <c r="J5">
        <v>31</v>
      </c>
      <c r="K5" t="s">
        <v>23</v>
      </c>
      <c r="L5" t="s">
        <v>34</v>
      </c>
      <c r="M5">
        <v>47000</v>
      </c>
      <c r="N5" s="5">
        <v>36530</v>
      </c>
      <c r="O5" s="5">
        <v>42341</v>
      </c>
      <c r="P5" t="s">
        <v>35</v>
      </c>
    </row>
    <row r="6" spans="1:16">
      <c r="A6" t="s">
        <v>36</v>
      </c>
      <c r="F6">
        <v>1005</v>
      </c>
      <c r="G6" t="s">
        <v>37</v>
      </c>
      <c r="H6" t="s">
        <v>38</v>
      </c>
      <c r="I6" t="s">
        <v>19</v>
      </c>
      <c r="J6">
        <v>32</v>
      </c>
      <c r="K6" t="s">
        <v>16</v>
      </c>
      <c r="L6" t="s">
        <v>39</v>
      </c>
      <c r="M6">
        <v>50000</v>
      </c>
      <c r="N6" s="5">
        <v>37017</v>
      </c>
      <c r="O6" s="5">
        <v>42977</v>
      </c>
      <c r="P6" t="s">
        <v>40</v>
      </c>
    </row>
    <row r="7" spans="6:16">
      <c r="F7">
        <v>1006</v>
      </c>
      <c r="G7" t="s">
        <v>41</v>
      </c>
      <c r="H7" t="s">
        <v>42</v>
      </c>
      <c r="I7" t="s">
        <v>43</v>
      </c>
      <c r="J7">
        <v>35</v>
      </c>
      <c r="K7" t="s">
        <v>16</v>
      </c>
      <c r="L7" t="s">
        <v>44</v>
      </c>
      <c r="M7">
        <v>65000</v>
      </c>
      <c r="N7" s="5">
        <v>37017</v>
      </c>
      <c r="O7" s="5">
        <v>41528</v>
      </c>
      <c r="P7" t="s">
        <v>45</v>
      </c>
    </row>
    <row r="8" spans="6:16">
      <c r="F8">
        <v>1007</v>
      </c>
      <c r="G8" t="s">
        <v>46</v>
      </c>
      <c r="H8" t="s">
        <v>47</v>
      </c>
      <c r="I8" t="s">
        <v>30</v>
      </c>
      <c r="J8">
        <v>32</v>
      </c>
      <c r="K8" t="s">
        <v>23</v>
      </c>
      <c r="L8" t="s">
        <v>48</v>
      </c>
      <c r="M8">
        <v>41000</v>
      </c>
      <c r="N8" s="5">
        <v>37933</v>
      </c>
      <c r="O8" s="5">
        <v>41528</v>
      </c>
      <c r="P8" t="s">
        <v>49</v>
      </c>
    </row>
    <row r="9" spans="6:16">
      <c r="F9">
        <v>1008</v>
      </c>
      <c r="G9" t="s">
        <v>50</v>
      </c>
      <c r="H9" t="s">
        <v>51</v>
      </c>
      <c r="I9" t="s">
        <v>52</v>
      </c>
      <c r="J9">
        <v>38</v>
      </c>
      <c r="K9" t="s">
        <v>16</v>
      </c>
      <c r="L9" t="s">
        <v>17</v>
      </c>
      <c r="M9">
        <v>48000</v>
      </c>
      <c r="N9" s="5">
        <v>37416</v>
      </c>
      <c r="O9" s="5">
        <v>42116</v>
      </c>
      <c r="P9" t="s">
        <v>53</v>
      </c>
    </row>
    <row r="10" spans="6:16">
      <c r="F10">
        <v>1009</v>
      </c>
      <c r="G10" t="s">
        <v>54</v>
      </c>
      <c r="H10" t="s">
        <v>55</v>
      </c>
      <c r="I10" t="s">
        <v>36</v>
      </c>
      <c r="J10">
        <v>31</v>
      </c>
      <c r="K10" t="s">
        <v>16</v>
      </c>
      <c r="L10" t="s">
        <v>34</v>
      </c>
      <c r="M10">
        <v>42000</v>
      </c>
      <c r="N10" s="5">
        <v>37843</v>
      </c>
      <c r="O10" s="5">
        <v>42116</v>
      </c>
      <c r="P10" t="s">
        <v>56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"/>
  <sheetViews>
    <sheetView workbookViewId="0">
      <selection activeCell="B6" sqref="B6"/>
    </sheetView>
  </sheetViews>
  <sheetFormatPr defaultColWidth="8.88888888888889" defaultRowHeight="14.4"/>
  <cols>
    <col min="1" max="1" width="15.8888888888889" customWidth="1"/>
    <col min="2" max="2" width="31.4444444444444" customWidth="1"/>
    <col min="3" max="3" width="6.11111111111111" customWidth="1"/>
    <col min="5" max="5" width="11.6666666666667" customWidth="1"/>
    <col min="6" max="6" width="10" customWidth="1"/>
    <col min="7" max="7" width="10.6666666666667" customWidth="1"/>
    <col min="8" max="8" width="15.8888888888889" customWidth="1"/>
    <col min="9" max="9" width="4.66666666666667" customWidth="1"/>
    <col min="10" max="10" width="7.55555555555556" customWidth="1"/>
    <col min="11" max="11" width="17.1111111111111" customWidth="1"/>
    <col min="12" max="12" width="6.66666666666667" customWidth="1"/>
    <col min="13" max="13" width="10.2222222222222" customWidth="1"/>
    <col min="14" max="14" width="11.4444444444444" customWidth="1"/>
    <col min="15" max="15" width="44.4444444444444" customWidth="1"/>
  </cols>
  <sheetData>
    <row r="1" spans="5:15"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11</v>
      </c>
    </row>
    <row r="2" spans="1:15">
      <c r="A2" t="s">
        <v>3</v>
      </c>
      <c r="B2" t="s">
        <v>11</v>
      </c>
      <c r="E2">
        <v>1001</v>
      </c>
      <c r="F2" t="s">
        <v>13</v>
      </c>
      <c r="G2" t="s">
        <v>14</v>
      </c>
      <c r="H2" t="s">
        <v>15</v>
      </c>
      <c r="I2">
        <v>30</v>
      </c>
      <c r="J2" t="s">
        <v>16</v>
      </c>
      <c r="K2" t="s">
        <v>17</v>
      </c>
      <c r="L2">
        <v>45000</v>
      </c>
      <c r="M2" s="5">
        <v>37197</v>
      </c>
      <c r="N2" s="5">
        <v>42253</v>
      </c>
      <c r="O2" t="s">
        <v>18</v>
      </c>
    </row>
    <row r="3" spans="1:15">
      <c r="A3" t="s">
        <v>57</v>
      </c>
      <c r="B3" t="str">
        <f>_xlfn.XLOOKUP(A3,H2:H10,O2:O10,"Not Found")</f>
        <v>Not Found</v>
      </c>
      <c r="E3">
        <v>1002</v>
      </c>
      <c r="F3" t="s">
        <v>20</v>
      </c>
      <c r="G3" t="s">
        <v>21</v>
      </c>
      <c r="H3" t="s">
        <v>22</v>
      </c>
      <c r="I3">
        <v>30</v>
      </c>
      <c r="J3" t="s">
        <v>23</v>
      </c>
      <c r="K3" t="s">
        <v>24</v>
      </c>
      <c r="L3">
        <v>36000</v>
      </c>
      <c r="M3" s="5">
        <v>36436</v>
      </c>
      <c r="N3" s="5">
        <v>42287</v>
      </c>
      <c r="O3" t="s">
        <v>25</v>
      </c>
    </row>
    <row r="4" spans="1:15">
      <c r="A4" t="s">
        <v>21</v>
      </c>
      <c r="B4" t="str">
        <f>_xlfn.XLOOKUP("*"&amp;A4,H2:H10,O2:O10,"Not Found",2)</f>
        <v>Pam.Beasley@DunderMifflin.com</v>
      </c>
      <c r="E4">
        <v>1003</v>
      </c>
      <c r="F4" t="s">
        <v>26</v>
      </c>
      <c r="G4" t="s">
        <v>27</v>
      </c>
      <c r="H4" t="s">
        <v>28</v>
      </c>
      <c r="I4">
        <v>29</v>
      </c>
      <c r="J4" t="s">
        <v>16</v>
      </c>
      <c r="K4" t="s">
        <v>17</v>
      </c>
      <c r="L4">
        <v>63000</v>
      </c>
      <c r="M4" s="5">
        <v>36711</v>
      </c>
      <c r="N4" s="5">
        <v>42986</v>
      </c>
      <c r="O4" t="s">
        <v>29</v>
      </c>
    </row>
    <row r="5" spans="1:15">
      <c r="A5" t="s">
        <v>46</v>
      </c>
      <c r="B5" t="str">
        <f>_xlfn.XLOOKUP(A5&amp;"*",H3:H11,O3:O11,"Not Found",2)</f>
        <v>Meredith.Palmer@Yahoo.com</v>
      </c>
      <c r="E5">
        <v>1004</v>
      </c>
      <c r="F5" t="s">
        <v>31</v>
      </c>
      <c r="G5" t="s">
        <v>32</v>
      </c>
      <c r="H5" t="s">
        <v>33</v>
      </c>
      <c r="I5">
        <v>31</v>
      </c>
      <c r="J5" t="s">
        <v>23</v>
      </c>
      <c r="K5" t="s">
        <v>34</v>
      </c>
      <c r="L5">
        <v>47000</v>
      </c>
      <c r="M5" s="5">
        <v>36530</v>
      </c>
      <c r="N5" s="5">
        <v>42341</v>
      </c>
      <c r="O5" t="s">
        <v>35</v>
      </c>
    </row>
    <row r="6" spans="1:15">
      <c r="A6" t="s">
        <v>58</v>
      </c>
      <c r="B6" t="str">
        <f>_xlfn.XLOOKUP(A6&amp;"*",H4:H12,O4:O12,"Not Found",2)</f>
        <v>Kevin.Malone@DunderMifflin.com</v>
      </c>
      <c r="E6">
        <v>1005</v>
      </c>
      <c r="F6" t="s">
        <v>37</v>
      </c>
      <c r="G6" t="s">
        <v>38</v>
      </c>
      <c r="H6" t="s">
        <v>19</v>
      </c>
      <c r="I6">
        <v>32</v>
      </c>
      <c r="J6" t="s">
        <v>16</v>
      </c>
      <c r="K6" t="s">
        <v>39</v>
      </c>
      <c r="L6">
        <v>50000</v>
      </c>
      <c r="M6" s="5">
        <v>37017</v>
      </c>
      <c r="N6" s="5">
        <v>42977</v>
      </c>
      <c r="O6" t="s">
        <v>40</v>
      </c>
    </row>
    <row r="7" spans="5:15">
      <c r="E7">
        <v>1006</v>
      </c>
      <c r="F7" t="s">
        <v>41</v>
      </c>
      <c r="G7" t="s">
        <v>42</v>
      </c>
      <c r="H7" t="s">
        <v>43</v>
      </c>
      <c r="I7">
        <v>35</v>
      </c>
      <c r="J7" t="s">
        <v>16</v>
      </c>
      <c r="K7" t="s">
        <v>44</v>
      </c>
      <c r="L7">
        <v>65000</v>
      </c>
      <c r="M7" s="5">
        <v>37017</v>
      </c>
      <c r="N7" s="5">
        <v>41528</v>
      </c>
      <c r="O7" t="s">
        <v>45</v>
      </c>
    </row>
    <row r="8" spans="5:15">
      <c r="E8">
        <v>1007</v>
      </c>
      <c r="F8" t="s">
        <v>46</v>
      </c>
      <c r="G8" t="s">
        <v>47</v>
      </c>
      <c r="H8" t="s">
        <v>30</v>
      </c>
      <c r="I8">
        <v>32</v>
      </c>
      <c r="J8" t="s">
        <v>23</v>
      </c>
      <c r="K8" t="s">
        <v>48</v>
      </c>
      <c r="L8">
        <v>41000</v>
      </c>
      <c r="M8" s="5">
        <v>37933</v>
      </c>
      <c r="N8" s="5">
        <v>41528</v>
      </c>
      <c r="O8" t="s">
        <v>49</v>
      </c>
    </row>
    <row r="9" spans="5:15">
      <c r="E9">
        <v>1008</v>
      </c>
      <c r="F9" t="s">
        <v>50</v>
      </c>
      <c r="G9" t="s">
        <v>51</v>
      </c>
      <c r="H9" t="s">
        <v>52</v>
      </c>
      <c r="I9">
        <v>38</v>
      </c>
      <c r="J9" t="s">
        <v>16</v>
      </c>
      <c r="K9" t="s">
        <v>17</v>
      </c>
      <c r="L9">
        <v>48000</v>
      </c>
      <c r="M9" s="5">
        <v>37416</v>
      </c>
      <c r="N9" s="5">
        <v>42116</v>
      </c>
      <c r="O9" t="s">
        <v>53</v>
      </c>
    </row>
    <row r="10" spans="5:15">
      <c r="E10">
        <v>1009</v>
      </c>
      <c r="F10" t="s">
        <v>54</v>
      </c>
      <c r="G10" t="s">
        <v>55</v>
      </c>
      <c r="H10" t="s">
        <v>36</v>
      </c>
      <c r="I10">
        <v>31</v>
      </c>
      <c r="J10" t="s">
        <v>16</v>
      </c>
      <c r="K10" t="s">
        <v>34</v>
      </c>
      <c r="L10">
        <v>42000</v>
      </c>
      <c r="M10" s="5">
        <v>37843</v>
      </c>
      <c r="N10" s="5">
        <v>42116</v>
      </c>
      <c r="O10" t="s">
        <v>56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workbookViewId="0">
      <selection activeCell="B3" sqref="B3"/>
    </sheetView>
  </sheetViews>
  <sheetFormatPr defaultColWidth="8.88888888888889" defaultRowHeight="14.4"/>
  <cols>
    <col min="1" max="1" width="9.88888888888889" customWidth="1"/>
    <col min="2" max="2" width="13.4444444444444" customWidth="1"/>
    <col min="6" max="6" width="11.6666666666667" customWidth="1"/>
    <col min="7" max="7" width="10" customWidth="1"/>
    <col min="8" max="8" width="10.6666666666667" customWidth="1"/>
    <col min="9" max="9" width="15.8888888888889" customWidth="1"/>
    <col min="10" max="10" width="4.66666666666667" customWidth="1"/>
    <col min="11" max="11" width="7.55555555555556" customWidth="1"/>
    <col min="12" max="12" width="17.1111111111111" customWidth="1"/>
    <col min="13" max="13" width="6.66666666666667" customWidth="1"/>
    <col min="14" max="14" width="10.2222222222222" customWidth="1"/>
    <col min="15" max="15" width="11.4444444444444" customWidth="1"/>
    <col min="16" max="16" width="44.4444444444444" customWidth="1"/>
  </cols>
  <sheetData>
    <row r="1" spans="1:16">
      <c r="A1" s="1"/>
      <c r="B1" s="1"/>
      <c r="C1" s="1"/>
      <c r="D1" s="1"/>
      <c r="E1" s="1"/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>
      <c r="A2" s="1" t="s">
        <v>59</v>
      </c>
      <c r="B2" s="1" t="s">
        <v>60</v>
      </c>
      <c r="C2" s="1"/>
      <c r="D2" s="1"/>
      <c r="E2" s="1"/>
      <c r="F2" s="1">
        <v>1001</v>
      </c>
      <c r="G2" s="1" t="s">
        <v>13</v>
      </c>
      <c r="H2" s="1" t="s">
        <v>14</v>
      </c>
      <c r="I2" s="1" t="s">
        <v>15</v>
      </c>
      <c r="J2" s="1">
        <v>30</v>
      </c>
      <c r="K2" s="1" t="s">
        <v>16</v>
      </c>
      <c r="L2" s="1" t="s">
        <v>17</v>
      </c>
      <c r="M2" s="1">
        <v>45000</v>
      </c>
      <c r="N2" s="2" t="s">
        <v>61</v>
      </c>
      <c r="O2" s="2" t="s">
        <v>62</v>
      </c>
      <c r="P2" s="3" t="s">
        <v>18</v>
      </c>
    </row>
    <row r="3" spans="1:16">
      <c r="A3" s="2" t="s">
        <v>63</v>
      </c>
      <c r="B3" s="1" t="str">
        <f>_xlfn.XLOOKUP(A3,N2:N10,I2:I10,,1)</f>
        <v>Angela Martin</v>
      </c>
      <c r="C3" s="1"/>
      <c r="D3" s="1"/>
      <c r="E3" s="1"/>
      <c r="F3" s="1">
        <v>1002</v>
      </c>
      <c r="G3" s="1" t="s">
        <v>20</v>
      </c>
      <c r="H3" s="1" t="s">
        <v>21</v>
      </c>
      <c r="I3" s="1" t="s">
        <v>22</v>
      </c>
      <c r="J3" s="1">
        <v>30</v>
      </c>
      <c r="K3" s="1" t="s">
        <v>23</v>
      </c>
      <c r="L3" s="1" t="s">
        <v>24</v>
      </c>
      <c r="M3" s="1">
        <v>36000</v>
      </c>
      <c r="N3" s="2" t="s">
        <v>64</v>
      </c>
      <c r="O3" s="2" t="s">
        <v>65</v>
      </c>
      <c r="P3" s="3" t="s">
        <v>25</v>
      </c>
    </row>
    <row r="4" spans="1:16">
      <c r="A4" s="2" t="s">
        <v>66</v>
      </c>
      <c r="B4" s="1" t="str">
        <f>_xlfn.XLOOKUP(A4,N2:N10,I2:I10,,,1)</f>
        <v>Toby Flenderson</v>
      </c>
      <c r="C4" s="1"/>
      <c r="D4" s="1"/>
      <c r="E4" s="1"/>
      <c r="F4" s="1">
        <v>1003</v>
      </c>
      <c r="G4" s="1" t="s">
        <v>26</v>
      </c>
      <c r="H4" s="1" t="s">
        <v>27</v>
      </c>
      <c r="I4" s="1" t="s">
        <v>28</v>
      </c>
      <c r="J4" s="1">
        <v>29</v>
      </c>
      <c r="K4" s="1" t="s">
        <v>16</v>
      </c>
      <c r="L4" s="1" t="s">
        <v>17</v>
      </c>
      <c r="M4" s="1">
        <v>63000</v>
      </c>
      <c r="N4" s="2" t="s">
        <v>67</v>
      </c>
      <c r="O4" s="2" t="s">
        <v>68</v>
      </c>
      <c r="P4" s="3" t="s">
        <v>29</v>
      </c>
    </row>
    <row r="5" spans="1:16">
      <c r="A5" s="2" t="s">
        <v>66</v>
      </c>
      <c r="B5" s="1" t="str">
        <f>_xlfn.XLOOKUP(A5,N2:N10,I2:I10,,,-1)</f>
        <v>Michael Scott</v>
      </c>
      <c r="C5" s="1"/>
      <c r="D5" s="1"/>
      <c r="E5" s="1"/>
      <c r="F5" s="1">
        <v>1004</v>
      </c>
      <c r="G5" s="1" t="s">
        <v>31</v>
      </c>
      <c r="H5" s="1" t="s">
        <v>32</v>
      </c>
      <c r="I5" s="1" t="s">
        <v>33</v>
      </c>
      <c r="J5" s="1">
        <v>31</v>
      </c>
      <c r="K5" s="1" t="s">
        <v>23</v>
      </c>
      <c r="L5" s="1" t="s">
        <v>34</v>
      </c>
      <c r="M5" s="1">
        <v>47000</v>
      </c>
      <c r="N5" s="2" t="s">
        <v>69</v>
      </c>
      <c r="O5" s="2" t="s">
        <v>70</v>
      </c>
      <c r="P5" s="3" t="s">
        <v>35</v>
      </c>
    </row>
    <row r="6" spans="1:16">
      <c r="A6" s="1"/>
      <c r="B6" s="1"/>
      <c r="C6" s="1"/>
      <c r="D6" s="1"/>
      <c r="E6" s="1"/>
      <c r="F6" s="1">
        <v>1005</v>
      </c>
      <c r="G6" s="1" t="s">
        <v>37</v>
      </c>
      <c r="H6" s="1" t="s">
        <v>38</v>
      </c>
      <c r="I6" s="1" t="s">
        <v>19</v>
      </c>
      <c r="J6" s="1">
        <v>32</v>
      </c>
      <c r="K6" s="1" t="s">
        <v>16</v>
      </c>
      <c r="L6" s="1" t="s">
        <v>39</v>
      </c>
      <c r="M6" s="1">
        <v>50000</v>
      </c>
      <c r="N6" s="2" t="s">
        <v>66</v>
      </c>
      <c r="O6" s="2" t="s">
        <v>71</v>
      </c>
      <c r="P6" s="3" t="s">
        <v>40</v>
      </c>
    </row>
    <row r="7" spans="1:16">
      <c r="A7" s="1"/>
      <c r="B7" s="1"/>
      <c r="C7" s="1"/>
      <c r="D7" s="1"/>
      <c r="E7" s="1"/>
      <c r="F7" s="1">
        <v>1006</v>
      </c>
      <c r="G7" s="1" t="s">
        <v>41</v>
      </c>
      <c r="H7" s="1" t="s">
        <v>42</v>
      </c>
      <c r="I7" s="1" t="s">
        <v>43</v>
      </c>
      <c r="J7" s="1">
        <v>35</v>
      </c>
      <c r="K7" s="1" t="s">
        <v>16</v>
      </c>
      <c r="L7" s="1" t="s">
        <v>44</v>
      </c>
      <c r="M7" s="1">
        <v>65000</v>
      </c>
      <c r="N7" s="2" t="s">
        <v>66</v>
      </c>
      <c r="O7" s="2" t="s">
        <v>72</v>
      </c>
      <c r="P7" s="3" t="s">
        <v>45</v>
      </c>
    </row>
    <row r="8" spans="1:16">
      <c r="A8" s="1"/>
      <c r="B8" s="1"/>
      <c r="C8" s="1"/>
      <c r="D8" s="1"/>
      <c r="E8" s="1"/>
      <c r="F8" s="1">
        <v>1007</v>
      </c>
      <c r="G8" s="1" t="s">
        <v>46</v>
      </c>
      <c r="H8" s="1" t="s">
        <v>47</v>
      </c>
      <c r="I8" s="1" t="s">
        <v>30</v>
      </c>
      <c r="J8" s="1">
        <v>32</v>
      </c>
      <c r="K8" s="1" t="s">
        <v>23</v>
      </c>
      <c r="L8" s="1" t="s">
        <v>48</v>
      </c>
      <c r="M8" s="1">
        <v>41000</v>
      </c>
      <c r="N8" s="2" t="s">
        <v>73</v>
      </c>
      <c r="O8" s="2" t="s">
        <v>72</v>
      </c>
      <c r="P8" s="3" t="s">
        <v>49</v>
      </c>
    </row>
    <row r="9" spans="1:16">
      <c r="A9" s="1"/>
      <c r="B9" s="1"/>
      <c r="C9" s="1"/>
      <c r="D9" s="1"/>
      <c r="E9" s="1"/>
      <c r="F9" s="1">
        <v>1008</v>
      </c>
      <c r="G9" s="1" t="s">
        <v>50</v>
      </c>
      <c r="H9" s="1" t="s">
        <v>51</v>
      </c>
      <c r="I9" s="1" t="s">
        <v>52</v>
      </c>
      <c r="J9" s="1">
        <v>38</v>
      </c>
      <c r="K9" s="1" t="s">
        <v>16</v>
      </c>
      <c r="L9" s="1" t="s">
        <v>17</v>
      </c>
      <c r="M9" s="1">
        <v>48000</v>
      </c>
      <c r="N9" s="2" t="s">
        <v>74</v>
      </c>
      <c r="O9" s="2" t="s">
        <v>75</v>
      </c>
      <c r="P9" s="3" t="s">
        <v>53</v>
      </c>
    </row>
    <row r="10" spans="1:16">
      <c r="A10" s="1"/>
      <c r="B10" s="1"/>
      <c r="C10" s="1"/>
      <c r="D10" s="1"/>
      <c r="E10" s="1"/>
      <c r="F10" s="1">
        <v>1009</v>
      </c>
      <c r="G10" s="1" t="s">
        <v>54</v>
      </c>
      <c r="H10" s="1" t="s">
        <v>55</v>
      </c>
      <c r="I10" s="1" t="s">
        <v>36</v>
      </c>
      <c r="J10" s="1">
        <v>31</v>
      </c>
      <c r="K10" s="1" t="s">
        <v>16</v>
      </c>
      <c r="L10" s="1" t="s">
        <v>34</v>
      </c>
      <c r="M10" s="1">
        <v>42000</v>
      </c>
      <c r="N10" s="2" t="s">
        <v>76</v>
      </c>
      <c r="O10" s="2" t="s">
        <v>75</v>
      </c>
      <c r="P10" s="3" t="s">
        <v>56</v>
      </c>
    </row>
    <row r="12" spans="12:12">
      <c r="L12" s="2"/>
    </row>
    <row r="13" spans="12:12">
      <c r="L13" s="2"/>
    </row>
    <row r="14" spans="12:12">
      <c r="L14" s="2"/>
    </row>
    <row r="15" spans="12:12">
      <c r="L15" s="2"/>
    </row>
    <row r="16" spans="12:12">
      <c r="L16" s="2"/>
    </row>
    <row r="17" spans="12:12">
      <c r="L17" s="2"/>
    </row>
    <row r="18" spans="12:12">
      <c r="L18" s="2"/>
    </row>
    <row r="19" spans="12:12">
      <c r="L19" s="2"/>
    </row>
    <row r="20" spans="12:12">
      <c r="L20" s="2"/>
    </row>
  </sheetData>
  <pageMargins left="0.75" right="0.75" top="1" bottom="1" header="0.5" footer="0.5"/>
  <headerFooter/>
  <ignoredErrors>
    <ignoredError sqref="A4:A5 N2:O10 A3" twoDigitTextYear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"/>
  <sheetViews>
    <sheetView workbookViewId="0">
      <selection activeCell="B4" sqref="B4"/>
    </sheetView>
  </sheetViews>
  <sheetFormatPr defaultColWidth="8.88888888888889" defaultRowHeight="14.4" outlineLevelRow="3"/>
  <cols>
    <col min="1" max="1" width="15.3333333333333" customWidth="1"/>
    <col min="7" max="7" width="13.1111111111111" customWidth="1"/>
  </cols>
  <sheetData>
    <row r="1" spans="1:19">
      <c r="A1" s="1"/>
      <c r="B1" s="1" t="s">
        <v>77</v>
      </c>
      <c r="C1" s="1"/>
      <c r="D1" s="1"/>
      <c r="E1" s="1"/>
      <c r="F1" s="1"/>
      <c r="G1" s="1"/>
      <c r="H1" s="1" t="s">
        <v>78</v>
      </c>
      <c r="I1" s="1" t="s">
        <v>77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</row>
    <row r="2" spans="1:19">
      <c r="A2" s="1" t="s">
        <v>89</v>
      </c>
      <c r="B2" s="1">
        <f>_xlfn.XLOOKUP(I1,H1:S1,H2:S2)</f>
        <v>310</v>
      </c>
      <c r="C2" s="1"/>
      <c r="D2" s="1"/>
      <c r="E2" s="1"/>
      <c r="F2" s="1"/>
      <c r="G2" s="1" t="s">
        <v>89</v>
      </c>
      <c r="H2" s="1">
        <v>450</v>
      </c>
      <c r="I2" s="1">
        <v>310</v>
      </c>
      <c r="J2" s="1">
        <v>150</v>
      </c>
      <c r="K2" s="1">
        <v>750</v>
      </c>
      <c r="L2" s="1">
        <v>440</v>
      </c>
      <c r="M2" s="1">
        <v>485</v>
      </c>
      <c r="N2" s="1">
        <v>510</v>
      </c>
      <c r="O2" s="1">
        <v>347</v>
      </c>
      <c r="P2" s="1">
        <v>736</v>
      </c>
      <c r="Q2" s="1">
        <v>155</v>
      </c>
      <c r="R2" s="1">
        <v>450</v>
      </c>
      <c r="S2" s="1">
        <v>288</v>
      </c>
    </row>
    <row r="3" spans="1:19">
      <c r="A3" s="1" t="s">
        <v>90</v>
      </c>
      <c r="B3" s="1">
        <f>_xlfn.XLOOKUP(I2,H2:S2,H3:S3)</f>
        <v>40</v>
      </c>
      <c r="C3" s="1"/>
      <c r="D3" s="1"/>
      <c r="E3" s="1"/>
      <c r="F3" s="1"/>
      <c r="G3" s="1" t="s">
        <v>90</v>
      </c>
      <c r="H3" s="1">
        <v>75</v>
      </c>
      <c r="I3" s="1">
        <v>40</v>
      </c>
      <c r="J3" s="1">
        <v>65</v>
      </c>
      <c r="K3" s="1">
        <v>50</v>
      </c>
      <c r="L3" s="1">
        <v>24</v>
      </c>
      <c r="M3" s="1">
        <v>71</v>
      </c>
      <c r="N3" s="1">
        <v>57</v>
      </c>
      <c r="O3" s="1">
        <v>61</v>
      </c>
      <c r="P3" s="1">
        <v>34</v>
      </c>
      <c r="Q3" s="1">
        <v>41</v>
      </c>
      <c r="R3" s="1">
        <v>58</v>
      </c>
      <c r="S3" s="1">
        <v>91</v>
      </c>
    </row>
    <row r="4" spans="1:19">
      <c r="A4" s="1" t="s">
        <v>91</v>
      </c>
      <c r="B4" s="1">
        <f>_xlfn.XLOOKUP(I3,H3:S3,H4:S4)</f>
        <v>118</v>
      </c>
      <c r="C4" s="1"/>
      <c r="D4" s="1"/>
      <c r="E4" s="1"/>
      <c r="F4" s="1"/>
      <c r="G4" s="1" t="s">
        <v>91</v>
      </c>
      <c r="H4" s="1">
        <v>200</v>
      </c>
      <c r="I4" s="1">
        <v>118</v>
      </c>
      <c r="J4" s="1">
        <v>145</v>
      </c>
      <c r="K4" s="1">
        <v>210</v>
      </c>
      <c r="L4" s="1">
        <v>45</v>
      </c>
      <c r="M4" s="1">
        <v>170</v>
      </c>
      <c r="N4" s="1">
        <v>130</v>
      </c>
      <c r="O4" s="1">
        <v>90</v>
      </c>
      <c r="P4" s="1">
        <v>55</v>
      </c>
      <c r="Q4" s="1">
        <v>110</v>
      </c>
      <c r="R4" s="1">
        <v>130</v>
      </c>
      <c r="S4" s="1">
        <v>180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"/>
  <sheetViews>
    <sheetView workbookViewId="0">
      <selection activeCell="B8" sqref="B8"/>
    </sheetView>
  </sheetViews>
  <sheetFormatPr defaultColWidth="8.88888888888889" defaultRowHeight="14.4"/>
  <cols>
    <col min="1" max="1" width="16.8888888888889" customWidth="1"/>
    <col min="2" max="2" width="16.5555555555556" customWidth="1"/>
  </cols>
  <sheetData>
    <row r="1" spans="1:19">
      <c r="A1" s="1"/>
      <c r="B1" s="1" t="s">
        <v>77</v>
      </c>
      <c r="C1" s="1"/>
      <c r="D1" s="1"/>
      <c r="E1" s="1"/>
      <c r="F1" s="1"/>
      <c r="G1" s="1"/>
      <c r="H1" s="1" t="s">
        <v>78</v>
      </c>
      <c r="I1" s="1" t="s">
        <v>77</v>
      </c>
      <c r="J1" s="1" t="s">
        <v>79</v>
      </c>
      <c r="K1" s="1" t="s">
        <v>80</v>
      </c>
      <c r="L1" s="1" t="s">
        <v>81</v>
      </c>
      <c r="M1" s="1" t="s">
        <v>82</v>
      </c>
      <c r="N1" s="1" t="s">
        <v>83</v>
      </c>
      <c r="O1" s="1" t="s">
        <v>84</v>
      </c>
      <c r="P1" s="1" t="s">
        <v>85</v>
      </c>
      <c r="Q1" s="1" t="s">
        <v>86</v>
      </c>
      <c r="R1" s="1" t="s">
        <v>87</v>
      </c>
      <c r="S1" s="1" t="s">
        <v>88</v>
      </c>
    </row>
    <row r="2" spans="1:19">
      <c r="A2" s="1" t="s">
        <v>89</v>
      </c>
      <c r="B2" s="1">
        <f>_xlfn.XLOOKUP(I1,H1:S1,H2:S2)</f>
        <v>310</v>
      </c>
      <c r="C2" s="1"/>
      <c r="D2" s="1"/>
      <c r="E2" s="1"/>
      <c r="F2" s="1"/>
      <c r="G2" s="1" t="s">
        <v>89</v>
      </c>
      <c r="H2" s="1">
        <v>450</v>
      </c>
      <c r="I2" s="1">
        <v>310</v>
      </c>
      <c r="J2" s="1">
        <v>150</v>
      </c>
      <c r="K2" s="1">
        <v>750</v>
      </c>
      <c r="L2" s="1">
        <v>440</v>
      </c>
      <c r="M2" s="1">
        <v>485</v>
      </c>
      <c r="N2" s="1">
        <v>510</v>
      </c>
      <c r="O2" s="1">
        <v>347</v>
      </c>
      <c r="P2" s="1">
        <v>736</v>
      </c>
      <c r="Q2" s="1">
        <v>155</v>
      </c>
      <c r="R2" s="1">
        <v>450</v>
      </c>
      <c r="S2" s="1">
        <v>288</v>
      </c>
    </row>
    <row r="3" spans="1:19">
      <c r="A3" s="1" t="s">
        <v>90</v>
      </c>
      <c r="B3" s="1">
        <f>_xlfn.XLOOKUP(I2,H2:S2,H3:S3)</f>
        <v>40</v>
      </c>
      <c r="C3" s="1"/>
      <c r="D3" s="1"/>
      <c r="E3" s="1"/>
      <c r="F3" s="1"/>
      <c r="G3" s="1" t="s">
        <v>90</v>
      </c>
      <c r="H3" s="1">
        <v>75</v>
      </c>
      <c r="I3" s="1">
        <v>40</v>
      </c>
      <c r="J3" s="1">
        <v>65</v>
      </c>
      <c r="K3" s="1">
        <v>50</v>
      </c>
      <c r="L3" s="1">
        <v>24</v>
      </c>
      <c r="M3" s="1">
        <v>71</v>
      </c>
      <c r="N3" s="1">
        <v>57</v>
      </c>
      <c r="O3" s="1">
        <v>61</v>
      </c>
      <c r="P3" s="1">
        <v>34</v>
      </c>
      <c r="Q3" s="1">
        <v>41</v>
      </c>
      <c r="R3" s="1">
        <v>58</v>
      </c>
      <c r="S3" s="1">
        <v>91</v>
      </c>
    </row>
    <row r="4" spans="1:19">
      <c r="A4" s="1" t="s">
        <v>91</v>
      </c>
      <c r="B4" s="1">
        <f>_xlfn.XLOOKUP(I3,H3:S3,H4:S4)</f>
        <v>118</v>
      </c>
      <c r="C4" s="1"/>
      <c r="D4" s="1"/>
      <c r="E4" s="1"/>
      <c r="F4" s="1"/>
      <c r="G4" s="1" t="s">
        <v>91</v>
      </c>
      <c r="H4" s="1">
        <v>200</v>
      </c>
      <c r="I4" s="1">
        <v>118</v>
      </c>
      <c r="J4" s="1">
        <v>145</v>
      </c>
      <c r="K4" s="1">
        <v>210</v>
      </c>
      <c r="L4" s="1">
        <v>45</v>
      </c>
      <c r="M4" s="1">
        <v>170</v>
      </c>
      <c r="N4" s="1">
        <v>130</v>
      </c>
      <c r="O4" s="1">
        <v>90</v>
      </c>
      <c r="P4" s="1">
        <v>55</v>
      </c>
      <c r="Q4" s="1">
        <v>110</v>
      </c>
      <c r="R4" s="1">
        <v>130</v>
      </c>
      <c r="S4" s="1">
        <v>180</v>
      </c>
    </row>
    <row r="5" spans="1:19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</row>
    <row r="6" spans="1:19">
      <c r="A6" s="1"/>
      <c r="B6" s="1" t="s">
        <v>92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</row>
    <row r="7" spans="1:19">
      <c r="A7" s="1" t="s">
        <v>89</v>
      </c>
      <c r="B7" s="1">
        <f ca="1">SUM(_xlfn.XLOOKUP(I1,H1:S1,H2:S2):_xlfn.XLOOKUP(J1,H1:S1,H2:S2))</f>
        <v>460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">
      <c r="A8" s="1" t="s">
        <v>90</v>
      </c>
      <c r="B8" s="1">
        <f ca="1">SUM(_xlfn.XLOOKUP(I2,H2:S2,H3:S3):_xlfn.XLOOKUP(J2,H2:S2,H3:S3))</f>
        <v>105</v>
      </c>
    </row>
    <row r="9" spans="1:2">
      <c r="A9" s="1" t="s">
        <v>91</v>
      </c>
      <c r="B9" s="1">
        <f ca="1">SUM(_xlfn.XLOOKUP(I3,H3:S3,H4:S4):_xlfn.XLOOKUP(J3,H3:S3,H4:S4))</f>
        <v>263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4"/>
  <sheetViews>
    <sheetView tabSelected="1" workbookViewId="0">
      <selection activeCell="D4" sqref="D4"/>
    </sheetView>
  </sheetViews>
  <sheetFormatPr defaultColWidth="8.88888888888889" defaultRowHeight="14.4"/>
  <cols>
    <col min="1" max="1" width="14.6666666666667" customWidth="1"/>
    <col min="2" max="2" width="21.3333333333333" customWidth="1"/>
    <col min="5" max="5" width="11.6666666666667" customWidth="1"/>
    <col min="6" max="6" width="10" customWidth="1"/>
    <col min="7" max="7" width="10.6666666666667" customWidth="1"/>
    <col min="8" max="8" width="15.8888888888889" customWidth="1"/>
    <col min="9" max="9" width="4.66666666666667" customWidth="1"/>
    <col min="10" max="10" width="7.55555555555556" customWidth="1"/>
    <col min="11" max="11" width="17.1111111111111" customWidth="1"/>
    <col min="12" max="12" width="6.66666666666667" customWidth="1"/>
    <col min="13" max="13" width="10.2222222222222" customWidth="1"/>
    <col min="14" max="14" width="11.4444444444444" customWidth="1"/>
    <col min="15" max="15" width="14.5555555555556" customWidth="1"/>
    <col min="16" max="16" width="44.4444444444444" customWidth="1"/>
  </cols>
  <sheetData>
    <row r="1" spans="1:15">
      <c r="A1" s="1"/>
      <c r="B1" s="1"/>
      <c r="C1" s="1"/>
      <c r="D1" s="1"/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</row>
    <row r="2" spans="1:15">
      <c r="A2" s="1" t="s">
        <v>3</v>
      </c>
      <c r="B2" s="1" t="s">
        <v>11</v>
      </c>
      <c r="C2" s="1"/>
      <c r="D2" s="1"/>
      <c r="E2" s="1">
        <v>1001</v>
      </c>
      <c r="F2" s="1" t="s">
        <v>13</v>
      </c>
      <c r="G2" s="1" t="s">
        <v>14</v>
      </c>
      <c r="H2" s="1" t="s">
        <v>15</v>
      </c>
      <c r="I2" s="1">
        <v>30</v>
      </c>
      <c r="J2" s="1" t="s">
        <v>16</v>
      </c>
      <c r="K2" s="1" t="s">
        <v>17</v>
      </c>
      <c r="L2" s="1">
        <v>45000</v>
      </c>
      <c r="M2" s="2" t="s">
        <v>61</v>
      </c>
      <c r="N2" s="2" t="s">
        <v>62</v>
      </c>
      <c r="O2" s="3" t="s">
        <v>18</v>
      </c>
    </row>
    <row r="3" spans="1:15">
      <c r="A3" s="1" t="s">
        <v>28</v>
      </c>
      <c r="B3" s="1" t="str">
        <f>VLOOKUP(A3,H2:O10,8,FALSE)</f>
        <v>Dwight.Schrute@AOL.com</v>
      </c>
      <c r="C3" s="1"/>
      <c r="D3" s="1"/>
      <c r="E3" s="1">
        <v>1002</v>
      </c>
      <c r="F3" s="1" t="s">
        <v>20</v>
      </c>
      <c r="G3" s="1" t="s">
        <v>21</v>
      </c>
      <c r="H3" s="1" t="s">
        <v>22</v>
      </c>
      <c r="I3" s="1">
        <v>30</v>
      </c>
      <c r="J3" s="1" t="s">
        <v>23</v>
      </c>
      <c r="K3" s="1" t="s">
        <v>24</v>
      </c>
      <c r="L3" s="1">
        <v>36000</v>
      </c>
      <c r="M3" s="2" t="s">
        <v>64</v>
      </c>
      <c r="N3" s="2" t="s">
        <v>65</v>
      </c>
      <c r="O3" s="3" t="s">
        <v>25</v>
      </c>
    </row>
    <row r="4" spans="1:15">
      <c r="A4" s="1" t="s">
        <v>43</v>
      </c>
      <c r="B4" s="1" t="str">
        <f>VLOOKUP(A4,H3:O11,8,FALSE)</f>
        <v>Michael.Scott@DunderMifflin.com</v>
      </c>
      <c r="C4" s="1"/>
      <c r="D4" s="1"/>
      <c r="E4" s="1">
        <v>1003</v>
      </c>
      <c r="F4" s="1" t="s">
        <v>26</v>
      </c>
      <c r="G4" s="1" t="s">
        <v>27</v>
      </c>
      <c r="H4" s="1" t="s">
        <v>28</v>
      </c>
      <c r="I4" s="1">
        <v>29</v>
      </c>
      <c r="J4" s="1" t="s">
        <v>16</v>
      </c>
      <c r="K4" s="1" t="s">
        <v>17</v>
      </c>
      <c r="L4" s="1">
        <v>63000</v>
      </c>
      <c r="M4" s="2" t="s">
        <v>67</v>
      </c>
      <c r="N4" s="2" t="s">
        <v>68</v>
      </c>
      <c r="O4" s="4" t="s">
        <v>29</v>
      </c>
    </row>
    <row r="5" spans="1:15">
      <c r="A5" s="1" t="s">
        <v>52</v>
      </c>
      <c r="B5" s="1" t="str">
        <f>VLOOKUP(A5,H4:O12,8,FALSE)</f>
        <v>Stanley.Hudson@gmail.com</v>
      </c>
      <c r="C5" s="1"/>
      <c r="D5" s="1"/>
      <c r="E5" s="1">
        <v>1004</v>
      </c>
      <c r="F5" s="1" t="s">
        <v>31</v>
      </c>
      <c r="G5" s="1" t="s">
        <v>32</v>
      </c>
      <c r="H5" s="1" t="s">
        <v>33</v>
      </c>
      <c r="I5" s="1">
        <v>31</v>
      </c>
      <c r="J5" s="1" t="s">
        <v>23</v>
      </c>
      <c r="K5" s="1" t="s">
        <v>34</v>
      </c>
      <c r="L5" s="1">
        <v>47000</v>
      </c>
      <c r="M5" s="2" t="s">
        <v>69</v>
      </c>
      <c r="N5" s="2" t="s">
        <v>70</v>
      </c>
      <c r="O5" s="3" t="s">
        <v>35</v>
      </c>
    </row>
    <row r="6" spans="1:15">
      <c r="A6" s="1"/>
      <c r="B6" s="1"/>
      <c r="C6" s="1"/>
      <c r="D6" s="1"/>
      <c r="E6" s="1">
        <v>1005</v>
      </c>
      <c r="F6" s="1" t="s">
        <v>37</v>
      </c>
      <c r="G6" s="1" t="s">
        <v>38</v>
      </c>
      <c r="H6" s="1" t="s">
        <v>19</v>
      </c>
      <c r="I6" s="1">
        <v>32</v>
      </c>
      <c r="J6" s="1" t="s">
        <v>16</v>
      </c>
      <c r="K6" s="1" t="s">
        <v>39</v>
      </c>
      <c r="L6" s="1">
        <v>50000</v>
      </c>
      <c r="M6" s="2" t="s">
        <v>66</v>
      </c>
      <c r="N6" s="2" t="s">
        <v>71</v>
      </c>
      <c r="O6" s="3" t="s">
        <v>40</v>
      </c>
    </row>
    <row r="7" spans="1:15">
      <c r="A7" s="1"/>
      <c r="B7" s="1"/>
      <c r="C7" s="1"/>
      <c r="D7" s="1"/>
      <c r="E7" s="1">
        <v>1006</v>
      </c>
      <c r="F7" s="1" t="s">
        <v>41</v>
      </c>
      <c r="G7" s="1" t="s">
        <v>42</v>
      </c>
      <c r="H7" s="1" t="s">
        <v>43</v>
      </c>
      <c r="I7" s="1">
        <v>35</v>
      </c>
      <c r="J7" s="1" t="s">
        <v>16</v>
      </c>
      <c r="K7" s="1" t="s">
        <v>44</v>
      </c>
      <c r="L7" s="1">
        <v>65000</v>
      </c>
      <c r="M7" s="2" t="s">
        <v>66</v>
      </c>
      <c r="N7" s="2" t="s">
        <v>72</v>
      </c>
      <c r="O7" s="3" t="s">
        <v>45</v>
      </c>
    </row>
    <row r="8" spans="1:15">
      <c r="A8" s="1"/>
      <c r="B8" s="1"/>
      <c r="C8" s="1"/>
      <c r="D8" s="1"/>
      <c r="E8" s="1">
        <v>1007</v>
      </c>
      <c r="F8" s="1" t="s">
        <v>46</v>
      </c>
      <c r="G8" s="1" t="s">
        <v>47</v>
      </c>
      <c r="H8" s="1" t="s">
        <v>30</v>
      </c>
      <c r="I8" s="1">
        <v>32</v>
      </c>
      <c r="J8" s="1" t="s">
        <v>23</v>
      </c>
      <c r="K8" s="1" t="s">
        <v>48</v>
      </c>
      <c r="L8" s="1">
        <v>41000</v>
      </c>
      <c r="M8" s="2" t="s">
        <v>73</v>
      </c>
      <c r="N8" s="2" t="s">
        <v>72</v>
      </c>
      <c r="O8" s="3" t="s">
        <v>49</v>
      </c>
    </row>
    <row r="9" spans="1:15">
      <c r="A9" s="1"/>
      <c r="B9" s="1"/>
      <c r="C9" s="1"/>
      <c r="D9" s="1"/>
      <c r="E9" s="1">
        <v>1008</v>
      </c>
      <c r="F9" s="1" t="s">
        <v>50</v>
      </c>
      <c r="G9" s="1" t="s">
        <v>51</v>
      </c>
      <c r="H9" s="1" t="s">
        <v>52</v>
      </c>
      <c r="I9" s="1">
        <v>38</v>
      </c>
      <c r="J9" s="1" t="s">
        <v>16</v>
      </c>
      <c r="K9" s="1" t="s">
        <v>17</v>
      </c>
      <c r="L9" s="1">
        <v>48000</v>
      </c>
      <c r="M9" s="2" t="s">
        <v>74</v>
      </c>
      <c r="N9" s="2" t="s">
        <v>75</v>
      </c>
      <c r="O9" s="3" t="s">
        <v>53</v>
      </c>
    </row>
    <row r="10" spans="1:15">
      <c r="A10" s="1"/>
      <c r="B10" s="1"/>
      <c r="C10" s="1"/>
      <c r="D10" s="1"/>
      <c r="E10" s="1">
        <v>1009</v>
      </c>
      <c r="F10" s="1" t="s">
        <v>54</v>
      </c>
      <c r="G10" s="1" t="s">
        <v>55</v>
      </c>
      <c r="H10" s="1" t="s">
        <v>36</v>
      </c>
      <c r="I10" s="1">
        <v>31</v>
      </c>
      <c r="J10" s="1" t="s">
        <v>16</v>
      </c>
      <c r="K10" s="1" t="s">
        <v>34</v>
      </c>
      <c r="L10" s="1">
        <v>42000</v>
      </c>
      <c r="M10" s="2" t="s">
        <v>76</v>
      </c>
      <c r="N10" s="2" t="s">
        <v>75</v>
      </c>
      <c r="O10" s="3" t="s">
        <v>56</v>
      </c>
    </row>
    <row r="13" spans="1:1">
      <c r="A13" t="s">
        <v>93</v>
      </c>
    </row>
    <row r="15" spans="1:16">
      <c r="A15" s="1"/>
      <c r="B15" s="1"/>
      <c r="C15" s="1"/>
      <c r="D15" s="1"/>
      <c r="E15" s="1" t="s">
        <v>0</v>
      </c>
      <c r="F15" s="1" t="s">
        <v>1</v>
      </c>
      <c r="G15" s="1" t="s">
        <v>2</v>
      </c>
      <c r="H15" s="1" t="s">
        <v>3</v>
      </c>
      <c r="I15" s="1" t="s">
        <v>4</v>
      </c>
      <c r="J15" s="1" t="s">
        <v>5</v>
      </c>
      <c r="K15" t="s">
        <v>6</v>
      </c>
      <c r="L15" s="1" t="s">
        <v>7</v>
      </c>
      <c r="M15" s="1" t="s">
        <v>8</v>
      </c>
      <c r="N15" s="1" t="s">
        <v>9</v>
      </c>
      <c r="O15" s="1" t="s">
        <v>10</v>
      </c>
      <c r="P15" s="1" t="s">
        <v>11</v>
      </c>
    </row>
    <row r="16" spans="1:16">
      <c r="A16" s="1" t="s">
        <v>3</v>
      </c>
      <c r="B16" s="1" t="s">
        <v>11</v>
      </c>
      <c r="C16" s="1"/>
      <c r="D16" s="1"/>
      <c r="E16" s="1">
        <v>1001</v>
      </c>
      <c r="F16" s="1" t="s">
        <v>13</v>
      </c>
      <c r="G16" s="1" t="s">
        <v>14</v>
      </c>
      <c r="H16" s="1" t="s">
        <v>15</v>
      </c>
      <c r="I16" s="1">
        <v>30</v>
      </c>
      <c r="J16" s="1" t="s">
        <v>16</v>
      </c>
      <c r="L16" s="1" t="s">
        <v>17</v>
      </c>
      <c r="M16" s="1">
        <v>45000</v>
      </c>
      <c r="N16" s="2" t="s">
        <v>61</v>
      </c>
      <c r="O16" s="2" t="s">
        <v>62</v>
      </c>
      <c r="P16" s="3" t="s">
        <v>18</v>
      </c>
    </row>
    <row r="17" spans="1:16">
      <c r="A17" s="1" t="s">
        <v>28</v>
      </c>
      <c r="B17" s="1" t="str">
        <f>VLOOKUP(A17,H16:O24,8,FALSE)</f>
        <v>9/8/2017</v>
      </c>
      <c r="C17" s="1" t="s">
        <v>94</v>
      </c>
      <c r="D17" s="1"/>
      <c r="E17" s="1">
        <v>1002</v>
      </c>
      <c r="F17" s="1" t="s">
        <v>20</v>
      </c>
      <c r="G17" s="1" t="s">
        <v>21</v>
      </c>
      <c r="H17" s="1" t="s">
        <v>22</v>
      </c>
      <c r="I17" s="1">
        <v>30</v>
      </c>
      <c r="J17" s="1" t="s">
        <v>23</v>
      </c>
      <c r="L17" s="1" t="s">
        <v>24</v>
      </c>
      <c r="M17" s="1">
        <v>36000</v>
      </c>
      <c r="N17" s="2" t="s">
        <v>64</v>
      </c>
      <c r="O17" s="2" t="s">
        <v>65</v>
      </c>
      <c r="P17" s="3" t="s">
        <v>25</v>
      </c>
    </row>
    <row r="18" spans="1:16">
      <c r="A18" s="1" t="s">
        <v>43</v>
      </c>
      <c r="B18" s="1" t="str">
        <f>VLOOKUP(A18,H17:O25,8,FALSE)</f>
        <v>9/11/2013</v>
      </c>
      <c r="C18" s="1"/>
      <c r="D18" s="1"/>
      <c r="E18" s="1">
        <v>1003</v>
      </c>
      <c r="F18" s="1" t="s">
        <v>26</v>
      </c>
      <c r="G18" s="1" t="s">
        <v>27</v>
      </c>
      <c r="H18" s="1" t="s">
        <v>28</v>
      </c>
      <c r="I18" s="1">
        <v>29</v>
      </c>
      <c r="J18" s="1" t="s">
        <v>16</v>
      </c>
      <c r="L18" s="1" t="s">
        <v>17</v>
      </c>
      <c r="M18" s="1">
        <v>63000</v>
      </c>
      <c r="N18" s="2" t="s">
        <v>67</v>
      </c>
      <c r="O18" s="2" t="s">
        <v>68</v>
      </c>
      <c r="P18" s="4" t="s">
        <v>29</v>
      </c>
    </row>
    <row r="19" spans="1:16">
      <c r="A19" s="1" t="s">
        <v>52</v>
      </c>
      <c r="B19" s="1" t="str">
        <f>VLOOKUP(A19,H18:O26,8,FALSE)</f>
        <v>4/22/2015</v>
      </c>
      <c r="C19" s="1"/>
      <c r="D19" s="1"/>
      <c r="E19" s="1">
        <v>1004</v>
      </c>
      <c r="F19" s="1" t="s">
        <v>31</v>
      </c>
      <c r="G19" s="1" t="s">
        <v>32</v>
      </c>
      <c r="H19" s="1" t="s">
        <v>33</v>
      </c>
      <c r="I19" s="1">
        <v>31</v>
      </c>
      <c r="J19" s="1" t="s">
        <v>23</v>
      </c>
      <c r="L19" s="1" t="s">
        <v>34</v>
      </c>
      <c r="M19" s="1">
        <v>47000</v>
      </c>
      <c r="N19" s="2" t="s">
        <v>69</v>
      </c>
      <c r="O19" s="2" t="s">
        <v>70</v>
      </c>
      <c r="P19" s="3" t="s">
        <v>35</v>
      </c>
    </row>
    <row r="20" spans="1:16">
      <c r="A20" s="1"/>
      <c r="B20" s="1"/>
      <c r="C20" s="1"/>
      <c r="D20" s="1"/>
      <c r="E20" s="1">
        <v>1005</v>
      </c>
      <c r="F20" s="1" t="s">
        <v>37</v>
      </c>
      <c r="G20" s="1" t="s">
        <v>38</v>
      </c>
      <c r="H20" s="1" t="s">
        <v>19</v>
      </c>
      <c r="I20" s="1">
        <v>32</v>
      </c>
      <c r="J20" s="1" t="s">
        <v>16</v>
      </c>
      <c r="L20" s="1" t="s">
        <v>39</v>
      </c>
      <c r="M20" s="1">
        <v>50000</v>
      </c>
      <c r="N20" s="2" t="s">
        <v>66</v>
      </c>
      <c r="O20" s="2" t="s">
        <v>71</v>
      </c>
      <c r="P20" s="3" t="s">
        <v>40</v>
      </c>
    </row>
    <row r="21" spans="1:16">
      <c r="A21" s="1"/>
      <c r="B21" s="1"/>
      <c r="C21" s="1"/>
      <c r="D21" s="1"/>
      <c r="E21" s="1">
        <v>1006</v>
      </c>
      <c r="F21" s="1" t="s">
        <v>41</v>
      </c>
      <c r="G21" s="1" t="s">
        <v>42</v>
      </c>
      <c r="H21" s="1" t="s">
        <v>43</v>
      </c>
      <c r="I21" s="1">
        <v>35</v>
      </c>
      <c r="J21" s="1" t="s">
        <v>16</v>
      </c>
      <c r="L21" s="1" t="s">
        <v>44</v>
      </c>
      <c r="M21" s="1">
        <v>65000</v>
      </c>
      <c r="N21" s="2" t="s">
        <v>66</v>
      </c>
      <c r="O21" s="2" t="s">
        <v>72</v>
      </c>
      <c r="P21" s="3" t="s">
        <v>45</v>
      </c>
    </row>
    <row r="22" spans="1:16">
      <c r="A22" s="1"/>
      <c r="B22" s="1"/>
      <c r="C22" s="1"/>
      <c r="D22" s="1"/>
      <c r="E22" s="1">
        <v>1007</v>
      </c>
      <c r="F22" s="1" t="s">
        <v>46</v>
      </c>
      <c r="G22" s="1" t="s">
        <v>47</v>
      </c>
      <c r="H22" s="1" t="s">
        <v>30</v>
      </c>
      <c r="I22" s="1">
        <v>32</v>
      </c>
      <c r="J22" s="1" t="s">
        <v>23</v>
      </c>
      <c r="L22" s="1" t="s">
        <v>48</v>
      </c>
      <c r="M22" s="1">
        <v>41000</v>
      </c>
      <c r="N22" s="2" t="s">
        <v>73</v>
      </c>
      <c r="O22" s="2" t="s">
        <v>72</v>
      </c>
      <c r="P22" s="3" t="s">
        <v>49</v>
      </c>
    </row>
    <row r="23" spans="1:16">
      <c r="A23" s="1"/>
      <c r="B23" s="1"/>
      <c r="C23" s="1"/>
      <c r="D23" s="1"/>
      <c r="E23" s="1">
        <v>1008</v>
      </c>
      <c r="F23" s="1" t="s">
        <v>50</v>
      </c>
      <c r="G23" s="1" t="s">
        <v>51</v>
      </c>
      <c r="H23" s="1" t="s">
        <v>52</v>
      </c>
      <c r="I23" s="1">
        <v>38</v>
      </c>
      <c r="J23" s="1" t="s">
        <v>16</v>
      </c>
      <c r="L23" s="1" t="s">
        <v>17</v>
      </c>
      <c r="M23" s="1">
        <v>48000</v>
      </c>
      <c r="N23" s="2" t="s">
        <v>74</v>
      </c>
      <c r="O23" s="2" t="s">
        <v>75</v>
      </c>
      <c r="P23" s="3" t="s">
        <v>53</v>
      </c>
    </row>
    <row r="24" spans="1:16">
      <c r="A24" s="1"/>
      <c r="B24" s="1"/>
      <c r="C24" s="1"/>
      <c r="D24" s="1"/>
      <c r="E24" s="1">
        <v>1009</v>
      </c>
      <c r="F24" s="1" t="s">
        <v>54</v>
      </c>
      <c r="G24" s="1" t="s">
        <v>55</v>
      </c>
      <c r="H24" s="1" t="s">
        <v>36</v>
      </c>
      <c r="I24" s="1">
        <v>31</v>
      </c>
      <c r="J24" s="1" t="s">
        <v>16</v>
      </c>
      <c r="L24" s="1" t="s">
        <v>34</v>
      </c>
      <c r="M24" s="1">
        <v>42000</v>
      </c>
      <c r="N24" s="2" t="s">
        <v>76</v>
      </c>
      <c r="O24" s="2" t="s">
        <v>75</v>
      </c>
      <c r="P24" s="3" t="s">
        <v>56</v>
      </c>
    </row>
  </sheetData>
  <hyperlinks>
    <hyperlink ref="P18" r:id="rId1" display="Dwight.Schrute@AOL.com"/>
  </hyperlinks>
  <pageMargins left="0.75" right="0.75" top="1" bottom="1" header="0.5" footer="0.5"/>
  <headerFooter/>
  <ignoredErrors>
    <ignoredError sqref="N16:O17 N18:O18 N19:O24 M2:N10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XLookUp</vt:lpstr>
      <vt:lpstr>XLOOKUP Multiple Rows</vt:lpstr>
      <vt:lpstr>XLookUp Exact Match</vt:lpstr>
      <vt:lpstr>XLookUp Search Order</vt:lpstr>
      <vt:lpstr>XLookUp Horizontal</vt:lpstr>
      <vt:lpstr>XLookUp w SUM</vt:lpstr>
      <vt:lpstr>VLookUp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sapana maharjan</dc:creator>
  <cp:lastModifiedBy>mahar</cp:lastModifiedBy>
  <dcterms:created xsi:type="dcterms:W3CDTF">2024-03-12T14:53:00Z</dcterms:created>
  <dcterms:modified xsi:type="dcterms:W3CDTF">2024-03-12T23:20:23Z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C5CF85E2572F489E8D5A662D73E67193_13</vt:lpwstr>
  </property>
  <property fmtid="{D5CDD505-2E9C-101B-9397-08002B2CF9AE}" pid="3" name="KSOProductBuildVer">
    <vt:lpwstr>1033-12.2.0.13489</vt:lpwstr>
  </property>
</Properties>
</file>